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fs-f1\l6489\PRJ\May24\steo\realprices\"/>
    </mc:Choice>
  </mc:AlternateContent>
  <xr:revisionPtr revIDLastSave="0" documentId="8_{A5386B1C-1657-4600-807F-AE1A39185B52}" xr6:coauthVersionLast="47" xr6:coauthVersionMax="47" xr10:uidLastSave="{00000000-0000-0000-0000-000000000000}"/>
  <bookViews>
    <workbookView xWindow="-108" yWindow="-108" windowWidth="23256" windowHeight="12576" tabRatio="952" xr2:uid="{00000000-000D-0000-FFFF-FFFF00000000}"/>
  </bookViews>
  <sheets>
    <sheet name="Contents" sheetId="25" r:id="rId1"/>
    <sheet name="Crude Oil-A" sheetId="9" r:id="rId2"/>
    <sheet name="Crude Oil-Q" sheetId="10" r:id="rId3"/>
    <sheet name="Crude Oil-M" sheetId="11" r:id="rId4"/>
    <sheet name="Gasoline-A" sheetId="6" r:id="rId5"/>
    <sheet name="Gasoline-Q" sheetId="7" r:id="rId6"/>
    <sheet name="Gasoline-M" sheetId="8" r:id="rId7"/>
    <sheet name="Diesel-A" sheetId="15" r:id="rId8"/>
    <sheet name="Diesel-Q" sheetId="16" r:id="rId9"/>
    <sheet name="Diesel-M" sheetId="17" r:id="rId10"/>
    <sheet name="Heat Oil-A" sheetId="12" r:id="rId11"/>
    <sheet name="Heat Oil-Q" sheetId="13" r:id="rId12"/>
    <sheet name="Heat Oil-M" sheetId="14" r:id="rId13"/>
    <sheet name="Natural Gas-A" sheetId="19" r:id="rId14"/>
    <sheet name="Natural Gas-Q" sheetId="20" r:id="rId15"/>
    <sheet name="Natural Gas-M" sheetId="21" r:id="rId16"/>
    <sheet name="Electricity-A" sheetId="22" r:id="rId17"/>
    <sheet name="Electricity-Q" sheetId="23" r:id="rId18"/>
    <sheet name="Electricity-M" sheetId="24" r:id="rId19"/>
    <sheet name="CIQ_LinkingNames" sheetId="26" state="hidden" r:id="rId20"/>
    <sheet name="Notes and Sources" sheetId="5" r:id="rId21"/>
  </sheets>
  <definedNames>
    <definedName name="CIQANR_8c7c9f0b6be24fbfb7e9cbee13b7d50e" hidden="1">'Notes and Sources'!$B$32:$O$32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" i="21" l="1"/>
  <c r="E578" i="21" s="1"/>
  <c r="E557" i="21" l="1"/>
  <c r="E561" i="21"/>
  <c r="E558" i="21"/>
  <c r="E559" i="21"/>
  <c r="E213" i="20"/>
  <c r="E560" i="21"/>
  <c r="E562" i="21"/>
  <c r="E579" i="21"/>
  <c r="E580" i="21"/>
  <c r="E214" i="20"/>
  <c r="E565" i="21"/>
  <c r="E567" i="21"/>
  <c r="E568" i="21"/>
  <c r="E569" i="21"/>
  <c r="E571" i="21"/>
  <c r="E563" i="21"/>
  <c r="E566" i="21"/>
  <c r="E572" i="21"/>
  <c r="E564" i="21"/>
  <c r="E573" i="21"/>
  <c r="E574" i="21"/>
  <c r="E575" i="21"/>
  <c r="E576" i="21"/>
  <c r="E577" i="21"/>
  <c r="E570" i="21"/>
  <c r="E216" i="20" l="1"/>
  <c r="E215" i="20"/>
  <c r="A665" i="11"/>
  <c r="C1" i="11" l="1"/>
  <c r="C1" i="8"/>
  <c r="A641" i="8"/>
  <c r="C1" i="17"/>
  <c r="A605" i="17"/>
  <c r="E604" i="17" s="1"/>
  <c r="C1" i="14"/>
  <c r="C1" i="22"/>
  <c r="C1" i="24"/>
  <c r="C1" i="23"/>
  <c r="C1" i="19"/>
  <c r="C1" i="20"/>
  <c r="C1" i="12"/>
  <c r="C1" i="13"/>
  <c r="C1" i="15"/>
  <c r="C1" i="16"/>
  <c r="C1" i="6"/>
  <c r="C1" i="7"/>
  <c r="C1" i="10"/>
  <c r="C1" i="9"/>
  <c r="B6" i="25"/>
  <c r="A641" i="24"/>
  <c r="A241" i="23"/>
  <c r="A107" i="22"/>
  <c r="A581" i="21"/>
  <c r="A221" i="20"/>
  <c r="A100" i="19"/>
  <c r="A229" i="16"/>
  <c r="A88" i="15"/>
  <c r="A607" i="14"/>
  <c r="A229" i="13"/>
  <c r="A88" i="12"/>
  <c r="A249" i="10"/>
  <c r="A99" i="9"/>
  <c r="A241" i="7"/>
  <c r="A91" i="6"/>
  <c r="A12" i="5"/>
  <c r="E640" i="8" l="1"/>
  <c r="E603" i="17"/>
  <c r="E591" i="17"/>
  <c r="E584" i="17"/>
  <c r="E596" i="17"/>
  <c r="E581" i="17"/>
  <c r="E602" i="17"/>
  <c r="E601" i="17"/>
  <c r="E583" i="17"/>
  <c r="E590" i="17"/>
  <c r="E600" i="17"/>
  <c r="E599" i="17"/>
  <c r="E589" i="17"/>
  <c r="E586" i="17"/>
  <c r="E598" i="17"/>
  <c r="E587" i="17"/>
  <c r="E597" i="17"/>
  <c r="E582" i="17"/>
  <c r="E595" i="17"/>
  <c r="E594" i="17"/>
  <c r="E593" i="17"/>
  <c r="E592" i="17"/>
  <c r="E588" i="17"/>
  <c r="E585" i="17"/>
  <c r="E633" i="8"/>
  <c r="E628" i="8"/>
  <c r="E619" i="8"/>
  <c r="E617" i="8"/>
  <c r="E639" i="8"/>
  <c r="E637" i="8"/>
  <c r="E632" i="8"/>
  <c r="E621" i="8"/>
  <c r="E634" i="8"/>
  <c r="E631" i="8"/>
  <c r="E630" i="8"/>
  <c r="E629" i="8"/>
  <c r="E626" i="8"/>
  <c r="E638" i="8"/>
  <c r="E627" i="8"/>
  <c r="E618" i="8"/>
  <c r="E625" i="8"/>
  <c r="E620" i="8"/>
  <c r="E624" i="8"/>
  <c r="E623" i="8"/>
  <c r="E622" i="8"/>
  <c r="E636" i="8"/>
  <c r="E635" i="8"/>
  <c r="E625" i="24"/>
  <c r="E619" i="24"/>
  <c r="E617" i="24"/>
  <c r="E626" i="24"/>
  <c r="E624" i="24"/>
  <c r="E628" i="24"/>
  <c r="E623" i="24"/>
  <c r="E622" i="24"/>
  <c r="E634" i="24"/>
  <c r="E633" i="24"/>
  <c r="E630" i="24"/>
  <c r="E621" i="24"/>
  <c r="E620" i="24"/>
  <c r="E632" i="24"/>
  <c r="E627" i="24"/>
  <c r="E631" i="24"/>
  <c r="E618" i="24"/>
  <c r="E640" i="24"/>
  <c r="E639" i="24"/>
  <c r="E638" i="24"/>
  <c r="E637" i="24"/>
  <c r="E636" i="24"/>
  <c r="E635" i="24"/>
  <c r="E629" i="24"/>
  <c r="E658" i="11"/>
  <c r="E657" i="11"/>
  <c r="E662" i="11"/>
  <c r="E641" i="11"/>
  <c r="E656" i="11"/>
  <c r="E655" i="11"/>
  <c r="E651" i="11"/>
  <c r="E646" i="11"/>
  <c r="E652" i="11"/>
  <c r="E650" i="11"/>
  <c r="E654" i="11"/>
  <c r="E653" i="11"/>
  <c r="E643" i="11"/>
  <c r="E642" i="11"/>
  <c r="E664" i="11"/>
  <c r="E660" i="11"/>
  <c r="E645" i="11"/>
  <c r="E644" i="11"/>
  <c r="E649" i="11"/>
  <c r="E648" i="11"/>
  <c r="E647" i="11"/>
  <c r="E663" i="11"/>
  <c r="E661" i="11"/>
  <c r="E659" i="11"/>
  <c r="E593" i="14"/>
  <c r="E592" i="14"/>
  <c r="E601" i="14"/>
  <c r="E598" i="14"/>
  <c r="E591" i="14"/>
  <c r="E590" i="14"/>
  <c r="E585" i="14"/>
  <c r="E600" i="14"/>
  <c r="E594" i="14"/>
  <c r="E589" i="14"/>
  <c r="E223" i="13" s="1"/>
  <c r="E588" i="14"/>
  <c r="E604" i="14"/>
  <c r="E596" i="14"/>
  <c r="E599" i="14"/>
  <c r="E587" i="14"/>
  <c r="E602" i="14"/>
  <c r="E597" i="14"/>
  <c r="E595" i="14"/>
  <c r="E586" i="14"/>
  <c r="E584" i="14"/>
  <c r="E583" i="14"/>
  <c r="E606" i="14"/>
  <c r="E605" i="14"/>
  <c r="E603" i="14"/>
  <c r="D245" i="10"/>
  <c r="D242" i="10"/>
  <c r="D246" i="10"/>
  <c r="D247" i="10"/>
  <c r="D243" i="10"/>
  <c r="D248" i="10"/>
  <c r="D241" i="10"/>
  <c r="D244" i="10"/>
  <c r="D237" i="7"/>
  <c r="D234" i="7"/>
  <c r="D238" i="7"/>
  <c r="D233" i="7"/>
  <c r="D239" i="7"/>
  <c r="D235" i="7"/>
  <c r="D240" i="7"/>
  <c r="D236" i="7"/>
  <c r="D228" i="16"/>
  <c r="D225" i="16"/>
  <c r="D221" i="16"/>
  <c r="D226" i="16"/>
  <c r="D222" i="16"/>
  <c r="D227" i="16"/>
  <c r="D223" i="16"/>
  <c r="D224" i="16"/>
  <c r="D222" i="13"/>
  <c r="D227" i="13"/>
  <c r="D225" i="13"/>
  <c r="D223" i="13"/>
  <c r="D224" i="13"/>
  <c r="D228" i="13"/>
  <c r="D226" i="13"/>
  <c r="D221" i="13"/>
  <c r="D236" i="23"/>
  <c r="D235" i="23"/>
  <c r="D234" i="23"/>
  <c r="D233" i="23"/>
  <c r="D219" i="20"/>
  <c r="D220" i="20"/>
  <c r="D214" i="20"/>
  <c r="D213" i="20"/>
  <c r="D217" i="20"/>
  <c r="D216" i="20"/>
  <c r="D218" i="20"/>
  <c r="D215" i="20"/>
  <c r="D88" i="6"/>
  <c r="D89" i="6"/>
  <c r="D97" i="19"/>
  <c r="D98" i="19"/>
  <c r="D238" i="10"/>
  <c r="D240" i="10"/>
  <c r="D237" i="10"/>
  <c r="D239" i="10"/>
  <c r="D230" i="23"/>
  <c r="D231" i="23"/>
  <c r="D229" i="23"/>
  <c r="D232" i="23"/>
  <c r="D210" i="20"/>
  <c r="D211" i="20"/>
  <c r="D209" i="20"/>
  <c r="D212" i="20"/>
  <c r="D218" i="13"/>
  <c r="D219" i="13"/>
  <c r="D217" i="13"/>
  <c r="D220" i="13"/>
  <c r="D218" i="16"/>
  <c r="D219" i="16"/>
  <c r="D217" i="16"/>
  <c r="D220" i="16"/>
  <c r="D230" i="7"/>
  <c r="D231" i="7"/>
  <c r="D232" i="7"/>
  <c r="D229" i="7"/>
  <c r="D226" i="7"/>
  <c r="D227" i="7"/>
  <c r="D228" i="7"/>
  <c r="D225" i="7"/>
  <c r="D228" i="23"/>
  <c r="D227" i="23"/>
  <c r="D225" i="23"/>
  <c r="D226" i="23"/>
  <c r="D86" i="6"/>
  <c r="D87" i="6"/>
  <c r="D215" i="16"/>
  <c r="D213" i="16"/>
  <c r="D214" i="16"/>
  <c r="D216" i="16"/>
  <c r="D215" i="13"/>
  <c r="D213" i="13"/>
  <c r="D214" i="13"/>
  <c r="D216" i="13"/>
  <c r="D205" i="20"/>
  <c r="D207" i="20"/>
  <c r="D206" i="20"/>
  <c r="D208" i="20"/>
  <c r="D233" i="10"/>
  <c r="D236" i="10"/>
  <c r="D234" i="10"/>
  <c r="D235" i="10"/>
  <c r="D95" i="19"/>
  <c r="D96" i="19"/>
  <c r="D212" i="16"/>
  <c r="D210" i="16"/>
  <c r="D209" i="16"/>
  <c r="D211" i="16"/>
  <c r="D230" i="10"/>
  <c r="D231" i="10"/>
  <c r="D229" i="10"/>
  <c r="D232" i="10"/>
  <c r="D202" i="20"/>
  <c r="D201" i="20"/>
  <c r="D204" i="20"/>
  <c r="D203" i="20"/>
  <c r="D224" i="23"/>
  <c r="D223" i="23"/>
  <c r="D222" i="23"/>
  <c r="D221" i="23"/>
  <c r="D210" i="13"/>
  <c r="D209" i="13"/>
  <c r="D212" i="13"/>
  <c r="D211" i="13"/>
  <c r="D221" i="7"/>
  <c r="D223" i="7"/>
  <c r="D224" i="7"/>
  <c r="D222" i="7"/>
  <c r="D220" i="23"/>
  <c r="D218" i="23"/>
  <c r="D219" i="23"/>
  <c r="D217" i="23"/>
  <c r="D93" i="19"/>
  <c r="D94" i="19"/>
  <c r="D198" i="20"/>
  <c r="D197" i="20"/>
  <c r="D200" i="20"/>
  <c r="D199" i="20"/>
  <c r="D206" i="13"/>
  <c r="D207" i="13"/>
  <c r="D205" i="13"/>
  <c r="D208" i="13"/>
  <c r="D207" i="16"/>
  <c r="D206" i="16"/>
  <c r="D205" i="16"/>
  <c r="D208" i="16"/>
  <c r="D84" i="6"/>
  <c r="D85" i="6"/>
  <c r="D219" i="7"/>
  <c r="D217" i="7"/>
  <c r="D218" i="7"/>
  <c r="D220" i="7"/>
  <c r="D227" i="10"/>
  <c r="D225" i="10"/>
  <c r="D228" i="10"/>
  <c r="D226" i="10"/>
  <c r="D215" i="23"/>
  <c r="D213" i="23"/>
  <c r="D216" i="23"/>
  <c r="D214" i="23"/>
  <c r="D193" i="20"/>
  <c r="D194" i="20"/>
  <c r="D195" i="20"/>
  <c r="D196" i="20"/>
  <c r="D204" i="13"/>
  <c r="D201" i="13"/>
  <c r="D202" i="13"/>
  <c r="D203" i="13"/>
  <c r="D204" i="16"/>
  <c r="D201" i="16"/>
  <c r="D202" i="16"/>
  <c r="D203" i="16"/>
  <c r="D215" i="7"/>
  <c r="D213" i="7"/>
  <c r="D216" i="7"/>
  <c r="D214" i="7"/>
  <c r="D222" i="10"/>
  <c r="D221" i="10"/>
  <c r="D223" i="10"/>
  <c r="D224" i="10"/>
  <c r="D199" i="13"/>
  <c r="D198" i="13"/>
  <c r="D197" i="13"/>
  <c r="D200" i="13"/>
  <c r="D91" i="19"/>
  <c r="D92" i="19"/>
  <c r="D210" i="23"/>
  <c r="D211" i="23"/>
  <c r="D212" i="23"/>
  <c r="D209" i="23"/>
  <c r="D199" i="16"/>
  <c r="D200" i="16"/>
  <c r="D198" i="16"/>
  <c r="D197" i="16"/>
  <c r="D190" i="20"/>
  <c r="D189" i="20"/>
  <c r="D191" i="20"/>
  <c r="D192" i="20"/>
  <c r="D219" i="10"/>
  <c r="D218" i="10"/>
  <c r="D220" i="10"/>
  <c r="D217" i="10"/>
  <c r="D210" i="7"/>
  <c r="D211" i="7"/>
  <c r="D212" i="7"/>
  <c r="D209" i="7"/>
  <c r="D82" i="6"/>
  <c r="D83" i="6"/>
  <c r="D213" i="10"/>
  <c r="D214" i="10"/>
  <c r="D215" i="10"/>
  <c r="D212" i="10"/>
  <c r="D216" i="10"/>
  <c r="D208" i="23"/>
  <c r="D207" i="23"/>
  <c r="D206" i="23"/>
  <c r="D205" i="23"/>
  <c r="D90" i="19"/>
  <c r="D187" i="20"/>
  <c r="D188" i="20"/>
  <c r="D185" i="20"/>
  <c r="D186" i="20"/>
  <c r="D196" i="13"/>
  <c r="D195" i="13"/>
  <c r="D194" i="13"/>
  <c r="D193" i="13"/>
  <c r="D194" i="16"/>
  <c r="D193" i="16"/>
  <c r="D196" i="16"/>
  <c r="D195" i="16"/>
  <c r="D90" i="6"/>
  <c r="D206" i="7"/>
  <c r="D205" i="7"/>
  <c r="D208" i="7"/>
  <c r="D207" i="7"/>
  <c r="A611" i="14"/>
  <c r="D182" i="20"/>
  <c r="D181" i="20"/>
  <c r="D184" i="20"/>
  <c r="D183" i="20"/>
  <c r="D201" i="23"/>
  <c r="D203" i="23"/>
  <c r="D202" i="23"/>
  <c r="D204" i="23"/>
  <c r="A606" i="17"/>
  <c r="A608" i="17"/>
  <c r="D199" i="7"/>
  <c r="D197" i="7"/>
  <c r="D200" i="7"/>
  <c r="D198" i="7"/>
  <c r="D188" i="13"/>
  <c r="D186" i="13"/>
  <c r="D187" i="13"/>
  <c r="D185" i="13"/>
  <c r="D186" i="16"/>
  <c r="D188" i="16"/>
  <c r="D187" i="16"/>
  <c r="D185" i="16"/>
  <c r="D179" i="20"/>
  <c r="D178" i="20"/>
  <c r="D180" i="20"/>
  <c r="D177" i="20"/>
  <c r="D197" i="23"/>
  <c r="D199" i="23"/>
  <c r="D198" i="23"/>
  <c r="D200" i="23"/>
  <c r="D205" i="10"/>
  <c r="D207" i="10"/>
  <c r="D206" i="10"/>
  <c r="D208" i="10"/>
  <c r="D79" i="6"/>
  <c r="D80" i="6"/>
  <c r="D68" i="19"/>
  <c r="D89" i="19"/>
  <c r="A103" i="19"/>
  <c r="A582" i="21"/>
  <c r="A230" i="13"/>
  <c r="A642" i="24"/>
  <c r="A101" i="19"/>
  <c r="D45" i="10"/>
  <c r="D46" i="10"/>
  <c r="D47" i="10"/>
  <c r="D48" i="10"/>
  <c r="D88" i="7"/>
  <c r="D45" i="7"/>
  <c r="D46" i="7"/>
  <c r="D47" i="7"/>
  <c r="D48" i="7"/>
  <c r="D143" i="16"/>
  <c r="D45" i="16"/>
  <c r="D46" i="16"/>
  <c r="D47" i="16"/>
  <c r="D48" i="16"/>
  <c r="D60" i="13"/>
  <c r="D45" i="13"/>
  <c r="D46" i="13"/>
  <c r="D47" i="13"/>
  <c r="D48" i="13"/>
  <c r="D155" i="20"/>
  <c r="D45" i="20"/>
  <c r="D46" i="20"/>
  <c r="D47" i="20"/>
  <c r="D48" i="20"/>
  <c r="D143" i="23"/>
  <c r="D45" i="23"/>
  <c r="D46" i="23"/>
  <c r="D47" i="23"/>
  <c r="D48" i="23"/>
  <c r="D42" i="19"/>
  <c r="D42" i="6"/>
  <c r="A666" i="11"/>
  <c r="A668" i="11"/>
  <c r="A242" i="23"/>
  <c r="A230" i="16"/>
  <c r="A100" i="9"/>
  <c r="A110" i="22"/>
  <c r="A644" i="8"/>
  <c r="A585" i="21"/>
  <c r="A642" i="8"/>
  <c r="A91" i="12"/>
  <c r="A89" i="12"/>
  <c r="A645" i="24"/>
  <c r="A102" i="9"/>
  <c r="A608" i="14"/>
  <c r="D48" i="19"/>
  <c r="A233" i="13"/>
  <c r="D146" i="10"/>
  <c r="A91" i="15"/>
  <c r="A242" i="7"/>
  <c r="D58" i="19"/>
  <c r="D79" i="19"/>
  <c r="D53" i="19"/>
  <c r="D67" i="20"/>
  <c r="D112" i="20"/>
  <c r="D58" i="20"/>
  <c r="D145" i="20"/>
  <c r="D46" i="19"/>
  <c r="A244" i="7"/>
  <c r="D161" i="20"/>
  <c r="D87" i="20"/>
  <c r="D176" i="20"/>
  <c r="D54" i="20"/>
  <c r="D47" i="19"/>
  <c r="D41" i="20"/>
  <c r="A250" i="10"/>
  <c r="A252" i="10"/>
  <c r="D126" i="13"/>
  <c r="D59" i="19"/>
  <c r="D55" i="13"/>
  <c r="D179" i="13"/>
  <c r="D65" i="19"/>
  <c r="D127" i="10"/>
  <c r="D73" i="20"/>
  <c r="D67" i="13"/>
  <c r="D106" i="13"/>
  <c r="D63" i="13"/>
  <c r="D114" i="13"/>
  <c r="D125" i="20"/>
  <c r="D72" i="13"/>
  <c r="D135" i="13"/>
  <c r="D90" i="7"/>
  <c r="D123" i="16"/>
  <c r="D91" i="13"/>
  <c r="D95" i="13"/>
  <c r="D99" i="13"/>
  <c r="D59" i="20"/>
  <c r="D75" i="20"/>
  <c r="D91" i="20"/>
  <c r="D95" i="20"/>
  <c r="D109" i="13"/>
  <c r="D62" i="19"/>
  <c r="D76" i="7"/>
  <c r="D153" i="13"/>
  <c r="D77" i="23"/>
  <c r="D183" i="23"/>
  <c r="D176" i="7"/>
  <c r="D120" i="13"/>
  <c r="D187" i="23"/>
  <c r="D102" i="13"/>
  <c r="D85" i="19"/>
  <c r="D131" i="7"/>
  <c r="D49" i="7"/>
  <c r="D184" i="10"/>
  <c r="D186" i="7"/>
  <c r="D134" i="13"/>
  <c r="D146" i="13"/>
  <c r="D182" i="13"/>
  <c r="D94" i="13"/>
  <c r="D93" i="23"/>
  <c r="D96" i="13"/>
  <c r="D151" i="7"/>
  <c r="D129" i="7"/>
  <c r="D124" i="7"/>
  <c r="D145" i="7"/>
  <c r="D169" i="7"/>
  <c r="D66" i="19"/>
  <c r="D157" i="13"/>
  <c r="D83" i="19"/>
  <c r="D69" i="19"/>
  <c r="D72" i="23"/>
  <c r="D84" i="19"/>
  <c r="D51" i="19"/>
  <c r="D168" i="7"/>
  <c r="D145" i="13"/>
  <c r="D66" i="20"/>
  <c r="D59" i="7"/>
  <c r="D56" i="23"/>
  <c r="D138" i="13"/>
  <c r="D55" i="19"/>
  <c r="D203" i="7"/>
  <c r="D49" i="23"/>
  <c r="D192" i="23"/>
  <c r="D89" i="23"/>
  <c r="D149" i="16"/>
  <c r="D129" i="23"/>
  <c r="D99" i="23"/>
  <c r="D65" i="23"/>
  <c r="D182" i="23"/>
  <c r="D124" i="23"/>
  <c r="D62" i="16"/>
  <c r="D179" i="23"/>
  <c r="D70" i="23"/>
  <c r="D184" i="23"/>
  <c r="D173" i="23"/>
  <c r="D152" i="23"/>
  <c r="D103" i="23"/>
  <c r="D112" i="23"/>
  <c r="D72" i="20"/>
  <c r="D110" i="20"/>
  <c r="D160" i="7"/>
  <c r="D93" i="7"/>
  <c r="D96" i="7"/>
  <c r="D94" i="16"/>
  <c r="D175" i="20"/>
  <c r="D64" i="7"/>
  <c r="D76" i="20"/>
  <c r="A89" i="15"/>
  <c r="A245" i="23"/>
  <c r="D87" i="23"/>
  <c r="D64" i="23"/>
  <c r="D73" i="23"/>
  <c r="D53" i="23"/>
  <c r="D150" i="16"/>
  <c r="D189" i="13"/>
  <c r="D96" i="23"/>
  <c r="D55" i="23"/>
  <c r="D102" i="23"/>
  <c r="D127" i="23"/>
  <c r="D106" i="23"/>
  <c r="D142" i="23"/>
  <c r="D95" i="23"/>
  <c r="D74" i="23"/>
  <c r="D237" i="23"/>
  <c r="D181" i="23"/>
  <c r="D52" i="23"/>
  <c r="D148" i="20"/>
  <c r="D81" i="7"/>
  <c r="D84" i="7"/>
  <c r="D157" i="7"/>
  <c r="D162" i="16"/>
  <c r="D170" i="20"/>
  <c r="A225" i="20"/>
  <c r="D146" i="23"/>
  <c r="D60" i="23"/>
  <c r="D107" i="23"/>
  <c r="D114" i="23"/>
  <c r="D91" i="23"/>
  <c r="D126" i="23"/>
  <c r="D131" i="23"/>
  <c r="D161" i="23"/>
  <c r="D90" i="16"/>
  <c r="D107" i="10"/>
  <c r="D172" i="23"/>
  <c r="D195" i="23"/>
  <c r="D132" i="23"/>
  <c r="D81" i="23"/>
  <c r="D193" i="23"/>
  <c r="D171" i="23"/>
  <c r="D162" i="23"/>
  <c r="D167" i="16"/>
  <c r="D165" i="23"/>
  <c r="D115" i="23"/>
  <c r="D133" i="23"/>
  <c r="D59" i="23"/>
  <c r="D122" i="23"/>
  <c r="D172" i="20"/>
  <c r="D71" i="20"/>
  <c r="D112" i="7"/>
  <c r="D181" i="7"/>
  <c r="D179" i="7"/>
  <c r="D177" i="7"/>
  <c r="D118" i="16"/>
  <c r="D92" i="16"/>
  <c r="D58" i="16"/>
  <c r="A232" i="16"/>
  <c r="D45" i="19"/>
  <c r="D82" i="19"/>
  <c r="D154" i="13"/>
  <c r="D142" i="13"/>
  <c r="D61" i="13"/>
  <c r="D64" i="13"/>
  <c r="D79" i="13"/>
  <c r="D83" i="13"/>
  <c r="D77" i="13"/>
  <c r="D71" i="13"/>
  <c r="D78" i="19"/>
  <c r="D87" i="19"/>
  <c r="D52" i="19"/>
  <c r="D64" i="19"/>
  <c r="D44" i="19"/>
  <c r="D184" i="13"/>
  <c r="D67" i="19"/>
  <c r="D76" i="19"/>
  <c r="D43" i="19"/>
  <c r="D81" i="19"/>
  <c r="D103" i="13"/>
  <c r="D75" i="13"/>
  <c r="D115" i="13"/>
  <c r="D111" i="13"/>
  <c r="D171" i="13"/>
  <c r="D162" i="13"/>
  <c r="D125" i="13"/>
  <c r="D110" i="13"/>
  <c r="D122" i="13"/>
  <c r="D49" i="19"/>
  <c r="D80" i="19"/>
  <c r="D150" i="13"/>
  <c r="D147" i="13"/>
  <c r="D73" i="19"/>
  <c r="D57" i="19"/>
  <c r="D154" i="7"/>
  <c r="D111" i="7"/>
  <c r="D97" i="7"/>
  <c r="D188" i="7"/>
  <c r="D123" i="7"/>
  <c r="D74" i="7"/>
  <c r="D148" i="7"/>
  <c r="D94" i="7"/>
  <c r="D165" i="7"/>
  <c r="D105" i="7"/>
  <c r="D50" i="19"/>
  <c r="D50" i="7"/>
  <c r="D164" i="7"/>
  <c r="D184" i="7"/>
  <c r="D137" i="7"/>
  <c r="D54" i="7"/>
  <c r="D51" i="7"/>
  <c r="D104" i="7"/>
  <c r="D56" i="19"/>
  <c r="D43" i="7"/>
  <c r="D190" i="7"/>
  <c r="D135" i="7"/>
  <c r="D118" i="7"/>
  <c r="D52" i="7"/>
  <c r="D103" i="7"/>
  <c r="D180" i="7"/>
  <c r="D72" i="10"/>
  <c r="D204" i="7"/>
  <c r="D63" i="6"/>
  <c r="D58" i="6"/>
  <c r="D86" i="19"/>
  <c r="D60" i="19"/>
  <c r="D61" i="19"/>
  <c r="D70" i="19"/>
  <c r="D45" i="6"/>
  <c r="D71" i="19"/>
  <c r="D72" i="7"/>
  <c r="D109" i="7"/>
  <c r="D162" i="7"/>
  <c r="D95" i="7"/>
  <c r="D143" i="7"/>
  <c r="D63" i="19"/>
  <c r="D122" i="16"/>
  <c r="D100" i="16"/>
  <c r="D132" i="16"/>
  <c r="A92" i="6"/>
  <c r="A94" i="6"/>
  <c r="D75" i="19"/>
  <c r="D99" i="19"/>
  <c r="D74" i="19"/>
  <c r="D72" i="19"/>
  <c r="D146" i="7"/>
  <c r="D87" i="7"/>
  <c r="D41" i="19"/>
  <c r="D110" i="7"/>
  <c r="D166" i="7"/>
  <c r="D158" i="7"/>
  <c r="D104" i="16"/>
  <c r="D43" i="16"/>
  <c r="D106" i="10"/>
  <c r="A108" i="22"/>
  <c r="D201" i="10"/>
  <c r="D204" i="10"/>
  <c r="D175" i="10"/>
  <c r="D178" i="10"/>
  <c r="D157" i="10"/>
  <c r="D177" i="10"/>
  <c r="D183" i="10"/>
  <c r="D192" i="10"/>
  <c r="D155" i="10"/>
  <c r="D158" i="10"/>
  <c r="D193" i="10"/>
  <c r="D167" i="10"/>
  <c r="D194" i="10"/>
  <c r="D198" i="10"/>
  <c r="D203" i="10"/>
  <c r="D176" i="10"/>
  <c r="D156" i="10"/>
  <c r="D168" i="10"/>
  <c r="D170" i="10"/>
  <c r="D196" i="10"/>
  <c r="D112" i="16"/>
  <c r="D141" i="16"/>
  <c r="D128" i="16"/>
  <c r="D115" i="16"/>
  <c r="D55" i="16"/>
  <c r="D136" i="16"/>
  <c r="D129" i="16"/>
  <c r="D107" i="16"/>
  <c r="D89" i="16"/>
  <c r="D110" i="16"/>
  <c r="D85" i="16"/>
  <c r="D138" i="16"/>
  <c r="D178" i="16"/>
  <c r="D86" i="16"/>
  <c r="D177" i="16"/>
  <c r="D166" i="16"/>
  <c r="D160" i="16"/>
  <c r="D101" i="16"/>
  <c r="D175" i="16"/>
  <c r="D88" i="16"/>
  <c r="D59" i="16"/>
  <c r="D179" i="16"/>
  <c r="D119" i="16"/>
  <c r="D168" i="16"/>
  <c r="D161" i="16"/>
  <c r="D139" i="16"/>
  <c r="D153" i="16"/>
  <c r="D142" i="16"/>
  <c r="D164" i="16"/>
  <c r="D98" i="16"/>
  <c r="D77" i="16"/>
  <c r="D165" i="16"/>
  <c r="D125" i="16"/>
  <c r="D102" i="16"/>
  <c r="D80" i="16"/>
  <c r="D114" i="16"/>
  <c r="D42" i="16"/>
  <c r="D82" i="16"/>
  <c r="D63" i="16"/>
  <c r="D44" i="16"/>
  <c r="D151" i="16"/>
  <c r="D65" i="16"/>
  <c r="D106" i="16"/>
  <c r="D72" i="16"/>
  <c r="D76" i="16"/>
  <c r="D91" i="16"/>
  <c r="D113" i="16"/>
  <c r="D120" i="16"/>
  <c r="D126" i="16"/>
  <c r="D133" i="16"/>
  <c r="D145" i="16"/>
  <c r="D152" i="16"/>
  <c r="D182" i="16"/>
  <c r="D108" i="16"/>
  <c r="D163" i="16"/>
  <c r="D137" i="16"/>
  <c r="D60" i="16"/>
  <c r="D158" i="16"/>
  <c r="D183" i="16"/>
  <c r="D49" i="16"/>
  <c r="D154" i="16"/>
  <c r="D51" i="16"/>
  <c r="D75" i="16"/>
  <c r="D105" i="16"/>
  <c r="D156" i="16"/>
  <c r="D131" i="16"/>
  <c r="D79" i="16"/>
  <c r="D147" i="16"/>
  <c r="D84" i="16"/>
  <c r="D96" i="16"/>
  <c r="D157" i="16"/>
  <c r="D121" i="16"/>
  <c r="D71" i="16"/>
  <c r="D111" i="16"/>
  <c r="D127" i="16"/>
  <c r="D116" i="16"/>
  <c r="D57" i="16"/>
  <c r="D144" i="16"/>
  <c r="D56" i="16"/>
  <c r="D181" i="16"/>
  <c r="D68" i="16"/>
  <c r="D135" i="16"/>
  <c r="D180" i="16"/>
  <c r="D50" i="16"/>
  <c r="D155" i="16"/>
  <c r="D54" i="16"/>
  <c r="D95" i="16"/>
  <c r="D66" i="16"/>
  <c r="D169" i="16"/>
  <c r="D53" i="16"/>
  <c r="D70" i="16"/>
  <c r="D93" i="16"/>
  <c r="D69" i="16"/>
  <c r="D146" i="16"/>
  <c r="D176" i="16"/>
  <c r="D41" i="16"/>
  <c r="D184" i="16"/>
  <c r="D87" i="16"/>
  <c r="D97" i="16"/>
  <c r="D52" i="16"/>
  <c r="D109" i="16"/>
  <c r="D78" i="16"/>
  <c r="D173" i="16"/>
  <c r="D124" i="16"/>
  <c r="D134" i="16"/>
  <c r="D70" i="20"/>
  <c r="D96" i="20"/>
  <c r="D86" i="20"/>
  <c r="D160" i="20"/>
  <c r="D126" i="20"/>
  <c r="D139" i="20"/>
  <c r="D61" i="20"/>
  <c r="D164" i="20"/>
  <c r="D111" i="20"/>
  <c r="D116" i="20"/>
  <c r="D163" i="20"/>
  <c r="D77" i="20"/>
  <c r="D82" i="20"/>
  <c r="D80" i="20"/>
  <c r="D137" i="20"/>
  <c r="D142" i="20"/>
  <c r="D124" i="20"/>
  <c r="D53" i="20"/>
  <c r="D107" i="20"/>
  <c r="D118" i="20"/>
  <c r="D108" i="20"/>
  <c r="D171" i="20"/>
  <c r="D169" i="20"/>
  <c r="D102" i="20"/>
  <c r="D138" i="20"/>
  <c r="D154" i="20"/>
  <c r="D121" i="20"/>
  <c r="D136" i="20"/>
  <c r="D52" i="20"/>
  <c r="D128" i="20"/>
  <c r="D146" i="20"/>
  <c r="D78" i="20"/>
  <c r="D88" i="20"/>
  <c r="D113" i="20"/>
  <c r="D56" i="20"/>
  <c r="D97" i="20"/>
  <c r="D173" i="20"/>
  <c r="D168" i="20"/>
  <c r="D101" i="20"/>
  <c r="D51" i="20"/>
  <c r="D165" i="20"/>
  <c r="D49" i="20"/>
  <c r="D117" i="20"/>
  <c r="D83" i="20"/>
  <c r="D55" i="20"/>
  <c r="D42" i="20"/>
  <c r="D167" i="20"/>
  <c r="D114" i="20"/>
  <c r="D109" i="20"/>
  <c r="D123" i="20"/>
  <c r="D99" i="20"/>
  <c r="D84" i="20"/>
  <c r="D79" i="20"/>
  <c r="D100" i="20"/>
  <c r="D64" i="20"/>
  <c r="D130" i="20"/>
  <c r="D62" i="20"/>
  <c r="D147" i="20"/>
  <c r="D81" i="20"/>
  <c r="D115" i="20"/>
  <c r="D65" i="20"/>
  <c r="D89" i="20"/>
  <c r="D74" i="20"/>
  <c r="D144" i="20"/>
  <c r="D166" i="20"/>
  <c r="D140" i="20"/>
  <c r="D156" i="20"/>
  <c r="D98" i="20"/>
  <c r="D68" i="20"/>
  <c r="D120" i="20"/>
  <c r="D152" i="20"/>
  <c r="D162" i="20"/>
  <c r="D132" i="20"/>
  <c r="D191" i="13"/>
  <c r="D189" i="16"/>
  <c r="D41" i="10"/>
  <c r="D86" i="10"/>
  <c r="D88" i="10"/>
  <c r="D99" i="10"/>
  <c r="D110" i="10"/>
  <c r="D114" i="10"/>
  <c r="D119" i="10"/>
  <c r="D122" i="10"/>
  <c r="D130" i="10"/>
  <c r="D141" i="10"/>
  <c r="D70" i="6"/>
  <c r="D47" i="6"/>
  <c r="D57" i="6"/>
  <c r="D74" i="6"/>
  <c r="D73" i="6"/>
  <c r="D53" i="6"/>
  <c r="D66" i="6"/>
  <c r="D50" i="6"/>
  <c r="D71" i="6"/>
  <c r="D78" i="6"/>
  <c r="D72" i="6"/>
  <c r="D62" i="6"/>
  <c r="D54" i="6"/>
  <c r="D48" i="6"/>
  <c r="D41" i="6"/>
  <c r="D107" i="13"/>
  <c r="D131" i="13"/>
  <c r="D70" i="13"/>
  <c r="D149" i="13"/>
  <c r="D137" i="13"/>
  <c r="D80" i="13"/>
  <c r="D141" i="13"/>
  <c r="D84" i="13"/>
  <c r="D54" i="13"/>
  <c r="D59" i="13"/>
  <c r="D181" i="13"/>
  <c r="D82" i="13"/>
  <c r="D155" i="13"/>
  <c r="D62" i="13"/>
  <c r="D74" i="13"/>
  <c r="D87" i="13"/>
  <c r="D132" i="13"/>
  <c r="D133" i="13"/>
  <c r="D129" i="13"/>
  <c r="D156" i="13"/>
  <c r="D56" i="13"/>
  <c r="D58" i="13"/>
  <c r="D161" i="13"/>
  <c r="D159" i="13"/>
  <c r="D42" i="13"/>
  <c r="D165" i="13"/>
  <c r="D163" i="13"/>
  <c r="D86" i="13"/>
  <c r="D123" i="13"/>
  <c r="D100" i="13"/>
  <c r="D139" i="13"/>
  <c r="D112" i="13"/>
  <c r="D98" i="13"/>
  <c r="D121" i="13"/>
  <c r="D119" i="13"/>
  <c r="D41" i="13"/>
  <c r="D124" i="13"/>
  <c r="D170" i="13"/>
  <c r="D49" i="13"/>
  <c r="D43" i="13"/>
  <c r="D158" i="13"/>
  <c r="D53" i="13"/>
  <c r="D51" i="13"/>
  <c r="D152" i="13"/>
  <c r="D93" i="13"/>
  <c r="D176" i="13"/>
  <c r="D166" i="13"/>
  <c r="D140" i="13"/>
  <c r="D44" i="13"/>
  <c r="D50" i="13"/>
  <c r="D169" i="13"/>
  <c r="D167" i="13"/>
  <c r="D194" i="23"/>
  <c r="D66" i="23"/>
  <c r="D130" i="23"/>
  <c r="D43" i="23"/>
  <c r="D111" i="23"/>
  <c r="D175" i="23"/>
  <c r="D80" i="23"/>
  <c r="D144" i="23"/>
  <c r="D61" i="23"/>
  <c r="D125" i="23"/>
  <c r="D188" i="23"/>
  <c r="D166" i="23"/>
  <c r="D147" i="23"/>
  <c r="D116" i="23"/>
  <c r="D97" i="23"/>
  <c r="D158" i="23"/>
  <c r="D108" i="23"/>
  <c r="D185" i="23"/>
  <c r="D155" i="23"/>
  <c r="D105" i="23"/>
  <c r="D90" i="23"/>
  <c r="D154" i="23"/>
  <c r="D71" i="23"/>
  <c r="D135" i="23"/>
  <c r="D190" i="23"/>
  <c r="D104" i="23"/>
  <c r="D168" i="23"/>
  <c r="D85" i="23"/>
  <c r="D149" i="23"/>
  <c r="D86" i="23"/>
  <c r="D67" i="23"/>
  <c r="D189" i="23"/>
  <c r="D164" i="23"/>
  <c r="D145" i="23"/>
  <c r="D191" i="23"/>
  <c r="D140" i="23"/>
  <c r="D78" i="23"/>
  <c r="D239" i="23"/>
  <c r="D137" i="23"/>
  <c r="D190" i="13"/>
  <c r="D54" i="10"/>
  <c r="D82" i="23"/>
  <c r="D63" i="23"/>
  <c r="D186" i="23"/>
  <c r="D160" i="23"/>
  <c r="D141" i="23"/>
  <c r="D51" i="23"/>
  <c r="D148" i="23"/>
  <c r="D75" i="23"/>
  <c r="D110" i="23"/>
  <c r="D169" i="23"/>
  <c r="D170" i="23"/>
  <c r="D151" i="23"/>
  <c r="D120" i="23"/>
  <c r="D101" i="23"/>
  <c r="D118" i="23"/>
  <c r="D68" i="23"/>
  <c r="D177" i="23"/>
  <c r="D57" i="23"/>
  <c r="D92" i="23"/>
  <c r="D92" i="13"/>
  <c r="D65" i="13"/>
  <c r="D173" i="13"/>
  <c r="D69" i="13"/>
  <c r="D174" i="13"/>
  <c r="D175" i="13"/>
  <c r="D172" i="13"/>
  <c r="D66" i="13"/>
  <c r="D151" i="13"/>
  <c r="D177" i="13"/>
  <c r="D81" i="13"/>
  <c r="D168" i="13"/>
  <c r="D85" i="13"/>
  <c r="D52" i="13"/>
  <c r="D148" i="13"/>
  <c r="D178" i="13"/>
  <c r="D73" i="13"/>
  <c r="D183" i="13"/>
  <c r="D196" i="23"/>
  <c r="D50" i="23"/>
  <c r="D178" i="23"/>
  <c r="D159" i="23"/>
  <c r="D128" i="23"/>
  <c r="D109" i="23"/>
  <c r="D134" i="23"/>
  <c r="D84" i="23"/>
  <c r="D94" i="23"/>
  <c r="D153" i="23"/>
  <c r="D240" i="23"/>
  <c r="D138" i="23"/>
  <c r="D119" i="23"/>
  <c r="D88" i="23"/>
  <c r="D69" i="23"/>
  <c r="D54" i="23"/>
  <c r="D163" i="23"/>
  <c r="D113" i="23"/>
  <c r="D76" i="23"/>
  <c r="D123" i="23"/>
  <c r="D105" i="13"/>
  <c r="D144" i="13"/>
  <c r="D116" i="13"/>
  <c r="D118" i="13"/>
  <c r="D117" i="13"/>
  <c r="D104" i="13"/>
  <c r="D113" i="13"/>
  <c r="D128" i="13"/>
  <c r="D68" i="13"/>
  <c r="D57" i="13"/>
  <c r="D108" i="13"/>
  <c r="D164" i="13"/>
  <c r="D88" i="13"/>
  <c r="D101" i="13"/>
  <c r="D136" i="13"/>
  <c r="D97" i="13"/>
  <c r="D160" i="13"/>
  <c r="D156" i="23"/>
  <c r="D121" i="23"/>
  <c r="D62" i="23"/>
  <c r="D100" i="23"/>
  <c r="D150" i="23"/>
  <c r="D117" i="23"/>
  <c r="D136" i="23"/>
  <c r="D167" i="23"/>
  <c r="D238" i="23"/>
  <c r="D58" i="23"/>
  <c r="D174" i="23"/>
  <c r="D139" i="23"/>
  <c r="D180" i="23"/>
  <c r="D83" i="23"/>
  <c r="D157" i="23"/>
  <c r="D176" i="23"/>
  <c r="D44" i="23"/>
  <c r="D79" i="23"/>
  <c r="D98" i="23"/>
  <c r="D43" i="6"/>
  <c r="D51" i="6"/>
  <c r="D68" i="6"/>
  <c r="D94" i="20"/>
  <c r="D129" i="20"/>
  <c r="D153" i="20"/>
  <c r="D44" i="20"/>
  <c r="D85" i="20"/>
  <c r="D90" i="20"/>
  <c r="D133" i="20"/>
  <c r="D149" i="20"/>
  <c r="D57" i="20"/>
  <c r="D131" i="20"/>
  <c r="D143" i="20"/>
  <c r="D104" i="20"/>
  <c r="D50" i="20"/>
  <c r="D105" i="20"/>
  <c r="D60" i="20"/>
  <c r="D122" i="20"/>
  <c r="D106" i="20"/>
  <c r="D174" i="20"/>
  <c r="D76" i="13"/>
  <c r="D130" i="13"/>
  <c r="D143" i="13"/>
  <c r="D180" i="13"/>
  <c r="D90" i="13"/>
  <c r="D127" i="13"/>
  <c r="D170" i="16"/>
  <c r="D145" i="10"/>
  <c r="D191" i="10"/>
  <c r="D186" i="10"/>
  <c r="D197" i="10"/>
  <c r="D161" i="10"/>
  <c r="D55" i="6"/>
  <c r="D130" i="16"/>
  <c r="D74" i="16"/>
  <c r="D64" i="16"/>
  <c r="D103" i="16"/>
  <c r="D172" i="16"/>
  <c r="D67" i="16"/>
  <c r="D171" i="16"/>
  <c r="D73" i="16"/>
  <c r="D99" i="16"/>
  <c r="D83" i="16"/>
  <c r="D61" i="16"/>
  <c r="D81" i="16"/>
  <c r="D174" i="16"/>
  <c r="D140" i="16"/>
  <c r="D117" i="16"/>
  <c r="D159" i="16"/>
  <c r="D202" i="10"/>
  <c r="D59" i="6"/>
  <c r="D148" i="16"/>
  <c r="D103" i="20"/>
  <c r="D119" i="20"/>
  <c r="D141" i="20"/>
  <c r="D43" i="20"/>
  <c r="D159" i="20"/>
  <c r="D92" i="20"/>
  <c r="D128" i="10"/>
  <c r="D135" i="10"/>
  <c r="D144" i="10"/>
  <c r="D147" i="10"/>
  <c r="D148" i="10"/>
  <c r="D62" i="10"/>
  <c r="D153" i="10"/>
  <c r="D172" i="10"/>
  <c r="D123" i="10"/>
  <c r="D189" i="10"/>
  <c r="D150" i="10"/>
  <c r="D169" i="10"/>
  <c r="D180" i="10"/>
  <c r="D131" i="10"/>
  <c r="D181" i="10"/>
  <c r="D160" i="10"/>
  <c r="D111" i="10"/>
  <c r="D185" i="10"/>
  <c r="D188" i="10"/>
  <c r="D75" i="10"/>
  <c r="D173" i="10"/>
  <c r="D200" i="10"/>
  <c r="D195" i="10"/>
  <c r="D163" i="10"/>
  <c r="D166" i="10"/>
  <c r="D209" i="10"/>
  <c r="D74" i="10"/>
  <c r="D44" i="10"/>
  <c r="D134" i="10"/>
  <c r="D121" i="10"/>
  <c r="D171" i="10"/>
  <c r="D174" i="10"/>
  <c r="D101" i="10"/>
  <c r="D103" i="10"/>
  <c r="D129" i="10"/>
  <c r="D179" i="10"/>
  <c r="D182" i="10"/>
  <c r="D65" i="10"/>
  <c r="D159" i="10"/>
  <c r="D162" i="10"/>
  <c r="D137" i="10"/>
  <c r="D187" i="10"/>
  <c r="D190" i="10"/>
  <c r="D149" i="10"/>
  <c r="D199" i="10"/>
  <c r="D164" i="10"/>
  <c r="D115" i="10"/>
  <c r="D165" i="10"/>
  <c r="D81" i="6"/>
  <c r="D77" i="6"/>
  <c r="D69" i="6"/>
  <c r="D60" i="6"/>
  <c r="D52" i="6"/>
  <c r="D46" i="6"/>
  <c r="D75" i="6"/>
  <c r="D67" i="6"/>
  <c r="D61" i="6"/>
  <c r="D76" i="6"/>
  <c r="D64" i="6"/>
  <c r="D56" i="6"/>
  <c r="D49" i="6"/>
  <c r="D44" i="6"/>
  <c r="D65" i="6"/>
  <c r="D191" i="16"/>
  <c r="D190" i="16"/>
  <c r="D78" i="13"/>
  <c r="D89" i="13"/>
  <c r="D69" i="20"/>
  <c r="D134" i="20"/>
  <c r="D158" i="20"/>
  <c r="D63" i="20"/>
  <c r="D151" i="20"/>
  <c r="D127" i="20"/>
  <c r="D150" i="20"/>
  <c r="D93" i="20"/>
  <c r="D135" i="20"/>
  <c r="D157" i="20"/>
  <c r="D77" i="19"/>
  <c r="D54" i="19"/>
  <c r="D88" i="19"/>
  <c r="D192" i="13"/>
  <c r="D192" i="16"/>
  <c r="D210" i="10"/>
  <c r="D211" i="10"/>
  <c r="D42" i="10"/>
  <c r="D43" i="10"/>
  <c r="D49" i="10"/>
  <c r="D50" i="10"/>
  <c r="D51" i="10"/>
  <c r="D52" i="10"/>
  <c r="D53" i="10"/>
  <c r="D55" i="10"/>
  <c r="D56" i="10"/>
  <c r="D57" i="10"/>
  <c r="D58" i="10"/>
  <c r="D59" i="10"/>
  <c r="D60" i="10"/>
  <c r="D61" i="10"/>
  <c r="D63" i="10"/>
  <c r="D64" i="10"/>
  <c r="D66" i="10"/>
  <c r="D67" i="10"/>
  <c r="D68" i="10"/>
  <c r="D69" i="10"/>
  <c r="D70" i="10"/>
  <c r="D71" i="10"/>
  <c r="D73" i="10"/>
  <c r="D76" i="10"/>
  <c r="D77" i="10"/>
  <c r="D78" i="10"/>
  <c r="D79" i="10"/>
  <c r="D80" i="10"/>
  <c r="D81" i="10"/>
  <c r="D82" i="10"/>
  <c r="D83" i="10"/>
  <c r="D84" i="10"/>
  <c r="D85" i="10"/>
  <c r="D87" i="10"/>
  <c r="D89" i="10"/>
  <c r="D90" i="10"/>
  <c r="D91" i="10"/>
  <c r="D92" i="10"/>
  <c r="D93" i="10"/>
  <c r="D94" i="10"/>
  <c r="D95" i="10"/>
  <c r="D96" i="10"/>
  <c r="D97" i="10"/>
  <c r="D98" i="10"/>
  <c r="D100" i="10"/>
  <c r="D102" i="10"/>
  <c r="D104" i="10"/>
  <c r="D105" i="10"/>
  <c r="D108" i="10"/>
  <c r="D109" i="10"/>
  <c r="D112" i="10"/>
  <c r="D113" i="10"/>
  <c r="D116" i="10"/>
  <c r="D117" i="10"/>
  <c r="D118" i="10"/>
  <c r="D120" i="10"/>
  <c r="D124" i="10"/>
  <c r="D125" i="10"/>
  <c r="D126" i="10"/>
  <c r="D132" i="10"/>
  <c r="D133" i="10"/>
  <c r="D136" i="10"/>
  <c r="D138" i="10"/>
  <c r="D139" i="10"/>
  <c r="D140" i="10"/>
  <c r="D142" i="10"/>
  <c r="D143" i="10"/>
  <c r="D151" i="10"/>
  <c r="D152" i="10"/>
  <c r="D154" i="10"/>
  <c r="A222" i="20"/>
  <c r="D86" i="7"/>
  <c r="D83" i="7"/>
  <c r="D175" i="7"/>
  <c r="D128" i="7"/>
  <c r="D70" i="7"/>
  <c r="D75" i="7"/>
  <c r="D141" i="7"/>
  <c r="D57" i="7"/>
  <c r="D100" i="7"/>
  <c r="D167" i="7"/>
  <c r="D189" i="7"/>
  <c r="D69" i="7"/>
  <c r="D195" i="7"/>
  <c r="D163" i="7"/>
  <c r="D61" i="7"/>
  <c r="D58" i="7"/>
  <c r="D60" i="7"/>
  <c r="D117" i="7"/>
  <c r="D191" i="7"/>
  <c r="D153" i="7"/>
  <c r="D99" i="7"/>
  <c r="D152" i="7"/>
  <c r="D185" i="7"/>
  <c r="D133" i="7"/>
  <c r="D71" i="7"/>
  <c r="D62" i="7"/>
  <c r="D132" i="7"/>
  <c r="D201" i="7"/>
  <c r="D82" i="7"/>
  <c r="D107" i="7"/>
  <c r="D134" i="7"/>
  <c r="D174" i="7"/>
  <c r="D136" i="7"/>
  <c r="D85" i="7"/>
  <c r="D161" i="7"/>
  <c r="D139" i="7"/>
  <c r="D56" i="7"/>
  <c r="D126" i="7"/>
  <c r="D66" i="7"/>
  <c r="D202" i="7"/>
  <c r="D127" i="7"/>
  <c r="D63" i="7"/>
  <c r="D192" i="7"/>
  <c r="D172" i="7"/>
  <c r="D68" i="7"/>
  <c r="D77" i="7"/>
  <c r="D171" i="7"/>
  <c r="D108" i="7"/>
  <c r="D65" i="7"/>
  <c r="D150" i="7"/>
  <c r="D115" i="7"/>
  <c r="D114" i="7"/>
  <c r="D156" i="7"/>
  <c r="D140" i="7"/>
  <c r="D78" i="7"/>
  <c r="D79" i="7"/>
  <c r="D149" i="7"/>
  <c r="D73" i="7"/>
  <c r="D196" i="7"/>
  <c r="D53" i="7"/>
  <c r="D178" i="7"/>
  <c r="D159" i="7"/>
  <c r="D92" i="7"/>
  <c r="D44" i="7"/>
  <c r="D125" i="7"/>
  <c r="D67" i="7"/>
  <c r="D42" i="7"/>
  <c r="D120" i="7"/>
  <c r="D193" i="7"/>
  <c r="D138" i="7"/>
  <c r="D106" i="7"/>
  <c r="D101" i="7"/>
  <c r="D130" i="7"/>
  <c r="D55" i="7"/>
  <c r="D119" i="7"/>
  <c r="D183" i="7"/>
  <c r="D187" i="7"/>
  <c r="D116" i="7"/>
  <c r="D113" i="7"/>
  <c r="D121" i="7"/>
  <c r="D41" i="7"/>
  <c r="D173" i="7"/>
  <c r="D170" i="7"/>
  <c r="D91" i="7"/>
  <c r="D155" i="7"/>
  <c r="D102" i="7"/>
  <c r="D80" i="7"/>
  <c r="D144" i="7"/>
  <c r="D194" i="7"/>
  <c r="D98" i="7"/>
  <c r="D142" i="7"/>
  <c r="D182" i="7"/>
  <c r="D147" i="7"/>
  <c r="D122" i="7"/>
  <c r="D89" i="7"/>
  <c r="E224" i="16" l="1"/>
  <c r="E235" i="23"/>
  <c r="E236" i="23"/>
  <c r="E243" i="10"/>
  <c r="E223" i="16"/>
  <c r="E233" i="23"/>
  <c r="E233" i="7"/>
  <c r="E244" i="10"/>
  <c r="E235" i="7"/>
  <c r="E242" i="10"/>
  <c r="E221" i="16"/>
  <c r="E221" i="13"/>
  <c r="E234" i="7"/>
  <c r="E234" i="23"/>
  <c r="E222" i="16"/>
  <c r="E222" i="13"/>
  <c r="E241" i="10"/>
  <c r="E225" i="13"/>
  <c r="E224" i="13"/>
  <c r="E236" i="7"/>
  <c r="D104" i="22"/>
  <c r="D105" i="22"/>
  <c r="D619" i="24"/>
  <c r="D634" i="24"/>
  <c r="D636" i="24"/>
  <c r="D631" i="24"/>
  <c r="D630" i="24"/>
  <c r="D623" i="24"/>
  <c r="D633" i="24"/>
  <c r="D622" i="24"/>
  <c r="D635" i="24"/>
  <c r="D627" i="24"/>
  <c r="D639" i="24"/>
  <c r="D620" i="24"/>
  <c r="D628" i="24"/>
  <c r="D632" i="24"/>
  <c r="D640" i="24"/>
  <c r="D626" i="24"/>
  <c r="D621" i="24"/>
  <c r="D629" i="24"/>
  <c r="D617" i="24"/>
  <c r="D625" i="24"/>
  <c r="D637" i="24"/>
  <c r="D638" i="24"/>
  <c r="D624" i="24"/>
  <c r="D618" i="24"/>
  <c r="D96" i="9"/>
  <c r="D97" i="9"/>
  <c r="D645" i="11"/>
  <c r="D646" i="11"/>
  <c r="D647" i="11"/>
  <c r="D648" i="11"/>
  <c r="D649" i="11"/>
  <c r="D644" i="11"/>
  <c r="D650" i="11"/>
  <c r="D642" i="11"/>
  <c r="D641" i="11"/>
  <c r="D643" i="11"/>
  <c r="D652" i="11"/>
  <c r="D651" i="11"/>
  <c r="D617" i="8"/>
  <c r="D619" i="8"/>
  <c r="D618" i="8"/>
  <c r="D625" i="8"/>
  <c r="D623" i="8"/>
  <c r="D627" i="8"/>
  <c r="D620" i="8"/>
  <c r="D621" i="8"/>
  <c r="D622" i="8"/>
  <c r="D624" i="8"/>
  <c r="D626" i="8"/>
  <c r="D628" i="8"/>
  <c r="D85" i="15"/>
  <c r="D86" i="15"/>
  <c r="D582" i="17"/>
  <c r="D590" i="17"/>
  <c r="D583" i="17"/>
  <c r="D591" i="17"/>
  <c r="D587" i="17"/>
  <c r="D581" i="17"/>
  <c r="D584" i="17"/>
  <c r="D585" i="17"/>
  <c r="D592" i="17"/>
  <c r="D586" i="17"/>
  <c r="D588" i="17"/>
  <c r="D589" i="17"/>
  <c r="D85" i="12"/>
  <c r="D86" i="12"/>
  <c r="D583" i="14"/>
  <c r="D586" i="14"/>
  <c r="D594" i="14"/>
  <c r="D590" i="14"/>
  <c r="D584" i="14"/>
  <c r="D593" i="14"/>
  <c r="D585" i="14"/>
  <c r="D587" i="14"/>
  <c r="D588" i="14"/>
  <c r="D589" i="14"/>
  <c r="D591" i="14"/>
  <c r="D592" i="14"/>
  <c r="D563" i="21"/>
  <c r="D559" i="21"/>
  <c r="D561" i="21"/>
  <c r="D564" i="21"/>
  <c r="D565" i="21"/>
  <c r="D568" i="21"/>
  <c r="D560" i="21"/>
  <c r="D562" i="21"/>
  <c r="D557" i="21"/>
  <c r="D566" i="21"/>
  <c r="D558" i="21"/>
  <c r="D567" i="21"/>
  <c r="D632" i="11"/>
  <c r="D637" i="11"/>
  <c r="D635" i="11"/>
  <c r="D636" i="11"/>
  <c r="D634" i="11"/>
  <c r="D639" i="11"/>
  <c r="D640" i="11"/>
  <c r="D631" i="11"/>
  <c r="D638" i="11"/>
  <c r="D630" i="11"/>
  <c r="D629" i="11"/>
  <c r="D633" i="11"/>
  <c r="D613" i="8"/>
  <c r="D608" i="8"/>
  <c r="D611" i="8"/>
  <c r="D616" i="8"/>
  <c r="D607" i="8"/>
  <c r="D612" i="8"/>
  <c r="D606" i="8"/>
  <c r="D610" i="8"/>
  <c r="D615" i="8"/>
  <c r="D605" i="8"/>
  <c r="D614" i="8"/>
  <c r="D609" i="8"/>
  <c r="D613" i="24"/>
  <c r="D609" i="24"/>
  <c r="D606" i="24"/>
  <c r="D608" i="24"/>
  <c r="D610" i="24"/>
  <c r="D612" i="24"/>
  <c r="D614" i="24"/>
  <c r="D616" i="24"/>
  <c r="D605" i="24"/>
  <c r="D607" i="24"/>
  <c r="D611" i="24"/>
  <c r="D615" i="24"/>
  <c r="D553" i="21"/>
  <c r="D551" i="21"/>
  <c r="D549" i="21"/>
  <c r="D548" i="21"/>
  <c r="D546" i="21"/>
  <c r="D552" i="21"/>
  <c r="D550" i="21"/>
  <c r="D556" i="21"/>
  <c r="D554" i="21"/>
  <c r="D555" i="21"/>
  <c r="D545" i="21"/>
  <c r="D547" i="21"/>
  <c r="D579" i="14"/>
  <c r="D571" i="14"/>
  <c r="D575" i="14"/>
  <c r="D574" i="14"/>
  <c r="D580" i="14"/>
  <c r="D578" i="14"/>
  <c r="D576" i="14"/>
  <c r="D582" i="14"/>
  <c r="D573" i="14"/>
  <c r="D577" i="14"/>
  <c r="D581" i="14"/>
  <c r="D572" i="14"/>
  <c r="D569" i="17"/>
  <c r="D575" i="17"/>
  <c r="D578" i="17"/>
  <c r="D572" i="17"/>
  <c r="D577" i="17"/>
  <c r="D576" i="17"/>
  <c r="D570" i="17"/>
  <c r="D580" i="17"/>
  <c r="D579" i="17"/>
  <c r="D573" i="17"/>
  <c r="D574" i="17"/>
  <c r="D571" i="17"/>
  <c r="D659" i="11"/>
  <c r="D626" i="11"/>
  <c r="D658" i="11"/>
  <c r="D663" i="11"/>
  <c r="D654" i="11"/>
  <c r="D662" i="11"/>
  <c r="D624" i="11"/>
  <c r="D628" i="11"/>
  <c r="D619" i="11"/>
  <c r="D656" i="11"/>
  <c r="D623" i="11"/>
  <c r="D660" i="11"/>
  <c r="D627" i="11"/>
  <c r="D618" i="11"/>
  <c r="D664" i="11"/>
  <c r="D655" i="11"/>
  <c r="D622" i="11"/>
  <c r="D620" i="11"/>
  <c r="D661" i="11"/>
  <c r="D621" i="11"/>
  <c r="D617" i="11"/>
  <c r="D657" i="11"/>
  <c r="D625" i="11"/>
  <c r="D653" i="11"/>
  <c r="D602" i="24"/>
  <c r="D603" i="24"/>
  <c r="D599" i="24"/>
  <c r="D598" i="24"/>
  <c r="D596" i="24"/>
  <c r="D595" i="24"/>
  <c r="D594" i="24"/>
  <c r="D592" i="24"/>
  <c r="D600" i="24"/>
  <c r="D593" i="24"/>
  <c r="D604" i="24"/>
  <c r="D597" i="24"/>
  <c r="D601" i="24"/>
  <c r="D561" i="17"/>
  <c r="D558" i="17"/>
  <c r="D596" i="17"/>
  <c r="D593" i="17"/>
  <c r="D604" i="17"/>
  <c r="D562" i="17"/>
  <c r="D560" i="17"/>
  <c r="D598" i="17"/>
  <c r="D601" i="17"/>
  <c r="D594" i="17"/>
  <c r="D568" i="17"/>
  <c r="D559" i="17"/>
  <c r="D602" i="17"/>
  <c r="D566" i="17"/>
  <c r="D600" i="17"/>
  <c r="D563" i="17"/>
  <c r="D567" i="17"/>
  <c r="D595" i="17"/>
  <c r="D599" i="17"/>
  <c r="D557" i="17"/>
  <c r="D603" i="17"/>
  <c r="D565" i="17"/>
  <c r="D564" i="17"/>
  <c r="D597" i="17"/>
  <c r="D565" i="14"/>
  <c r="D562" i="14"/>
  <c r="D559" i="14"/>
  <c r="D563" i="14"/>
  <c r="D569" i="14"/>
  <c r="D567" i="14"/>
  <c r="D561" i="14"/>
  <c r="D566" i="14"/>
  <c r="D570" i="14"/>
  <c r="D560" i="14"/>
  <c r="D568" i="14"/>
  <c r="D558" i="14"/>
  <c r="D564" i="14"/>
  <c r="D83" i="15"/>
  <c r="D84" i="15"/>
  <c r="D102" i="22"/>
  <c r="D103" i="22"/>
  <c r="D539" i="21"/>
  <c r="D537" i="21"/>
  <c r="D544" i="21"/>
  <c r="D543" i="21"/>
  <c r="D540" i="21"/>
  <c r="D536" i="21"/>
  <c r="D542" i="21"/>
  <c r="D533" i="21"/>
  <c r="D541" i="21"/>
  <c r="D534" i="21"/>
  <c r="D538" i="21"/>
  <c r="D535" i="21"/>
  <c r="D95" i="9"/>
  <c r="D94" i="9"/>
  <c r="D600" i="8"/>
  <c r="D604" i="8"/>
  <c r="D593" i="8"/>
  <c r="D596" i="8"/>
  <c r="D597" i="8"/>
  <c r="D601" i="8"/>
  <c r="D594" i="8"/>
  <c r="D595" i="8"/>
  <c r="D598" i="8"/>
  <c r="D599" i="8"/>
  <c r="D602" i="8"/>
  <c r="D603" i="8"/>
  <c r="D83" i="12"/>
  <c r="D84" i="12"/>
  <c r="D611" i="11"/>
  <c r="D616" i="11"/>
  <c r="D612" i="11"/>
  <c r="D608" i="11"/>
  <c r="D605" i="11"/>
  <c r="D613" i="11"/>
  <c r="D610" i="11"/>
  <c r="D609" i="11"/>
  <c r="D615" i="11"/>
  <c r="D614" i="11"/>
  <c r="D607" i="11"/>
  <c r="D606" i="11"/>
  <c r="D588" i="24"/>
  <c r="D589" i="24"/>
  <c r="D583" i="24"/>
  <c r="D584" i="24"/>
  <c r="D590" i="24"/>
  <c r="D585" i="24"/>
  <c r="D591" i="24"/>
  <c r="D581" i="24"/>
  <c r="D586" i="24"/>
  <c r="D582" i="24"/>
  <c r="D587" i="24"/>
  <c r="D521" i="21"/>
  <c r="D529" i="21"/>
  <c r="D526" i="21"/>
  <c r="D530" i="21"/>
  <c r="D531" i="21"/>
  <c r="D525" i="21"/>
  <c r="D520" i="21"/>
  <c r="D528" i="21"/>
  <c r="D523" i="21"/>
  <c r="D524" i="21"/>
  <c r="D532" i="21"/>
  <c r="D527" i="21"/>
  <c r="D522" i="21"/>
  <c r="D588" i="8"/>
  <c r="D592" i="8"/>
  <c r="D590" i="8"/>
  <c r="D581" i="8"/>
  <c r="D585" i="8"/>
  <c r="D587" i="8"/>
  <c r="D582" i="8"/>
  <c r="D589" i="8"/>
  <c r="D583" i="8"/>
  <c r="D586" i="8"/>
  <c r="D591" i="8"/>
  <c r="D584" i="8"/>
  <c r="D548" i="14"/>
  <c r="D553" i="14"/>
  <c r="D556" i="14"/>
  <c r="D550" i="14"/>
  <c r="D552" i="14"/>
  <c r="D547" i="14"/>
  <c r="D554" i="14"/>
  <c r="D551" i="14"/>
  <c r="D549" i="14"/>
  <c r="D555" i="14"/>
  <c r="D557" i="14"/>
  <c r="D556" i="17"/>
  <c r="D548" i="17"/>
  <c r="D545" i="17"/>
  <c r="D547" i="17"/>
  <c r="D549" i="17"/>
  <c r="D551" i="17"/>
  <c r="D553" i="17"/>
  <c r="D555" i="17"/>
  <c r="D554" i="17"/>
  <c r="D552" i="17"/>
  <c r="D546" i="17"/>
  <c r="D550" i="17"/>
  <c r="D100" i="22"/>
  <c r="D101" i="22"/>
  <c r="D577" i="24"/>
  <c r="D575" i="24"/>
  <c r="D570" i="24"/>
  <c r="D572" i="24"/>
  <c r="D580" i="24"/>
  <c r="D579" i="24"/>
  <c r="D574" i="24"/>
  <c r="D576" i="24"/>
  <c r="D578" i="24"/>
  <c r="D573" i="24"/>
  <c r="D571" i="24"/>
  <c r="D569" i="24"/>
  <c r="D509" i="21"/>
  <c r="D515" i="21"/>
  <c r="D512" i="21"/>
  <c r="D517" i="21"/>
  <c r="D516" i="21"/>
  <c r="D511" i="21"/>
  <c r="D513" i="21"/>
  <c r="D510" i="21"/>
  <c r="D519" i="21"/>
  <c r="D518" i="21"/>
  <c r="D514" i="21"/>
  <c r="D81" i="12"/>
  <c r="D82" i="12"/>
  <c r="D535" i="14"/>
  <c r="D545" i="14"/>
  <c r="D539" i="14"/>
  <c r="D538" i="14"/>
  <c r="D543" i="14"/>
  <c r="D542" i="14"/>
  <c r="D540" i="14"/>
  <c r="D546" i="14"/>
  <c r="D544" i="14"/>
  <c r="D536" i="14"/>
  <c r="D537" i="14"/>
  <c r="D541" i="14"/>
  <c r="D81" i="15"/>
  <c r="D82" i="15"/>
  <c r="D536" i="17"/>
  <c r="D535" i="17"/>
  <c r="D537" i="17"/>
  <c r="D539" i="17"/>
  <c r="D534" i="17"/>
  <c r="D543" i="17"/>
  <c r="D538" i="17"/>
  <c r="D542" i="17"/>
  <c r="D540" i="17"/>
  <c r="D544" i="17"/>
  <c r="D541" i="17"/>
  <c r="D533" i="17"/>
  <c r="D573" i="8"/>
  <c r="D571" i="8"/>
  <c r="D572" i="8"/>
  <c r="D575" i="8"/>
  <c r="D577" i="8"/>
  <c r="D574" i="8"/>
  <c r="D569" i="8"/>
  <c r="D579" i="8"/>
  <c r="D580" i="8"/>
  <c r="D578" i="8"/>
  <c r="D576" i="8"/>
  <c r="D570" i="8"/>
  <c r="D91" i="9"/>
  <c r="D93" i="9"/>
  <c r="D597" i="11"/>
  <c r="D598" i="11"/>
  <c r="D599" i="11"/>
  <c r="D593" i="11"/>
  <c r="D602" i="11"/>
  <c r="D601" i="11"/>
  <c r="D596" i="11"/>
  <c r="D603" i="11"/>
  <c r="D595" i="11"/>
  <c r="D604" i="11"/>
  <c r="D600" i="11"/>
  <c r="D594" i="11"/>
  <c r="D560" i="24"/>
  <c r="D566" i="24"/>
  <c r="D564" i="24"/>
  <c r="D568" i="24"/>
  <c r="D557" i="24"/>
  <c r="D561" i="24"/>
  <c r="D559" i="24"/>
  <c r="D565" i="24"/>
  <c r="D563" i="24"/>
  <c r="D558" i="24"/>
  <c r="D567" i="24"/>
  <c r="D562" i="24"/>
  <c r="D508" i="21"/>
  <c r="D502" i="21"/>
  <c r="D505" i="21"/>
  <c r="D506" i="21"/>
  <c r="D499" i="21"/>
  <c r="D500" i="21"/>
  <c r="D507" i="21"/>
  <c r="D504" i="21"/>
  <c r="D497" i="21"/>
  <c r="D498" i="21"/>
  <c r="D503" i="21"/>
  <c r="D501" i="21"/>
  <c r="D530" i="14"/>
  <c r="D525" i="14"/>
  <c r="D534" i="14"/>
  <c r="D529" i="14"/>
  <c r="D523" i="14"/>
  <c r="D533" i="14"/>
  <c r="D527" i="14"/>
  <c r="D531" i="14"/>
  <c r="D524" i="14"/>
  <c r="D528" i="14"/>
  <c r="D526" i="14"/>
  <c r="D532" i="14"/>
  <c r="D528" i="17"/>
  <c r="D532" i="17"/>
  <c r="D521" i="17"/>
  <c r="D525" i="17"/>
  <c r="D523" i="17"/>
  <c r="D529" i="17"/>
  <c r="D527" i="17"/>
  <c r="D522" i="17"/>
  <c r="D531" i="17"/>
  <c r="D526" i="17"/>
  <c r="D524" i="17"/>
  <c r="D530" i="17"/>
  <c r="D557" i="8"/>
  <c r="D563" i="8"/>
  <c r="D567" i="8"/>
  <c r="D568" i="8"/>
  <c r="D558" i="8"/>
  <c r="D566" i="8"/>
  <c r="D559" i="8"/>
  <c r="D565" i="8"/>
  <c r="D560" i="8"/>
  <c r="D564" i="8"/>
  <c r="D561" i="8"/>
  <c r="D562" i="8"/>
  <c r="D90" i="9"/>
  <c r="D92" i="9"/>
  <c r="D588" i="11"/>
  <c r="D583" i="11"/>
  <c r="D591" i="11"/>
  <c r="D585" i="11"/>
  <c r="D582" i="11"/>
  <c r="D586" i="11"/>
  <c r="D590" i="11"/>
  <c r="D592" i="11"/>
  <c r="D587" i="11"/>
  <c r="D581" i="11"/>
  <c r="D589" i="11"/>
  <c r="D584" i="11"/>
  <c r="D522" i="14"/>
  <c r="D512" i="14"/>
  <c r="D520" i="14"/>
  <c r="D511" i="14"/>
  <c r="D517" i="14"/>
  <c r="D515" i="14"/>
  <c r="D518" i="14"/>
  <c r="D521" i="14"/>
  <c r="D519" i="14"/>
  <c r="D513" i="14"/>
  <c r="D514" i="14"/>
  <c r="D516" i="14"/>
  <c r="D79" i="15"/>
  <c r="D80" i="15"/>
  <c r="D99" i="22"/>
  <c r="D98" i="22"/>
  <c r="D553" i="24"/>
  <c r="D545" i="24"/>
  <c r="D552" i="24"/>
  <c r="D554" i="24"/>
  <c r="D546" i="24"/>
  <c r="D548" i="24"/>
  <c r="D547" i="24"/>
  <c r="D555" i="24"/>
  <c r="D549" i="24"/>
  <c r="D556" i="24"/>
  <c r="D550" i="24"/>
  <c r="D551" i="24"/>
  <c r="D79" i="12"/>
  <c r="D80" i="12"/>
  <c r="D512" i="17"/>
  <c r="D514" i="17"/>
  <c r="D518" i="17"/>
  <c r="D519" i="17"/>
  <c r="D517" i="17"/>
  <c r="D520" i="17"/>
  <c r="D516" i="17"/>
  <c r="D515" i="17"/>
  <c r="D510" i="17"/>
  <c r="D511" i="17"/>
  <c r="D509" i="17"/>
  <c r="D513" i="17"/>
  <c r="D486" i="21"/>
  <c r="D492" i="21"/>
  <c r="D495" i="21"/>
  <c r="D488" i="21"/>
  <c r="D494" i="21"/>
  <c r="D489" i="21"/>
  <c r="D487" i="21"/>
  <c r="D490" i="21"/>
  <c r="D496" i="21"/>
  <c r="D485" i="21"/>
  <c r="D491" i="21"/>
  <c r="D493" i="21"/>
  <c r="D575" i="11"/>
  <c r="D578" i="11"/>
  <c r="D573" i="11"/>
  <c r="D576" i="11"/>
  <c r="D570" i="11"/>
  <c r="D569" i="11"/>
  <c r="D580" i="11"/>
  <c r="D577" i="11"/>
  <c r="D571" i="11"/>
  <c r="D574" i="11"/>
  <c r="D572" i="11"/>
  <c r="D579" i="11"/>
  <c r="D544" i="8"/>
  <c r="D556" i="8"/>
  <c r="D546" i="8"/>
  <c r="D547" i="8"/>
  <c r="D555" i="8"/>
  <c r="D553" i="8"/>
  <c r="D549" i="8"/>
  <c r="D551" i="8"/>
  <c r="D554" i="8"/>
  <c r="D550" i="8"/>
  <c r="D552" i="8"/>
  <c r="D545" i="8"/>
  <c r="D548" i="8"/>
  <c r="E228" i="13"/>
  <c r="D62" i="9"/>
  <c r="D54" i="22"/>
  <c r="D532" i="24"/>
  <c r="D533" i="24"/>
  <c r="D535" i="24"/>
  <c r="D537" i="24"/>
  <c r="D539" i="24"/>
  <c r="D541" i="24"/>
  <c r="D543" i="24"/>
  <c r="D534" i="24"/>
  <c r="D536" i="24"/>
  <c r="D538" i="24"/>
  <c r="D540" i="24"/>
  <c r="D542" i="24"/>
  <c r="D544" i="24"/>
  <c r="D474" i="21"/>
  <c r="D476" i="21"/>
  <c r="D478" i="21"/>
  <c r="D480" i="21"/>
  <c r="D482" i="21"/>
  <c r="D484" i="21"/>
  <c r="D473" i="21"/>
  <c r="D475" i="21"/>
  <c r="D477" i="21"/>
  <c r="D479" i="21"/>
  <c r="D481" i="21"/>
  <c r="D483" i="21"/>
  <c r="D75" i="12"/>
  <c r="D499" i="14"/>
  <c r="D501" i="14"/>
  <c r="D503" i="14"/>
  <c r="D505" i="14"/>
  <c r="D507" i="14"/>
  <c r="D509" i="14"/>
  <c r="D500" i="14"/>
  <c r="D502" i="14"/>
  <c r="D504" i="14"/>
  <c r="D506" i="14"/>
  <c r="D508" i="14"/>
  <c r="D510" i="14"/>
  <c r="D43" i="15"/>
  <c r="D508" i="17"/>
  <c r="D507" i="17"/>
  <c r="D506" i="17"/>
  <c r="D505" i="17"/>
  <c r="D504" i="17"/>
  <c r="D503" i="17"/>
  <c r="D502" i="17"/>
  <c r="D501" i="17"/>
  <c r="D500" i="17"/>
  <c r="D499" i="17"/>
  <c r="D498" i="17"/>
  <c r="D497" i="17"/>
  <c r="D543" i="8"/>
  <c r="D542" i="8"/>
  <c r="D541" i="8"/>
  <c r="D540" i="8"/>
  <c r="D539" i="8"/>
  <c r="D538" i="8"/>
  <c r="D537" i="8"/>
  <c r="D536" i="8"/>
  <c r="D535" i="8"/>
  <c r="D534" i="8"/>
  <c r="D533" i="8"/>
  <c r="D568" i="11"/>
  <c r="D567" i="11"/>
  <c r="D566" i="11"/>
  <c r="D565" i="11"/>
  <c r="D564" i="11"/>
  <c r="D563" i="11"/>
  <c r="D562" i="11"/>
  <c r="D561" i="11"/>
  <c r="D560" i="11"/>
  <c r="D559" i="11"/>
  <c r="D558" i="11"/>
  <c r="D557" i="11"/>
  <c r="D71" i="12"/>
  <c r="E227" i="13"/>
  <c r="D141" i="11"/>
  <c r="E246" i="10"/>
  <c r="D523" i="24"/>
  <c r="D528" i="24"/>
  <c r="D530" i="24"/>
  <c r="D524" i="24"/>
  <c r="E248" i="10"/>
  <c r="E226" i="13"/>
  <c r="D526" i="24"/>
  <c r="E247" i="10"/>
  <c r="D66" i="9"/>
  <c r="D529" i="24"/>
  <c r="E245" i="10"/>
  <c r="E228" i="16"/>
  <c r="D525" i="24"/>
  <c r="E226" i="16"/>
  <c r="E237" i="7"/>
  <c r="D522" i="24"/>
  <c r="D531" i="24"/>
  <c r="D521" i="24"/>
  <c r="E225" i="16"/>
  <c r="D527" i="24"/>
  <c r="E227" i="16"/>
  <c r="D82" i="9"/>
  <c r="D61" i="12"/>
  <c r="D59" i="12"/>
  <c r="D47" i="12"/>
  <c r="D57" i="12"/>
  <c r="D43" i="12"/>
  <c r="D67" i="12"/>
  <c r="D65" i="12"/>
  <c r="D66" i="12"/>
  <c r="D41" i="22"/>
  <c r="D72" i="12"/>
  <c r="D49" i="12"/>
  <c r="D63" i="12"/>
  <c r="D74" i="12"/>
  <c r="D46" i="12"/>
  <c r="D56" i="12"/>
  <c r="D44" i="12"/>
  <c r="D76" i="12"/>
  <c r="D104" i="21"/>
  <c r="D464" i="21"/>
  <c r="D463" i="21"/>
  <c r="D467" i="21"/>
  <c r="D469" i="21"/>
  <c r="D471" i="21"/>
  <c r="D462" i="21"/>
  <c r="D466" i="21"/>
  <c r="D461" i="21"/>
  <c r="D465" i="21"/>
  <c r="D468" i="21"/>
  <c r="D470" i="21"/>
  <c r="D472" i="21"/>
  <c r="D49" i="15"/>
  <c r="D87" i="15"/>
  <c r="D43" i="9"/>
  <c r="D89" i="9"/>
  <c r="D154" i="17"/>
  <c r="D217" i="14"/>
  <c r="D595" i="14"/>
  <c r="D599" i="14"/>
  <c r="D603" i="14"/>
  <c r="D598" i="14"/>
  <c r="D602" i="14"/>
  <c r="D606" i="14"/>
  <c r="D597" i="14"/>
  <c r="D601" i="14"/>
  <c r="D605" i="14"/>
  <c r="D596" i="14"/>
  <c r="D600" i="14"/>
  <c r="D604" i="14"/>
  <c r="D53" i="22"/>
  <c r="D97" i="22"/>
  <c r="D77" i="12"/>
  <c r="D87" i="12"/>
  <c r="D54" i="12"/>
  <c r="D70" i="12"/>
  <c r="D50" i="12"/>
  <c r="D48" i="12"/>
  <c r="D73" i="12"/>
  <c r="D58" i="12"/>
  <c r="D69" i="12"/>
  <c r="D41" i="12"/>
  <c r="D51" i="12"/>
  <c r="D60" i="12"/>
  <c r="D55" i="12"/>
  <c r="D78" i="12"/>
  <c r="D62" i="12"/>
  <c r="D52" i="12"/>
  <c r="D53" i="12"/>
  <c r="D45" i="12"/>
  <c r="E239" i="7"/>
  <c r="E240" i="7"/>
  <c r="D332" i="8"/>
  <c r="D631" i="8"/>
  <c r="D635" i="8"/>
  <c r="D639" i="8"/>
  <c r="D629" i="8"/>
  <c r="D640" i="8"/>
  <c r="D630" i="8"/>
  <c r="D636" i="8"/>
  <c r="D633" i="8"/>
  <c r="D638" i="8"/>
  <c r="D634" i="8"/>
  <c r="D637" i="8"/>
  <c r="D632" i="8"/>
  <c r="E238" i="7"/>
  <c r="D54" i="9"/>
  <c r="D53" i="9"/>
  <c r="D68" i="9"/>
  <c r="D80" i="9"/>
  <c r="D70" i="9"/>
  <c r="D73" i="9"/>
  <c r="D86" i="9"/>
  <c r="D55" i="9"/>
  <c r="D74" i="9"/>
  <c r="D51" i="9"/>
  <c r="D64" i="9"/>
  <c r="D59" i="9"/>
  <c r="D41" i="9"/>
  <c r="D67" i="9"/>
  <c r="D56" i="9"/>
  <c r="D98" i="9"/>
  <c r="D47" i="9"/>
  <c r="D52" i="9"/>
  <c r="D48" i="9"/>
  <c r="D83" i="9"/>
  <c r="D77" i="9"/>
  <c r="D60" i="9"/>
  <c r="D87" i="9"/>
  <c r="D58" i="9"/>
  <c r="D61" i="9"/>
  <c r="D76" i="9"/>
  <c r="D62" i="15"/>
  <c r="D60" i="15"/>
  <c r="D69" i="9"/>
  <c r="D50" i="15"/>
  <c r="D69" i="15"/>
  <c r="D46" i="15"/>
  <c r="D42" i="15"/>
  <c r="D71" i="15"/>
  <c r="D73" i="15"/>
  <c r="D56" i="15"/>
  <c r="D45" i="15"/>
  <c r="D58" i="15"/>
  <c r="D42" i="9"/>
  <c r="D59" i="15"/>
  <c r="D72" i="15"/>
  <c r="D65" i="15"/>
  <c r="D61" i="15"/>
  <c r="D53" i="15"/>
  <c r="D63" i="15"/>
  <c r="D66" i="15"/>
  <c r="D64" i="15"/>
  <c r="D74" i="15"/>
  <c r="D54" i="15"/>
  <c r="D75" i="15"/>
  <c r="D78" i="15"/>
  <c r="D85" i="22"/>
  <c r="D77" i="22"/>
  <c r="D61" i="22"/>
  <c r="D87" i="22"/>
  <c r="D78" i="22"/>
  <c r="D60" i="22"/>
  <c r="D83" i="22"/>
  <c r="D74" i="22"/>
  <c r="D49" i="22"/>
  <c r="D65" i="9"/>
  <c r="D85" i="9"/>
  <c r="D45" i="9"/>
  <c r="D63" i="9"/>
  <c r="D48" i="15"/>
  <c r="D47" i="15"/>
  <c r="D68" i="15"/>
  <c r="D75" i="22"/>
  <c r="D51" i="22"/>
  <c r="D92" i="22"/>
  <c r="D79" i="22"/>
  <c r="D82" i="22"/>
  <c r="D90" i="22"/>
  <c r="D80" i="22"/>
  <c r="D44" i="22"/>
  <c r="D57" i="9"/>
  <c r="D73" i="22"/>
  <c r="D68" i="12"/>
  <c r="D64" i="12"/>
  <c r="D41" i="15"/>
  <c r="D42" i="12"/>
  <c r="D81" i="22"/>
  <c r="D77" i="15"/>
  <c r="D94" i="22"/>
  <c r="D86" i="22"/>
  <c r="D64" i="22"/>
  <c r="D78" i="9"/>
  <c r="D81" i="9"/>
  <c r="D84" i="9"/>
  <c r="D44" i="9"/>
  <c r="D67" i="15"/>
  <c r="D52" i="15"/>
  <c r="D55" i="15"/>
  <c r="D49" i="9"/>
  <c r="D57" i="22"/>
  <c r="D50" i="22"/>
  <c r="D71" i="22"/>
  <c r="D66" i="22"/>
  <c r="D88" i="22"/>
  <c r="D48" i="22"/>
  <c r="D58" i="22"/>
  <c r="D51" i="15"/>
  <c r="D57" i="15"/>
  <c r="D88" i="9"/>
  <c r="D95" i="22"/>
  <c r="D106" i="22"/>
  <c r="D65" i="22"/>
  <c r="D59" i="22"/>
  <c r="D93" i="22"/>
  <c r="D68" i="22"/>
  <c r="D46" i="22"/>
  <c r="D79" i="9"/>
  <c r="D72" i="9"/>
  <c r="D42" i="22"/>
  <c r="D84" i="22"/>
  <c r="D47" i="22"/>
  <c r="D52" i="22"/>
  <c r="D45" i="22"/>
  <c r="D91" i="22"/>
  <c r="D96" i="22"/>
  <c r="D70" i="22"/>
  <c r="D56" i="22"/>
  <c r="D63" i="22"/>
  <c r="D62" i="22"/>
  <c r="D55" i="22"/>
  <c r="D69" i="22"/>
  <c r="D89" i="22"/>
  <c r="D71" i="9"/>
  <c r="D75" i="9"/>
  <c r="D46" i="9"/>
  <c r="D50" i="9"/>
  <c r="D44" i="15"/>
  <c r="D70" i="15"/>
  <c r="D76" i="15"/>
  <c r="D43" i="22"/>
  <c r="D72" i="22"/>
  <c r="D76" i="22"/>
  <c r="D67" i="22"/>
  <c r="D408" i="8"/>
  <c r="D297" i="8"/>
  <c r="D339" i="8"/>
  <c r="D81" i="8"/>
  <c r="D87" i="8"/>
  <c r="D406" i="8"/>
  <c r="D320" i="8"/>
  <c r="D70" i="8"/>
  <c r="D100" i="8"/>
  <c r="D341" i="8"/>
  <c r="D233" i="8"/>
  <c r="D304" i="8"/>
  <c r="D117" i="8"/>
  <c r="D85" i="8"/>
  <c r="D165" i="8"/>
  <c r="D467" i="8"/>
  <c r="D403" i="8"/>
  <c r="D51" i="8"/>
  <c r="D336" i="8"/>
  <c r="D275" i="8"/>
  <c r="D146" i="8"/>
  <c r="D71" i="8"/>
  <c r="D76" i="8"/>
  <c r="D92" i="8"/>
  <c r="D178" i="8"/>
  <c r="D155" i="8"/>
  <c r="D189" i="8"/>
  <c r="D295" i="8"/>
  <c r="D378" i="8"/>
  <c r="D329" i="8"/>
  <c r="D357" i="8"/>
  <c r="D63" i="8"/>
  <c r="D91" i="8"/>
  <c r="D289" i="8"/>
  <c r="D236" i="8"/>
  <c r="D163" i="8"/>
  <c r="D48" i="8"/>
  <c r="D373" i="8"/>
  <c r="D465" i="8"/>
  <c r="D299" i="8"/>
  <c r="D401" i="8"/>
  <c r="D232" i="8"/>
  <c r="D148" i="8"/>
  <c r="D392" i="8"/>
  <c r="D210" i="8"/>
  <c r="D65" i="8"/>
  <c r="D104" i="8"/>
  <c r="D386" i="8"/>
  <c r="D473" i="8"/>
  <c r="D451" i="8"/>
  <c r="D499" i="8"/>
  <c r="D196" i="8"/>
  <c r="D370" i="8"/>
  <c r="D424" i="8"/>
  <c r="D313" i="8"/>
  <c r="D170" i="8"/>
  <c r="D154" i="8"/>
  <c r="D466" i="8"/>
  <c r="D75" i="8"/>
  <c r="D53" i="8"/>
  <c r="D93" i="8"/>
  <c r="D308" i="8"/>
  <c r="D45" i="8"/>
  <c r="D267" i="8"/>
  <c r="D375" i="8"/>
  <c r="D323" i="8"/>
  <c r="D159" i="8"/>
  <c r="D418" i="8"/>
  <c r="D431" i="8"/>
  <c r="D498" i="8"/>
  <c r="D287" i="8"/>
  <c r="D191" i="8"/>
  <c r="D181" i="8"/>
  <c r="D151" i="8"/>
  <c r="D131" i="8"/>
  <c r="D350" i="8"/>
  <c r="D79" i="8"/>
  <c r="D107" i="8"/>
  <c r="D461" i="8"/>
  <c r="D426" i="8"/>
  <c r="D423" i="8"/>
  <c r="D122" i="8"/>
  <c r="D206" i="8"/>
  <c r="D278" i="8"/>
  <c r="D276" i="8"/>
  <c r="D149" i="8"/>
  <c r="D273" i="8"/>
  <c r="D302" i="8"/>
  <c r="D439" i="8"/>
  <c r="D309" i="8"/>
  <c r="D221" i="8"/>
  <c r="D153" i="8"/>
  <c r="D95" i="8"/>
  <c r="D241" i="8"/>
  <c r="D400" i="8"/>
  <c r="D272" i="8"/>
  <c r="D393" i="8"/>
  <c r="D269" i="8"/>
  <c r="D202" i="8"/>
  <c r="D133" i="8"/>
  <c r="D80" i="8"/>
  <c r="D474" i="8"/>
  <c r="D360" i="8"/>
  <c r="D200" i="8"/>
  <c r="D504" i="8"/>
  <c r="D213" i="8"/>
  <c r="D147" i="8"/>
  <c r="D89" i="8"/>
  <c r="D384" i="8"/>
  <c r="D252" i="8"/>
  <c r="D261" i="8"/>
  <c r="D194" i="8"/>
  <c r="D128" i="8"/>
  <c r="D472" i="8"/>
  <c r="D344" i="8"/>
  <c r="D264" i="8"/>
  <c r="D77" i="8"/>
  <c r="D166" i="8"/>
  <c r="D184" i="8"/>
  <c r="D436" i="8"/>
  <c r="D397" i="8"/>
  <c r="D411" i="8"/>
  <c r="D113" i="8"/>
  <c r="D443" i="8"/>
  <c r="D235" i="8"/>
  <c r="D382" i="8"/>
  <c r="D471" i="8"/>
  <c r="D268" i="8"/>
  <c r="D367" i="8"/>
  <c r="D482" i="8"/>
  <c r="D315" i="8"/>
  <c r="D195" i="8"/>
  <c r="D433" i="8"/>
  <c r="D314" i="8"/>
  <c r="D141" i="8"/>
  <c r="D365" i="8"/>
  <c r="D390" i="8"/>
  <c r="D459" i="8"/>
  <c r="D50" i="8"/>
  <c r="D126" i="8"/>
  <c r="D214" i="8"/>
  <c r="D294" i="8"/>
  <c r="D340" i="8"/>
  <c r="D183" i="8"/>
  <c r="D507" i="8"/>
  <c r="D199" i="8"/>
  <c r="D270" i="8"/>
  <c r="D110" i="8"/>
  <c r="D293" i="8"/>
  <c r="D209" i="8"/>
  <c r="D377" i="8"/>
  <c r="D74" i="8"/>
  <c r="D479" i="8"/>
  <c r="D389" i="8"/>
  <c r="D197" i="8"/>
  <c r="D480" i="8"/>
  <c r="D345" i="8"/>
  <c r="D174" i="8"/>
  <c r="D263" i="8"/>
  <c r="D201" i="8"/>
  <c r="D449" i="8"/>
  <c r="D455" i="8"/>
  <c r="D72" i="8"/>
  <c r="D285" i="8"/>
  <c r="D477" i="8"/>
  <c r="D351" i="8"/>
  <c r="D346" i="8"/>
  <c r="D139" i="8"/>
  <c r="D348" i="8"/>
  <c r="D125" i="8"/>
  <c r="D450" i="8"/>
  <c r="D387" i="8"/>
  <c r="D271" i="8"/>
  <c r="D321" i="8"/>
  <c r="D204" i="8"/>
  <c r="D228" i="8"/>
  <c r="D192" i="8"/>
  <c r="D478" i="8"/>
  <c r="D354" i="8"/>
  <c r="D175" i="8"/>
  <c r="D82" i="8"/>
  <c r="D134" i="8"/>
  <c r="D230" i="8"/>
  <c r="D310" i="8"/>
  <c r="D404" i="8"/>
  <c r="D216" i="8"/>
  <c r="D179" i="8"/>
  <c r="D484" i="8"/>
  <c r="D222" i="8"/>
  <c r="D73" i="8"/>
  <c r="D114" i="8"/>
  <c r="D405" i="8"/>
  <c r="D277" i="8"/>
  <c r="D205" i="8"/>
  <c r="D140" i="8"/>
  <c r="D83" i="8"/>
  <c r="D168" i="8"/>
  <c r="D368" i="8"/>
  <c r="D220" i="8"/>
  <c r="D361" i="8"/>
  <c r="D250" i="8"/>
  <c r="D185" i="8"/>
  <c r="D119" i="8"/>
  <c r="D67" i="8"/>
  <c r="D456" i="8"/>
  <c r="D328" i="8"/>
  <c r="D138" i="8"/>
  <c r="D157" i="8"/>
  <c r="D101" i="8"/>
  <c r="D239" i="8"/>
  <c r="D496" i="8"/>
  <c r="D247" i="8"/>
  <c r="D52" i="8"/>
  <c r="D356" i="8"/>
  <c r="D257" i="8"/>
  <c r="D420" i="8"/>
  <c r="D497" i="8"/>
  <c r="D306" i="8"/>
  <c r="D487" i="8"/>
  <c r="D429" i="8"/>
  <c r="D414" i="8"/>
  <c r="D435" i="8"/>
  <c r="D343" i="8"/>
  <c r="D215" i="8"/>
  <c r="D483" i="8"/>
  <c r="D316" i="8"/>
  <c r="D227" i="8"/>
  <c r="D441" i="8"/>
  <c r="D318" i="8"/>
  <c r="D86" i="8"/>
  <c r="D142" i="8"/>
  <c r="D238" i="8"/>
  <c r="D468" i="8"/>
  <c r="D248" i="8"/>
  <c r="D445" i="8"/>
  <c r="D462" i="8"/>
  <c r="D493" i="8"/>
  <c r="D145" i="8"/>
  <c r="D130" i="8"/>
  <c r="D352" i="8"/>
  <c r="D280" i="8"/>
  <c r="D136" i="8"/>
  <c r="D226" i="8"/>
  <c r="D506" i="8"/>
  <c r="D432" i="8"/>
  <c r="D108" i="8"/>
  <c r="D237" i="8"/>
  <c r="D157" i="14"/>
  <c r="D391" i="14"/>
  <c r="D334" i="8"/>
  <c r="D217" i="8"/>
  <c r="D262" i="8"/>
  <c r="D98" i="8"/>
  <c r="D363" i="8"/>
  <c r="D501" i="8"/>
  <c r="D476" i="8"/>
  <c r="D171" i="8"/>
  <c r="D301" i="8"/>
  <c r="D396" i="8"/>
  <c r="D167" i="8"/>
  <c r="D410" i="8"/>
  <c r="D251" i="8"/>
  <c r="D296" i="8"/>
  <c r="D193" i="8"/>
  <c r="D111" i="8"/>
  <c r="D234" i="8"/>
  <c r="D490" i="8"/>
  <c r="D448" i="8"/>
  <c r="D115" i="8"/>
  <c r="D245" i="8"/>
  <c r="D297" i="14"/>
  <c r="D52" i="14"/>
  <c r="D366" i="8"/>
  <c r="D492" i="8"/>
  <c r="D258" i="8"/>
  <c r="D94" i="8"/>
  <c r="D291" i="8"/>
  <c r="D407" i="8"/>
  <c r="D463" i="8"/>
  <c r="D333" i="8"/>
  <c r="D188" i="8"/>
  <c r="D240" i="8"/>
  <c r="D437" i="8"/>
  <c r="D494" i="8"/>
  <c r="D355" i="8"/>
  <c r="D259" i="8"/>
  <c r="D172" i="8"/>
  <c r="D444" i="8"/>
  <c r="D64" i="14"/>
  <c r="D161" i="14"/>
  <c r="D71" i="14"/>
  <c r="D48" i="14"/>
  <c r="D340" i="14"/>
  <c r="D49" i="14"/>
  <c r="D50" i="14"/>
  <c r="D275" i="14"/>
  <c r="D322" i="14"/>
  <c r="D422" i="8"/>
  <c r="D260" i="8"/>
  <c r="D218" i="8"/>
  <c r="D229" i="8"/>
  <c r="D266" i="14"/>
  <c r="D485" i="8"/>
  <c r="D66" i="8"/>
  <c r="D102" i="8"/>
  <c r="D337" i="8"/>
  <c r="D458" i="8"/>
  <c r="D96" i="8"/>
  <c r="D305" i="8"/>
  <c r="D452" i="8"/>
  <c r="D353" i="8"/>
  <c r="D106" i="8"/>
  <c r="D224" i="8"/>
  <c r="D312" i="8"/>
  <c r="D225" i="8"/>
  <c r="D144" i="8"/>
  <c r="D242" i="8"/>
  <c r="D495" i="8"/>
  <c r="D464" i="8"/>
  <c r="D123" i="8"/>
  <c r="D253" i="8"/>
  <c r="D400" i="14"/>
  <c r="D398" i="8"/>
  <c r="D502" i="8"/>
  <c r="D186" i="8"/>
  <c r="D162" i="8"/>
  <c r="D335" i="8"/>
  <c r="D427" i="8"/>
  <c r="D453" i="8"/>
  <c r="D298" i="8"/>
  <c r="D203" i="8"/>
  <c r="D379" i="8"/>
  <c r="D78" i="8"/>
  <c r="D243" i="8"/>
  <c r="D362" i="8"/>
  <c r="D282" i="8"/>
  <c r="D488" i="8"/>
  <c r="D56" i="14"/>
  <c r="D274" i="8"/>
  <c r="D118" i="8"/>
  <c r="D223" i="8"/>
  <c r="D460" i="8"/>
  <c r="D324" i="8"/>
  <c r="D417" i="8"/>
  <c r="D109" i="8"/>
  <c r="D491" i="8"/>
  <c r="D158" i="8"/>
  <c r="D219" i="8"/>
  <c r="D399" i="8"/>
  <c r="D326" i="8"/>
  <c r="D440" i="8"/>
  <c r="D99" i="8"/>
  <c r="D500" i="8"/>
  <c r="D416" i="8"/>
  <c r="D103" i="8"/>
  <c r="D349" i="8"/>
  <c r="D266" i="8"/>
  <c r="D388" i="8"/>
  <c r="D244" i="8"/>
  <c r="D249" i="8"/>
  <c r="D338" i="8"/>
  <c r="D311" i="8"/>
  <c r="D376" i="8"/>
  <c r="D46" i="8"/>
  <c r="D150" i="8"/>
  <c r="D281" i="8"/>
  <c r="D288" i="8"/>
  <c r="D42" i="8"/>
  <c r="D160" i="8"/>
  <c r="D325" i="8"/>
  <c r="D419" i="14"/>
  <c r="D143" i="8"/>
  <c r="D430" i="8"/>
  <c r="D359" i="8"/>
  <c r="D182" i="8"/>
  <c r="D246" i="8"/>
  <c r="D265" i="8"/>
  <c r="D371" i="8"/>
  <c r="D90" i="8"/>
  <c r="D342" i="8"/>
  <c r="D161" i="8"/>
  <c r="D307" i="8"/>
  <c r="D489" i="8"/>
  <c r="D169" i="8"/>
  <c r="D358" i="8"/>
  <c r="D44" i="14"/>
  <c r="D497" i="14"/>
  <c r="D138" i="14"/>
  <c r="D105" i="14"/>
  <c r="D111" i="14"/>
  <c r="D357" i="14"/>
  <c r="D466" i="14"/>
  <c r="D367" i="14"/>
  <c r="D233" i="14"/>
  <c r="D244" i="14"/>
  <c r="D394" i="14"/>
  <c r="D421" i="14"/>
  <c r="D268" i="14"/>
  <c r="D96" i="14"/>
  <c r="D123" i="14"/>
  <c r="D338" i="14"/>
  <c r="D293" i="14"/>
  <c r="D191" i="14"/>
  <c r="D435" i="14"/>
  <c r="D240" i="14"/>
  <c r="D354" i="14"/>
  <c r="D444" i="14"/>
  <c r="D109" i="14"/>
  <c r="D75" i="14"/>
  <c r="D174" i="14"/>
  <c r="D74" i="14"/>
  <c r="D173" i="14"/>
  <c r="D229" i="14"/>
  <c r="D205" i="14"/>
  <c r="D154" i="14"/>
  <c r="D199" i="14"/>
  <c r="D430" i="14"/>
  <c r="D55" i="14"/>
  <c r="D192" i="14"/>
  <c r="D77" i="14"/>
  <c r="D142" i="14"/>
  <c r="D232" i="14"/>
  <c r="D69" i="14"/>
  <c r="D472" i="14"/>
  <c r="D87" i="14"/>
  <c r="D498" i="14"/>
  <c r="D183" i="14"/>
  <c r="D425" i="14"/>
  <c r="D178" i="14"/>
  <c r="D457" i="14"/>
  <c r="D182" i="14"/>
  <c r="D282" i="14"/>
  <c r="D456" i="14"/>
  <c r="D369" i="14"/>
  <c r="D81" i="14"/>
  <c r="D162" i="14"/>
  <c r="D86" i="14"/>
  <c r="D259" i="14"/>
  <c r="D210" i="14"/>
  <c r="D188" i="14"/>
  <c r="D252" i="14"/>
  <c r="D287" i="14"/>
  <c r="D171" i="14"/>
  <c r="D267" i="14"/>
  <c r="D376" i="14"/>
  <c r="D239" i="14"/>
  <c r="D180" i="14"/>
  <c r="D143" i="14"/>
  <c r="D280" i="14"/>
  <c r="D249" i="14"/>
  <c r="D160" i="14"/>
  <c r="D324" i="14"/>
  <c r="D380" i="14"/>
  <c r="D458" i="14"/>
  <c r="D443" i="14"/>
  <c r="D194" i="14"/>
  <c r="D412" i="14"/>
  <c r="D211" i="14"/>
  <c r="D186" i="14"/>
  <c r="D113" i="14"/>
  <c r="D117" i="14"/>
  <c r="D420" i="14"/>
  <c r="D92" i="14"/>
  <c r="D351" i="14"/>
  <c r="D321" i="14"/>
  <c r="D100" i="14"/>
  <c r="D488" i="14"/>
  <c r="D325" i="14"/>
  <c r="D250" i="14"/>
  <c r="D197" i="14"/>
  <c r="D426" i="14"/>
  <c r="D283" i="14"/>
  <c r="D461" i="14"/>
  <c r="D405" i="14"/>
  <c r="D227" i="14"/>
  <c r="D399" i="14"/>
  <c r="D363" i="14"/>
  <c r="D140" i="14"/>
  <c r="D454" i="14"/>
  <c r="D82" i="14"/>
  <c r="D392" i="14"/>
  <c r="D449" i="14"/>
  <c r="D345" i="14"/>
  <c r="D312" i="14"/>
  <c r="D198" i="14"/>
  <c r="D80" i="14"/>
  <c r="D385" i="14"/>
  <c r="D371" i="14"/>
  <c r="D236" i="14"/>
  <c r="D320" i="14"/>
  <c r="D304" i="14"/>
  <c r="D137" i="14"/>
  <c r="D409" i="14"/>
  <c r="D57" i="14"/>
  <c r="D65" i="14"/>
  <c r="D122" i="14"/>
  <c r="D70" i="14"/>
  <c r="D429" i="14"/>
  <c r="D413" i="14"/>
  <c r="D330" i="14"/>
  <c r="D331" i="14"/>
  <c r="D215" i="14"/>
  <c r="D106" i="14"/>
  <c r="D112" i="14"/>
  <c r="D262" i="14"/>
  <c r="D487" i="14"/>
  <c r="D294" i="14"/>
  <c r="D305" i="14"/>
  <c r="D90" i="14"/>
  <c r="D355" i="14"/>
  <c r="D128" i="14"/>
  <c r="D474" i="14"/>
  <c r="D455" i="14"/>
  <c r="D318" i="14"/>
  <c r="D155" i="14"/>
  <c r="D290" i="14"/>
  <c r="D201" i="14"/>
  <c r="D94" i="14"/>
  <c r="D403" i="14"/>
  <c r="D83" i="14"/>
  <c r="D195" i="14"/>
  <c r="D127" i="14"/>
  <c r="D209" i="14"/>
  <c r="D422" i="14"/>
  <c r="D465" i="14"/>
  <c r="D309" i="14"/>
  <c r="D151" i="14"/>
  <c r="D125" i="14"/>
  <c r="D98" i="14"/>
  <c r="D308" i="14"/>
  <c r="D167" i="14"/>
  <c r="D107" i="14"/>
  <c r="D272" i="14"/>
  <c r="D190" i="14"/>
  <c r="D342" i="14"/>
  <c r="D414" i="14"/>
  <c r="D326" i="14"/>
  <c r="D196" i="14"/>
  <c r="D446" i="14"/>
  <c r="D434" i="14"/>
  <c r="D221" i="14"/>
  <c r="D440" i="14"/>
  <c r="D390" i="14"/>
  <c r="D411" i="14"/>
  <c r="D349" i="14"/>
  <c r="D45" i="14"/>
  <c r="D147" i="14"/>
  <c r="D314" i="14"/>
  <c r="D288" i="14"/>
  <c r="D129" i="14"/>
  <c r="D153" i="14"/>
  <c r="D401" i="14"/>
  <c r="D179" i="14"/>
  <c r="D88" i="14"/>
  <c r="D246" i="14"/>
  <c r="D341" i="14"/>
  <c r="D373" i="14"/>
  <c r="D242" i="14"/>
  <c r="D494" i="14"/>
  <c r="D360" i="14"/>
  <c r="D415" i="14"/>
  <c r="D365" i="14"/>
  <c r="D375" i="14"/>
  <c r="D260" i="14"/>
  <c r="D350" i="14"/>
  <c r="D41" i="14"/>
  <c r="D398" i="14"/>
  <c r="D352" i="14"/>
  <c r="D296" i="14"/>
  <c r="D395" i="14"/>
  <c r="D118" i="14"/>
  <c r="D327" i="14"/>
  <c r="D277" i="14"/>
  <c r="D216" i="14"/>
  <c r="D255" i="14"/>
  <c r="D58" i="14"/>
  <c r="D66" i="14"/>
  <c r="D213" i="14"/>
  <c r="D238" i="14"/>
  <c r="D135" i="14"/>
  <c r="D254" i="14"/>
  <c r="D251" i="14"/>
  <c r="D473" i="14"/>
  <c r="D256" i="14"/>
  <c r="D208" i="14"/>
  <c r="D460" i="14"/>
  <c r="D148" i="14"/>
  <c r="D436" i="14"/>
  <c r="D300" i="14"/>
  <c r="D379" i="14"/>
  <c r="D303" i="14"/>
  <c r="D175" i="14"/>
  <c r="D383" i="14"/>
  <c r="D73" i="14"/>
  <c r="D362" i="14"/>
  <c r="D387" i="14"/>
  <c r="D447" i="14"/>
  <c r="D348" i="14"/>
  <c r="D207" i="14"/>
  <c r="D284" i="14"/>
  <c r="D152" i="14"/>
  <c r="D306" i="14"/>
  <c r="D68" i="14"/>
  <c r="D404" i="14"/>
  <c r="D471" i="14"/>
  <c r="D428" i="14"/>
  <c r="D347" i="14"/>
  <c r="D234" i="14"/>
  <c r="D164" i="14"/>
  <c r="D328" i="14"/>
  <c r="D241" i="14"/>
  <c r="D271" i="14"/>
  <c r="D295" i="14"/>
  <c r="D110" i="14"/>
  <c r="D108" i="14"/>
  <c r="D116" i="14"/>
  <c r="D437" i="14"/>
  <c r="D317" i="14"/>
  <c r="D319" i="14"/>
  <c r="D462" i="14"/>
  <c r="D302" i="14"/>
  <c r="D452" i="14"/>
  <c r="D416" i="14"/>
  <c r="D43" i="14"/>
  <c r="D132" i="14"/>
  <c r="D133" i="14"/>
  <c r="D378" i="14"/>
  <c r="D235" i="14"/>
  <c r="D490" i="14"/>
  <c r="D323" i="14"/>
  <c r="D91" i="14"/>
  <c r="D467" i="14"/>
  <c r="D84" i="14"/>
  <c r="D423" i="14"/>
  <c r="D388" i="14"/>
  <c r="D76" i="14"/>
  <c r="D468" i="14"/>
  <c r="D184" i="14"/>
  <c r="D103" i="14"/>
  <c r="D274" i="14"/>
  <c r="D93" i="14"/>
  <c r="D245" i="14"/>
  <c r="D119" i="14"/>
  <c r="D170" i="14"/>
  <c r="D185" i="14"/>
  <c r="D67" i="14"/>
  <c r="D124" i="14"/>
  <c r="D310" i="14"/>
  <c r="D382" i="14"/>
  <c r="D408" i="14"/>
  <c r="D299" i="14"/>
  <c r="D464" i="14"/>
  <c r="D361" i="14"/>
  <c r="D95" i="14"/>
  <c r="D104" i="14"/>
  <c r="D203" i="14"/>
  <c r="D218" i="14"/>
  <c r="D59" i="14"/>
  <c r="D441" i="14"/>
  <c r="D459" i="14"/>
  <c r="D289" i="14"/>
  <c r="D427" i="14"/>
  <c r="D410" i="14"/>
  <c r="D141" i="14"/>
  <c r="D261" i="14"/>
  <c r="D101" i="14"/>
  <c r="D285" i="14"/>
  <c r="D165" i="14"/>
  <c r="D231" i="14"/>
  <c r="D374" i="14"/>
  <c r="D120" i="14"/>
  <c r="D270" i="14"/>
  <c r="D202" i="14"/>
  <c r="D126" i="14"/>
  <c r="D470" i="14"/>
  <c r="D445" i="14"/>
  <c r="D281" i="14"/>
  <c r="D384" i="14"/>
  <c r="D301" i="14"/>
  <c r="D237" i="14"/>
  <c r="D145" i="14"/>
  <c r="D366" i="14"/>
  <c r="D121" i="14"/>
  <c r="D433" i="14"/>
  <c r="D51" i="14"/>
  <c r="D463" i="14"/>
  <c r="D491" i="14"/>
  <c r="D343" i="14"/>
  <c r="D226" i="14"/>
  <c r="D396" i="14"/>
  <c r="D381" i="14"/>
  <c r="D406" i="14"/>
  <c r="D397" i="14"/>
  <c r="D353" i="14"/>
  <c r="D253" i="14"/>
  <c r="D407" i="14"/>
  <c r="D329" i="14"/>
  <c r="D307" i="14"/>
  <c r="D206" i="14"/>
  <c r="D450" i="14"/>
  <c r="D149" i="14"/>
  <c r="D336" i="14"/>
  <c r="D225" i="14"/>
  <c r="D131" i="14"/>
  <c r="D335" i="14"/>
  <c r="D346" i="14"/>
  <c r="D102" i="14"/>
  <c r="D279" i="14"/>
  <c r="D115" i="14"/>
  <c r="D442" i="14"/>
  <c r="D431" i="14"/>
  <c r="D60" i="14"/>
  <c r="D85" i="14"/>
  <c r="D224" i="14"/>
  <c r="D176" i="14"/>
  <c r="D136" i="14"/>
  <c r="D159" i="14"/>
  <c r="D489" i="14"/>
  <c r="D356" i="14"/>
  <c r="D181" i="14"/>
  <c r="D311" i="14"/>
  <c r="D223" i="14"/>
  <c r="D42" i="14"/>
  <c r="D269" i="14"/>
  <c r="D496" i="14"/>
  <c r="D370" i="14"/>
  <c r="D334" i="14"/>
  <c r="D359" i="14"/>
  <c r="D243" i="14"/>
  <c r="D46" i="14"/>
  <c r="D214" i="14"/>
  <c r="D258" i="14"/>
  <c r="D453" i="14"/>
  <c r="D292" i="14"/>
  <c r="D139" i="14"/>
  <c r="D158" i="14"/>
  <c r="D61" i="14"/>
  <c r="D99" i="14"/>
  <c r="D386" i="14"/>
  <c r="D263" i="14"/>
  <c r="D364" i="14"/>
  <c r="D230" i="14"/>
  <c r="D89" i="14"/>
  <c r="D204" i="14"/>
  <c r="D276" i="14"/>
  <c r="D448" i="14"/>
  <c r="D389" i="14"/>
  <c r="D78" i="14"/>
  <c r="D193" i="14"/>
  <c r="D177" i="14"/>
  <c r="D114" i="14"/>
  <c r="D247" i="14"/>
  <c r="D72" i="14"/>
  <c r="D337" i="14"/>
  <c r="D372" i="14"/>
  <c r="D278" i="14"/>
  <c r="D424" i="14"/>
  <c r="D492" i="14"/>
  <c r="D333" i="14"/>
  <c r="D53" i="14"/>
  <c r="D257" i="14"/>
  <c r="D432" i="14"/>
  <c r="D344" i="14"/>
  <c r="D169" i="14"/>
  <c r="D97" i="14"/>
  <c r="D286" i="14"/>
  <c r="D222" i="14"/>
  <c r="D144" i="14"/>
  <c r="D228" i="14"/>
  <c r="D358" i="14"/>
  <c r="D248" i="14"/>
  <c r="D219" i="14"/>
  <c r="D339" i="14"/>
  <c r="D134" i="14"/>
  <c r="D451" i="14"/>
  <c r="D291" i="14"/>
  <c r="D438" i="14"/>
  <c r="D79" i="14"/>
  <c r="D469" i="14"/>
  <c r="D493" i="14"/>
  <c r="D212" i="14"/>
  <c r="D54" i="14"/>
  <c r="D166" i="14"/>
  <c r="D265" i="14"/>
  <c r="D495" i="14"/>
  <c r="D200" i="14"/>
  <c r="D332" i="14"/>
  <c r="D417" i="14"/>
  <c r="D368" i="14"/>
  <c r="D187" i="14"/>
  <c r="D156" i="14"/>
  <c r="D62" i="14"/>
  <c r="D47" i="14"/>
  <c r="D377" i="14"/>
  <c r="D146" i="14"/>
  <c r="D189" i="14"/>
  <c r="D264" i="14"/>
  <c r="D172" i="14"/>
  <c r="D273" i="14"/>
  <c r="D313" i="14"/>
  <c r="D315" i="14"/>
  <c r="D163" i="14"/>
  <c r="D150" i="14"/>
  <c r="D393" i="14"/>
  <c r="D316" i="14"/>
  <c r="D168" i="14"/>
  <c r="D402" i="14"/>
  <c r="D220" i="14"/>
  <c r="D130" i="14"/>
  <c r="D298" i="14"/>
  <c r="D439" i="14"/>
  <c r="D418" i="14"/>
  <c r="D63" i="14"/>
  <c r="D55" i="8"/>
  <c r="D59" i="8"/>
  <c r="D459" i="21"/>
  <c r="D455" i="21"/>
  <c r="D451" i="21"/>
  <c r="D460" i="21"/>
  <c r="D456" i="21"/>
  <c r="D452" i="21"/>
  <c r="D457" i="21"/>
  <c r="D453" i="21"/>
  <c r="D449" i="21"/>
  <c r="D458" i="21"/>
  <c r="D454" i="21"/>
  <c r="D450" i="21"/>
  <c r="D509" i="8"/>
  <c r="D520" i="8"/>
  <c r="D512" i="8"/>
  <c r="D519" i="8"/>
  <c r="D517" i="8"/>
  <c r="D515" i="8"/>
  <c r="D513" i="8"/>
  <c r="D511" i="8"/>
  <c r="D518" i="8"/>
  <c r="D516" i="8"/>
  <c r="D514" i="8"/>
  <c r="D510" i="8"/>
  <c r="D484" i="17"/>
  <c r="D480" i="17"/>
  <c r="D483" i="17"/>
  <c r="D479" i="17"/>
  <c r="D482" i="17"/>
  <c r="D478" i="17"/>
  <c r="D474" i="17"/>
  <c r="D481" i="17"/>
  <c r="D477" i="17"/>
  <c r="D473" i="17"/>
  <c r="D476" i="17"/>
  <c r="D475" i="17"/>
  <c r="D486" i="14"/>
  <c r="D482" i="14"/>
  <c r="D478" i="14"/>
  <c r="D485" i="14"/>
  <c r="D481" i="14"/>
  <c r="D477" i="14"/>
  <c r="D484" i="14"/>
  <c r="D480" i="14"/>
  <c r="D476" i="14"/>
  <c r="D483" i="14"/>
  <c r="D479" i="14"/>
  <c r="D475" i="14"/>
  <c r="D512" i="11"/>
  <c r="D534" i="11"/>
  <c r="D538" i="11"/>
  <c r="D542" i="11"/>
  <c r="D535" i="11"/>
  <c r="D539" i="11"/>
  <c r="D543" i="11"/>
  <c r="D536" i="11"/>
  <c r="D540" i="11"/>
  <c r="D544" i="11"/>
  <c r="D533" i="11"/>
  <c r="D537" i="11"/>
  <c r="D541" i="11"/>
  <c r="D361" i="24"/>
  <c r="D510" i="24"/>
  <c r="D514" i="24"/>
  <c r="D518" i="24"/>
  <c r="D509" i="24"/>
  <c r="D513" i="24"/>
  <c r="D517" i="24"/>
  <c r="D512" i="24"/>
  <c r="D516" i="24"/>
  <c r="D520" i="24"/>
  <c r="D511" i="24"/>
  <c r="D515" i="24"/>
  <c r="D519" i="24"/>
  <c r="D190" i="8"/>
  <c r="D231" i="8"/>
  <c r="D503" i="8"/>
  <c r="D135" i="8"/>
  <c r="D300" i="8"/>
  <c r="D283" i="8"/>
  <c r="D442" i="8"/>
  <c r="D381" i="8"/>
  <c r="D129" i="8"/>
  <c r="D475" i="8"/>
  <c r="D61" i="8"/>
  <c r="D57" i="8"/>
  <c r="D524" i="8"/>
  <c r="D531" i="8"/>
  <c r="D529" i="8"/>
  <c r="D527" i="8"/>
  <c r="D525" i="8"/>
  <c r="D522" i="8"/>
  <c r="D532" i="8"/>
  <c r="D530" i="8"/>
  <c r="D528" i="8"/>
  <c r="D526" i="8"/>
  <c r="D523" i="8"/>
  <c r="D521" i="8"/>
  <c r="D454" i="8"/>
  <c r="D207" i="8"/>
  <c r="D425" i="8"/>
  <c r="D317" i="8"/>
  <c r="D137" i="8"/>
  <c r="D508" i="8"/>
  <c r="D279" i="8"/>
  <c r="D198" i="8"/>
  <c r="D112" i="8"/>
  <c r="D41" i="8"/>
  <c r="D412" i="8"/>
  <c r="D256" i="8"/>
  <c r="D120" i="8"/>
  <c r="D43" i="8"/>
  <c r="D44" i="8"/>
  <c r="D395" i="8"/>
  <c r="D68" i="8"/>
  <c r="D290" i="8"/>
  <c r="D374" i="8"/>
  <c r="D446" i="8"/>
  <c r="D180" i="8"/>
  <c r="D409" i="8"/>
  <c r="D421" i="8"/>
  <c r="D303" i="8"/>
  <c r="D208" i="8"/>
  <c r="D127" i="8"/>
  <c r="D47" i="8"/>
  <c r="D428" i="8"/>
  <c r="D284" i="8"/>
  <c r="D97" i="8"/>
  <c r="D486" i="8"/>
  <c r="D470" i="8"/>
  <c r="D124" i="8"/>
  <c r="D383" i="8"/>
  <c r="D105" i="8"/>
  <c r="D292" i="8"/>
  <c r="D447" i="8"/>
  <c r="D330" i="8"/>
  <c r="D121" i="8"/>
  <c r="D419" i="8"/>
  <c r="D331" i="8"/>
  <c r="D481" i="8"/>
  <c r="D322" i="8"/>
  <c r="D394" i="8"/>
  <c r="D438" i="8"/>
  <c r="D164" i="8"/>
  <c r="D369" i="8"/>
  <c r="D84" i="8"/>
  <c r="D469" i="8"/>
  <c r="D505" i="8"/>
  <c r="D327" i="8"/>
  <c r="D255" i="8"/>
  <c r="D187" i="8"/>
  <c r="D132" i="8"/>
  <c r="D69" i="8"/>
  <c r="D152" i="8"/>
  <c r="D372" i="8"/>
  <c r="D212" i="8"/>
  <c r="D173" i="8"/>
  <c r="D347" i="8"/>
  <c r="D286" i="8"/>
  <c r="D434" i="8"/>
  <c r="D385" i="8"/>
  <c r="D413" i="8"/>
  <c r="D391" i="8"/>
  <c r="D211" i="8"/>
  <c r="D88" i="8"/>
  <c r="D380" i="8"/>
  <c r="D177" i="8"/>
  <c r="D415" i="8"/>
  <c r="D254" i="8"/>
  <c r="D402" i="8"/>
  <c r="D156" i="8"/>
  <c r="D457" i="8"/>
  <c r="D319" i="8"/>
  <c r="D176" i="8"/>
  <c r="D49" i="8"/>
  <c r="D364" i="8"/>
  <c r="D64" i="8"/>
  <c r="D62" i="8"/>
  <c r="D60" i="8"/>
  <c r="D58" i="8"/>
  <c r="D56" i="8"/>
  <c r="D54" i="8"/>
  <c r="D116" i="8"/>
  <c r="D72" i="11"/>
  <c r="D272" i="24"/>
  <c r="D371" i="11"/>
  <c r="D95" i="24"/>
  <c r="D354" i="11"/>
  <c r="D494" i="11"/>
  <c r="D338" i="24"/>
  <c r="D48" i="11"/>
  <c r="D78" i="11"/>
  <c r="D259" i="24"/>
  <c r="D163" i="11"/>
  <c r="D471" i="11"/>
  <c r="D529" i="11"/>
  <c r="E217" i="20"/>
  <c r="D318" i="17"/>
  <c r="D389" i="17"/>
  <c r="D158" i="17"/>
  <c r="E218" i="20"/>
  <c r="D175" i="21"/>
  <c r="D428" i="21"/>
  <c r="E219" i="20"/>
  <c r="D431" i="21"/>
  <c r="D326" i="21"/>
  <c r="E237" i="23"/>
  <c r="D263" i="21"/>
  <c r="D442" i="21"/>
  <c r="D388" i="17"/>
  <c r="D449" i="17"/>
  <c r="D234" i="17"/>
  <c r="D120" i="21"/>
  <c r="D71" i="11"/>
  <c r="D96" i="17"/>
  <c r="D580" i="21"/>
  <c r="D193" i="17"/>
  <c r="D325" i="21"/>
  <c r="D385" i="21"/>
  <c r="D206" i="17"/>
  <c r="D145" i="21"/>
  <c r="D75" i="17"/>
  <c r="E239" i="23"/>
  <c r="D388" i="24"/>
  <c r="D504" i="24"/>
  <c r="D448" i="24"/>
  <c r="D124" i="24"/>
  <c r="D371" i="24"/>
  <c r="D101" i="24"/>
  <c r="D178" i="24"/>
  <c r="D488" i="24"/>
  <c r="D132" i="24"/>
  <c r="D74" i="24"/>
  <c r="D238" i="24"/>
  <c r="D436" i="24"/>
  <c r="D367" i="24"/>
  <c r="D347" i="24"/>
  <c r="D508" i="24"/>
  <c r="D98" i="24"/>
  <c r="D378" i="24"/>
  <c r="D79" i="24"/>
  <c r="D317" i="24"/>
  <c r="D195" i="24"/>
  <c r="D318" i="24"/>
  <c r="D405" i="24"/>
  <c r="D152" i="24"/>
  <c r="D462" i="24"/>
  <c r="D122" i="24"/>
  <c r="D464" i="24"/>
  <c r="D123" i="24"/>
  <c r="D312" i="24"/>
  <c r="D473" i="24"/>
  <c r="D431" i="24"/>
  <c r="D412" i="24"/>
  <c r="D174" i="24"/>
  <c r="D137" i="24"/>
  <c r="D395" i="24"/>
  <c r="D307" i="24"/>
  <c r="D421" i="24"/>
  <c r="D303" i="24"/>
  <c r="D461" i="24"/>
  <c r="D187" i="24"/>
  <c r="D118" i="24"/>
  <c r="D94" i="24"/>
  <c r="D230" i="24"/>
  <c r="D507" i="24"/>
  <c r="D470" i="24"/>
  <c r="D71" i="24"/>
  <c r="D92" i="24"/>
  <c r="D121" i="24"/>
  <c r="D309" i="24"/>
  <c r="D304" i="24"/>
  <c r="D140" i="24"/>
  <c r="D262" i="24"/>
  <c r="D308" i="24"/>
  <c r="D422" i="24"/>
  <c r="D499" i="24"/>
  <c r="D362" i="24"/>
  <c r="D474" i="24"/>
  <c r="D205" i="24"/>
  <c r="D82" i="24"/>
  <c r="D358" i="24"/>
  <c r="D225" i="24"/>
  <c r="D330" i="24"/>
  <c r="D478" i="24"/>
  <c r="D129" i="24"/>
  <c r="D229" i="24"/>
  <c r="D116" i="24"/>
  <c r="D433" i="24"/>
  <c r="D316" i="24"/>
  <c r="D223" i="24"/>
  <c r="D506" i="24"/>
  <c r="D415" i="24"/>
  <c r="D253" i="24"/>
  <c r="D203" i="24"/>
  <c r="D257" i="24"/>
  <c r="D231" i="24"/>
  <c r="D386" i="24"/>
  <c r="D440" i="24"/>
  <c r="D260" i="24"/>
  <c r="D78" i="24"/>
  <c r="D406" i="24"/>
  <c r="D190" i="24"/>
  <c r="D214" i="24"/>
  <c r="D353" i="24"/>
  <c r="D271" i="24"/>
  <c r="D425" i="24"/>
  <c r="D193" i="24"/>
  <c r="D445" i="24"/>
  <c r="D399" i="24"/>
  <c r="D255" i="24"/>
  <c r="D135" i="24"/>
  <c r="D328" i="24"/>
  <c r="D466" i="24"/>
  <c r="D221" i="24"/>
  <c r="D393" i="24"/>
  <c r="D364" i="24"/>
  <c r="D100" i="24"/>
  <c r="D373" i="24"/>
  <c r="D117" i="24"/>
  <c r="D296" i="24"/>
  <c r="D145" i="24"/>
  <c r="D384" i="24"/>
  <c r="D377" i="24"/>
  <c r="D452" i="24"/>
  <c r="D493" i="24"/>
  <c r="D370" i="24"/>
  <c r="D349" i="24"/>
  <c r="D200" i="24"/>
  <c r="D484" i="24"/>
  <c r="D346" i="24"/>
  <c r="D411" i="24"/>
  <c r="D417" i="24"/>
  <c r="D311" i="24"/>
  <c r="D409" i="24"/>
  <c r="D501" i="24"/>
  <c r="D127" i="24"/>
  <c r="D228" i="24"/>
  <c r="D172" i="24"/>
  <c r="D423" i="24"/>
  <c r="D217" i="24"/>
  <c r="D242" i="24"/>
  <c r="D66" i="24"/>
  <c r="D292" i="24"/>
  <c r="D227" i="24"/>
  <c r="D476" i="24"/>
  <c r="D146" i="24"/>
  <c r="D267" i="24"/>
  <c r="D286" i="24"/>
  <c r="D331" i="24"/>
  <c r="D166" i="24"/>
  <c r="D348" i="24"/>
  <c r="D133" i="24"/>
  <c r="D287" i="24"/>
  <c r="D391" i="24"/>
  <c r="D76" i="24"/>
  <c r="D460" i="24"/>
  <c r="D490" i="24"/>
  <c r="D106" i="24"/>
  <c r="D48" i="24"/>
  <c r="D325" i="24"/>
  <c r="D158" i="24"/>
  <c r="D468" i="24"/>
  <c r="D392" i="24"/>
  <c r="D184" i="24"/>
  <c r="D155" i="24"/>
  <c r="D112" i="24"/>
  <c r="D491" i="24"/>
  <c r="D107" i="24"/>
  <c r="D366" i="24"/>
  <c r="D321" i="24"/>
  <c r="D459" i="24"/>
  <c r="D319" i="24"/>
  <c r="D236" i="24"/>
  <c r="D248" i="24"/>
  <c r="D360" i="24"/>
  <c r="D177" i="24"/>
  <c r="D268" i="24"/>
  <c r="D387" i="24"/>
  <c r="D276" i="24"/>
  <c r="D173" i="24"/>
  <c r="D175" i="24"/>
  <c r="D320" i="24"/>
  <c r="D500" i="24"/>
  <c r="D492" i="24"/>
  <c r="D379" i="24"/>
  <c r="D394" i="24"/>
  <c r="D91" i="24"/>
  <c r="D442" i="24"/>
  <c r="D70" i="24"/>
  <c r="D457" i="24"/>
  <c r="D482" i="24"/>
  <c r="D342" i="24"/>
  <c r="D305" i="24"/>
  <c r="D302" i="24"/>
  <c r="D334" i="24"/>
  <c r="D324" i="24"/>
  <c r="D294" i="24"/>
  <c r="D150" i="24"/>
  <c r="D359" i="24"/>
  <c r="D381" i="24"/>
  <c r="D420" i="24"/>
  <c r="D246" i="24"/>
  <c r="D249" i="24"/>
  <c r="D301" i="24"/>
  <c r="D198" i="24"/>
  <c r="D456" i="24"/>
  <c r="D204" i="24"/>
  <c r="D239" i="24"/>
  <c r="D290" i="24"/>
  <c r="D375" i="24"/>
  <c r="D196" i="24"/>
  <c r="D125" i="24"/>
  <c r="D327" i="24"/>
  <c r="D49" i="24"/>
  <c r="D111" i="24"/>
  <c r="D447" i="24"/>
  <c r="D169" i="24"/>
  <c r="D441" i="24"/>
  <c r="D333" i="24"/>
  <c r="D344" i="24"/>
  <c r="D454" i="24"/>
  <c r="D404" i="24"/>
  <c r="D69" i="24"/>
  <c r="D450" i="24"/>
  <c r="D156" i="24"/>
  <c r="D277" i="24"/>
  <c r="D192" i="24"/>
  <c r="D306" i="24"/>
  <c r="D86" i="24"/>
  <c r="D295" i="24"/>
  <c r="D369" i="24"/>
  <c r="D413" i="24"/>
  <c r="D446" i="24"/>
  <c r="D380" i="24"/>
  <c r="D220" i="24"/>
  <c r="D414" i="24"/>
  <c r="D428" i="24"/>
  <c r="D224" i="24"/>
  <c r="D258" i="24"/>
  <c r="D363" i="24"/>
  <c r="D481" i="24"/>
  <c r="D151" i="24"/>
  <c r="D210" i="24"/>
  <c r="D265" i="24"/>
  <c r="D144" i="24"/>
  <c r="D96" i="24"/>
  <c r="D299" i="24"/>
  <c r="D202" i="24"/>
  <c r="D458" i="24"/>
  <c r="D465" i="24"/>
  <c r="D389" i="24"/>
  <c r="D285" i="24"/>
  <c r="D93" i="24"/>
  <c r="D243" i="24"/>
  <c r="D427" i="24"/>
  <c r="D269" i="24"/>
  <c r="D50" i="24"/>
  <c r="D323" i="24"/>
  <c r="D235" i="24"/>
  <c r="D314" i="24"/>
  <c r="D339" i="24"/>
  <c r="D73" i="24"/>
  <c r="D289" i="24"/>
  <c r="D376" i="24"/>
  <c r="D89" i="24"/>
  <c r="D398" i="24"/>
  <c r="D182" i="24"/>
  <c r="D270" i="24"/>
  <c r="D293" i="24"/>
  <c r="D211" i="24"/>
  <c r="D382" i="24"/>
  <c r="D297" i="24"/>
  <c r="D336" i="24"/>
  <c r="D216" i="24"/>
  <c r="D263" i="24"/>
  <c r="D480" i="24"/>
  <c r="D189" i="24"/>
  <c r="D240" i="24"/>
  <c r="D212" i="24"/>
  <c r="D87" i="24"/>
  <c r="D403" i="24"/>
  <c r="D199" i="24"/>
  <c r="D52" i="24"/>
  <c r="D329" i="24"/>
  <c r="D251" i="24"/>
  <c r="D418" i="24"/>
  <c r="D68" i="24"/>
  <c r="D443" i="24"/>
  <c r="D234" i="24"/>
  <c r="D483" i="24"/>
  <c r="D455" i="24"/>
  <c r="D439" i="24"/>
  <c r="D119" i="24"/>
  <c r="D471" i="24"/>
  <c r="D201" i="24"/>
  <c r="D400" i="24"/>
  <c r="D383" i="24"/>
  <c r="D475" i="24"/>
  <c r="D390" i="24"/>
  <c r="D495" i="24"/>
  <c r="D397" i="24"/>
  <c r="D222" i="24"/>
  <c r="D283" i="24"/>
  <c r="D188" i="24"/>
  <c r="D494" i="24"/>
  <c r="D113" i="24"/>
  <c r="D136" i="24"/>
  <c r="D164" i="24"/>
  <c r="D256" i="24"/>
  <c r="D170" i="24"/>
  <c r="D126" i="24"/>
  <c r="D128" i="24"/>
  <c r="D345" i="24"/>
  <c r="D131" i="24"/>
  <c r="D165" i="24"/>
  <c r="D372" i="24"/>
  <c r="D88" i="24"/>
  <c r="D264" i="24"/>
  <c r="D407" i="24"/>
  <c r="D75" i="24"/>
  <c r="D109" i="24"/>
  <c r="D266" i="24"/>
  <c r="D149" i="24"/>
  <c r="D213" i="24"/>
  <c r="D186" i="24"/>
  <c r="D284" i="24"/>
  <c r="D326" i="24"/>
  <c r="D180" i="24"/>
  <c r="D162" i="24"/>
  <c r="D154" i="24"/>
  <c r="D176" i="24"/>
  <c r="D161" i="24"/>
  <c r="D108" i="24"/>
  <c r="D81" i="24"/>
  <c r="D219" i="24"/>
  <c r="D254" i="24"/>
  <c r="D114" i="24"/>
  <c r="D159" i="24"/>
  <c r="D84" i="24"/>
  <c r="D469" i="24"/>
  <c r="D142" i="24"/>
  <c r="D163" i="24"/>
  <c r="D322" i="24"/>
  <c r="D432" i="24"/>
  <c r="D337" i="24"/>
  <c r="D352" i="24"/>
  <c r="D343" i="24"/>
  <c r="D496" i="24"/>
  <c r="D51" i="24"/>
  <c r="D250" i="24"/>
  <c r="D273" i="24"/>
  <c r="D291" i="24"/>
  <c r="D477" i="24"/>
  <c r="D318" i="11"/>
  <c r="D480" i="11"/>
  <c r="D293" i="11"/>
  <c r="D160" i="11"/>
  <c r="D423" i="11"/>
  <c r="D91" i="11"/>
  <c r="D523" i="11"/>
  <c r="D137" i="11"/>
  <c r="D424" i="24"/>
  <c r="D226" i="24"/>
  <c r="D47" i="24"/>
  <c r="D513" i="11"/>
  <c r="D259" i="11"/>
  <c r="D341" i="11"/>
  <c r="D476" i="11"/>
  <c r="D344" i="11"/>
  <c r="D486" i="11"/>
  <c r="D362" i="11"/>
  <c r="D262" i="11"/>
  <c r="D520" i="11"/>
  <c r="D175" i="11"/>
  <c r="D373" i="11"/>
  <c r="D446" i="11"/>
  <c r="D277" i="11"/>
  <c r="D505" i="24"/>
  <c r="D209" i="24"/>
  <c r="D134" i="24"/>
  <c r="D313" i="24"/>
  <c r="D502" i="24"/>
  <c r="D252" i="24"/>
  <c r="D215" i="24"/>
  <c r="D99" i="24"/>
  <c r="D112" i="11"/>
  <c r="D159" i="11"/>
  <c r="D387" i="11"/>
  <c r="D85" i="11"/>
  <c r="D418" i="11"/>
  <c r="D472" i="11"/>
  <c r="D65" i="11"/>
  <c r="D432" i="11"/>
  <c r="D115" i="11"/>
  <c r="D86" i="11"/>
  <c r="D245" i="11"/>
  <c r="D81" i="11"/>
  <c r="D44" i="11"/>
  <c r="D275" i="24"/>
  <c r="D479" i="24"/>
  <c r="D157" i="24"/>
  <c r="D147" i="24"/>
  <c r="D181" i="24"/>
  <c r="D183" i="24"/>
  <c r="D237" i="24"/>
  <c r="D230" i="11"/>
  <c r="D271" i="11"/>
  <c r="D282" i="11"/>
  <c r="D438" i="24"/>
  <c r="D532" i="11"/>
  <c r="D497" i="11"/>
  <c r="D495" i="11"/>
  <c r="D46" i="11"/>
  <c r="D142" i="11"/>
  <c r="D357" i="11"/>
  <c r="D235" i="11"/>
  <c r="D409" i="11"/>
  <c r="D148" i="11"/>
  <c r="D94" i="11"/>
  <c r="D410" i="11"/>
  <c r="D219" i="11"/>
  <c r="D527" i="11"/>
  <c r="D214" i="11"/>
  <c r="D472" i="24"/>
  <c r="D315" i="24"/>
  <c r="D449" i="24"/>
  <c r="D310" i="24"/>
  <c r="D335" i="24"/>
  <c r="D179" i="24"/>
  <c r="D288" i="24"/>
  <c r="D338" i="11"/>
  <c r="D218" i="11"/>
  <c r="D196" i="11"/>
  <c r="D447" i="11"/>
  <c r="D77" i="11"/>
  <c r="D165" i="11"/>
  <c r="D98" i="11"/>
  <c r="D183" i="11"/>
  <c r="D413" i="11"/>
  <c r="D295" i="11"/>
  <c r="D170" i="11"/>
  <c r="D248" i="11"/>
  <c r="D554" i="11"/>
  <c r="D408" i="24"/>
  <c r="D143" i="24"/>
  <c r="D167" i="24"/>
  <c r="D416" i="24"/>
  <c r="D274" i="24"/>
  <c r="D282" i="24"/>
  <c r="D397" i="11"/>
  <c r="D80" i="24"/>
  <c r="D84" i="11"/>
  <c r="D261" i="24"/>
  <c r="D384" i="11"/>
  <c r="D327" i="11"/>
  <c r="D208" i="11"/>
  <c r="D232" i="11"/>
  <c r="D374" i="11"/>
  <c r="D326" i="11"/>
  <c r="D232" i="24"/>
  <c r="D97" i="24"/>
  <c r="D498" i="24"/>
  <c r="D233" i="24"/>
  <c r="D356" i="24"/>
  <c r="D396" i="24"/>
  <c r="D51" i="11"/>
  <c r="D390" i="11"/>
  <c r="D389" i="11"/>
  <c r="D111" i="11"/>
  <c r="D353" i="11"/>
  <c r="D127" i="11"/>
  <c r="D173" i="11"/>
  <c r="D364" i="11"/>
  <c r="D320" i="11"/>
  <c r="D154" i="11"/>
  <c r="D452" i="11"/>
  <c r="D256" i="11"/>
  <c r="D108" i="11"/>
  <c r="D522" i="11"/>
  <c r="D254" i="11"/>
  <c r="D188" i="11"/>
  <c r="D425" i="11"/>
  <c r="D119" i="11"/>
  <c r="D553" i="11"/>
  <c r="D272" i="11"/>
  <c r="D155" i="11"/>
  <c r="D336" i="11"/>
  <c r="D99" i="11"/>
  <c r="D355" i="11"/>
  <c r="D332" i="11"/>
  <c r="D195" i="11"/>
  <c r="D514" i="11"/>
  <c r="D66" i="11"/>
  <c r="D95" i="11"/>
  <c r="D231" i="11"/>
  <c r="D407" i="11"/>
  <c r="D47" i="11"/>
  <c r="D267" i="11"/>
  <c r="D498" i="11"/>
  <c r="D465" i="11"/>
  <c r="D546" i="11"/>
  <c r="D89" i="11"/>
  <c r="D250" i="11"/>
  <c r="D392" i="11"/>
  <c r="D134" i="11"/>
  <c r="D528" i="11"/>
  <c r="D172" i="11"/>
  <c r="D347" i="11"/>
  <c r="D279" i="11"/>
  <c r="D393" i="11"/>
  <c r="D342" i="11"/>
  <c r="D217" i="11"/>
  <c r="D129" i="11"/>
  <c r="D225" i="11"/>
  <c r="D50" i="11"/>
  <c r="D180" i="11"/>
  <c r="D211" i="11"/>
  <c r="D236" i="11"/>
  <c r="D414" i="11"/>
  <c r="D317" i="11"/>
  <c r="D403" i="11"/>
  <c r="D103" i="11"/>
  <c r="D415" i="11"/>
  <c r="D213" i="11"/>
  <c r="D545" i="11"/>
  <c r="D275" i="11"/>
  <c r="D169" i="11"/>
  <c r="D257" i="11"/>
  <c r="D49" i="11"/>
  <c r="D337" i="11"/>
  <c r="D240" i="11"/>
  <c r="D525" i="11"/>
  <c r="D428" i="11"/>
  <c r="D193" i="11"/>
  <c r="D515" i="11"/>
  <c r="D164" i="11"/>
  <c r="D547" i="11"/>
  <c r="D177" i="11"/>
  <c r="D350" i="11"/>
  <c r="D294" i="11"/>
  <c r="D75" i="11"/>
  <c r="D234" i="11"/>
  <c r="D340" i="11"/>
  <c r="D285" i="11"/>
  <c r="D278" i="11"/>
  <c r="D153" i="11"/>
  <c r="D238" i="11"/>
  <c r="D289" i="11"/>
  <c r="D427" i="11"/>
  <c r="D482" i="11"/>
  <c r="D92" i="11"/>
  <c r="D68" i="11"/>
  <c r="D396" i="11"/>
  <c r="D87" i="11"/>
  <c r="D442" i="11"/>
  <c r="D200" i="11"/>
  <c r="D368" i="11"/>
  <c r="D118" i="11"/>
  <c r="D483" i="11"/>
  <c r="D114" i="11"/>
  <c r="D506" i="11"/>
  <c r="D380" i="11"/>
  <c r="D138" i="11"/>
  <c r="D304" i="11"/>
  <c r="D74" i="11"/>
  <c r="D128" i="11"/>
  <c r="D312" i="11"/>
  <c r="D324" i="11"/>
  <c r="D136" i="11"/>
  <c r="D319" i="11"/>
  <c r="D303" i="11"/>
  <c r="D500" i="11"/>
  <c r="D449" i="11"/>
  <c r="D511" i="11"/>
  <c r="D292" i="11"/>
  <c r="D435" i="11"/>
  <c r="D305" i="11"/>
  <c r="D222" i="11"/>
  <c r="D121" i="11"/>
  <c r="D310" i="11"/>
  <c r="D298" i="11"/>
  <c r="D276" i="11"/>
  <c r="D221" i="11"/>
  <c r="D479" i="11"/>
  <c r="D166" i="11"/>
  <c r="D366" i="11"/>
  <c r="D161" i="11"/>
  <c r="D491" i="11"/>
  <c r="D504" i="11"/>
  <c r="D485" i="11"/>
  <c r="D457" i="11"/>
  <c r="D434" i="11"/>
  <c r="D345" i="11"/>
  <c r="D186" i="11"/>
  <c r="D456" i="11"/>
  <c r="D335" i="11"/>
  <c r="D496" i="11"/>
  <c r="D378" i="11"/>
  <c r="D460" i="11"/>
  <c r="D201" i="11"/>
  <c r="D395" i="11"/>
  <c r="D484" i="11"/>
  <c r="D244" i="11"/>
  <c r="D315" i="11"/>
  <c r="D406" i="11"/>
  <c r="D517" i="11"/>
  <c r="D458" i="11"/>
  <c r="D551" i="11"/>
  <c r="D266" i="11"/>
  <c r="D343" i="11"/>
  <c r="D455" i="11"/>
  <c r="D253" i="11"/>
  <c r="D197" i="11"/>
  <c r="D149" i="11"/>
  <c r="D187" i="11"/>
  <c r="D90" i="11"/>
  <c r="D135" i="11"/>
  <c r="D274" i="11"/>
  <c r="D233" i="11"/>
  <c r="D493" i="11"/>
  <c r="D307" i="11"/>
  <c r="D360" i="11"/>
  <c r="D96" i="11"/>
  <c r="D509" i="11"/>
  <c r="D349" i="11"/>
  <c r="D143" i="11"/>
  <c r="D311" i="11"/>
  <c r="D417" i="11"/>
  <c r="D162" i="11"/>
  <c r="D284" i="11"/>
  <c r="D101" i="11"/>
  <c r="D379" i="11"/>
  <c r="D333" i="11"/>
  <c r="D401" i="11"/>
  <c r="D264" i="11"/>
  <c r="D499" i="11"/>
  <c r="D130" i="11"/>
  <c r="D436" i="11"/>
  <c r="D370" i="11"/>
  <c r="D270" i="11"/>
  <c r="D419" i="11"/>
  <c r="D224" i="11"/>
  <c r="D329" i="11"/>
  <c r="D146" i="11"/>
  <c r="D367" i="11"/>
  <c r="D420" i="11"/>
  <c r="D243" i="11"/>
  <c r="D488" i="11"/>
  <c r="D377" i="11"/>
  <c r="D468" i="11"/>
  <c r="D157" i="11"/>
  <c r="D198" i="11"/>
  <c r="D439" i="11"/>
  <c r="D52" i="11"/>
  <c r="D226" i="11"/>
  <c r="D220" i="11"/>
  <c r="D505" i="11"/>
  <c r="D123" i="11"/>
  <c r="D132" i="11"/>
  <c r="D382" i="11"/>
  <c r="D209" i="11"/>
  <c r="D405" i="11"/>
  <c r="D478" i="11"/>
  <c r="D404" i="11"/>
  <c r="D93" i="11"/>
  <c r="D110" i="11"/>
  <c r="D107" i="11"/>
  <c r="D290" i="11"/>
  <c r="D79" i="11"/>
  <c r="D385" i="11"/>
  <c r="D126" i="11"/>
  <c r="D358" i="11"/>
  <c r="D70" i="11"/>
  <c r="D97" i="11"/>
  <c r="D399" i="11"/>
  <c r="D314" i="11"/>
  <c r="D508" i="11"/>
  <c r="D144" i="11"/>
  <c r="D215" i="11"/>
  <c r="D291" i="11"/>
  <c r="D185" i="11"/>
  <c r="D117" i="11"/>
  <c r="D475" i="11"/>
  <c r="D473" i="11"/>
  <c r="D556" i="11"/>
  <c r="D179" i="11"/>
  <c r="D176" i="11"/>
  <c r="D464" i="11"/>
  <c r="D156" i="11"/>
  <c r="D388" i="11"/>
  <c r="D227" i="11"/>
  <c r="D251" i="11"/>
  <c r="D400" i="11"/>
  <c r="D67" i="11"/>
  <c r="D242" i="11"/>
  <c r="D269" i="11"/>
  <c r="D190" i="11"/>
  <c r="D550" i="11"/>
  <c r="D300" i="11"/>
  <c r="D334" i="11"/>
  <c r="D237" i="11"/>
  <c r="D106" i="11"/>
  <c r="D104" i="11"/>
  <c r="D167" i="11"/>
  <c r="D255" i="11"/>
  <c r="D426" i="11"/>
  <c r="D477" i="11"/>
  <c r="D519" i="11"/>
  <c r="D105" i="11"/>
  <c r="D216" i="11"/>
  <c r="D363" i="11"/>
  <c r="D412" i="11"/>
  <c r="D229" i="11"/>
  <c r="D140" i="11"/>
  <c r="D470" i="11"/>
  <c r="D131" i="11"/>
  <c r="D313" i="11"/>
  <c r="D263" i="11"/>
  <c r="D489" i="11"/>
  <c r="D369" i="11"/>
  <c r="D431" i="11"/>
  <c r="D474" i="11"/>
  <c r="D443" i="11"/>
  <c r="D299" i="11"/>
  <c r="D486" i="24"/>
  <c r="D440" i="11"/>
  <c r="D421" i="11"/>
  <c r="D171" i="11"/>
  <c r="D212" i="11"/>
  <c r="D526" i="11"/>
  <c r="D365" i="11"/>
  <c r="D402" i="11"/>
  <c r="D145" i="11"/>
  <c r="D178" i="11"/>
  <c r="D348" i="11"/>
  <c r="D88" i="11"/>
  <c r="D223" i="11"/>
  <c r="D490" i="11"/>
  <c r="D207" i="11"/>
  <c r="D433" i="11"/>
  <c r="D109" i="11"/>
  <c r="D549" i="11"/>
  <c r="D391" i="11"/>
  <c r="D41" i="11"/>
  <c r="D350" i="24"/>
  <c r="D279" i="24"/>
  <c r="D463" i="24"/>
  <c r="D355" i="24"/>
  <c r="D435" i="24"/>
  <c r="D332" i="24"/>
  <c r="D489" i="24"/>
  <c r="D331" i="11"/>
  <c r="D130" i="24"/>
  <c r="D338" i="21"/>
  <c r="D162" i="21"/>
  <c r="D105" i="21"/>
  <c r="D434" i="21"/>
  <c r="D295" i="21"/>
  <c r="D296" i="21"/>
  <c r="D89" i="21"/>
  <c r="D312" i="21"/>
  <c r="D432" i="21"/>
  <c r="D189" i="21"/>
  <c r="D156" i="21"/>
  <c r="D229" i="21"/>
  <c r="D388" i="21"/>
  <c r="D221" i="21"/>
  <c r="D231" i="21"/>
  <c r="D155" i="21"/>
  <c r="D42" i="21"/>
  <c r="D248" i="21"/>
  <c r="D409" i="21"/>
  <c r="D352" i="21"/>
  <c r="D439" i="21"/>
  <c r="D251" i="21"/>
  <c r="D353" i="21"/>
  <c r="D151" i="21"/>
  <c r="D419" i="21"/>
  <c r="D167" i="21"/>
  <c r="D438" i="21"/>
  <c r="D68" i="21"/>
  <c r="D293" i="21"/>
  <c r="D140" i="21"/>
  <c r="D200" i="21"/>
  <c r="D67" i="21"/>
  <c r="D95" i="21"/>
  <c r="D154" i="21"/>
  <c r="D430" i="21"/>
  <c r="D234" i="21"/>
  <c r="D242" i="21"/>
  <c r="D195" i="21"/>
  <c r="D360" i="21"/>
  <c r="D570" i="21"/>
  <c r="D215" i="21"/>
  <c r="D381" i="21"/>
  <c r="D291" i="21"/>
  <c r="D96" i="21"/>
  <c r="D165" i="21"/>
  <c r="D378" i="21"/>
  <c r="D358" i="21"/>
  <c r="D331" i="21"/>
  <c r="D275" i="21"/>
  <c r="D398" i="21"/>
  <c r="D356" i="21"/>
  <c r="D444" i="21"/>
  <c r="D334" i="21"/>
  <c r="D199" i="21"/>
  <c r="D386" i="21"/>
  <c r="D319" i="21"/>
  <c r="D245" i="21"/>
  <c r="D404" i="21"/>
  <c r="D273" i="21"/>
  <c r="D71" i="21"/>
  <c r="D413" i="21"/>
  <c r="D309" i="21"/>
  <c r="D367" i="21"/>
  <c r="D230" i="21"/>
  <c r="D70" i="21"/>
  <c r="D311" i="21"/>
  <c r="D387" i="21"/>
  <c r="D93" i="21"/>
  <c r="D373" i="21"/>
  <c r="D332" i="21"/>
  <c r="D278" i="21"/>
  <c r="D362" i="21"/>
  <c r="D47" i="21"/>
  <c r="D370" i="21"/>
  <c r="D163" i="21"/>
  <c r="D203" i="21"/>
  <c r="D447" i="21"/>
  <c r="D103" i="21"/>
  <c r="D574" i="21"/>
  <c r="D284" i="21"/>
  <c r="D261" i="21"/>
  <c r="D339" i="21"/>
  <c r="D90" i="21"/>
  <c r="D279" i="21"/>
  <c r="D256" i="21"/>
  <c r="D198" i="21"/>
  <c r="D108" i="21"/>
  <c r="D366" i="21"/>
  <c r="D196" i="21"/>
  <c r="D350" i="21"/>
  <c r="D48" i="21"/>
  <c r="D576" i="21"/>
  <c r="D290" i="21"/>
  <c r="D143" i="21"/>
  <c r="D359" i="21"/>
  <c r="D276" i="21"/>
  <c r="D172" i="21"/>
  <c r="D179" i="21"/>
  <c r="D410" i="21"/>
  <c r="D255" i="21"/>
  <c r="D369" i="21"/>
  <c r="D285" i="21"/>
  <c r="D364" i="21"/>
  <c r="D235" i="21"/>
  <c r="D147" i="21"/>
  <c r="D335" i="21"/>
  <c r="D211" i="21"/>
  <c r="D49" i="21"/>
  <c r="D393" i="21"/>
  <c r="D141" i="21"/>
  <c r="D443" i="21"/>
  <c r="D122" i="21"/>
  <c r="D250" i="21"/>
  <c r="D408" i="21"/>
  <c r="D192" i="21"/>
  <c r="D116" i="21"/>
  <c r="D227" i="21"/>
  <c r="D269" i="21"/>
  <c r="D289" i="21"/>
  <c r="D157" i="21"/>
  <c r="D435" i="21"/>
  <c r="D348" i="21"/>
  <c r="D318" i="21"/>
  <c r="D303" i="21"/>
  <c r="D150" i="21"/>
  <c r="D258" i="21"/>
  <c r="D392" i="21"/>
  <c r="D403" i="21"/>
  <c r="D321" i="21"/>
  <c r="D176" i="21"/>
  <c r="E240" i="23"/>
  <c r="D4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438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208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53" i="24"/>
  <c r="D54" i="24"/>
  <c r="D55" i="24"/>
  <c r="D56" i="24"/>
  <c r="D57" i="24"/>
  <c r="D58" i="24"/>
  <c r="D59" i="24"/>
  <c r="D60" i="24"/>
  <c r="D61" i="24"/>
  <c r="D62" i="24"/>
  <c r="D63" i="24"/>
  <c r="D64" i="24"/>
  <c r="E238" i="23"/>
  <c r="D207" i="24"/>
  <c r="D175" i="17"/>
  <c r="D279" i="17"/>
  <c r="D350" i="17"/>
  <c r="D84" i="17"/>
  <c r="D190" i="17"/>
  <c r="D66" i="17"/>
  <c r="D44" i="17"/>
  <c r="D316" i="17"/>
  <c r="D280" i="17"/>
  <c r="D143" i="17"/>
  <c r="D45" i="17"/>
  <c r="D239" i="17"/>
  <c r="D89" i="17"/>
  <c r="D77" i="17"/>
  <c r="D249" i="17"/>
  <c r="D365" i="17"/>
  <c r="D107" i="17"/>
  <c r="D410" i="17"/>
  <c r="D317" i="17"/>
  <c r="D486" i="17"/>
  <c r="D162" i="17"/>
  <c r="D307" i="17"/>
  <c r="D81" i="17"/>
  <c r="D165" i="17"/>
  <c r="D407" i="17"/>
  <c r="D157" i="17"/>
  <c r="D43" i="17"/>
  <c r="D71" i="17"/>
  <c r="D444" i="17"/>
  <c r="D437" i="21"/>
  <c r="D184" i="21"/>
  <c r="D112" i="21"/>
  <c r="D397" i="21"/>
  <c r="D569" i="21"/>
  <c r="D239" i="21"/>
  <c r="D178" i="21"/>
  <c r="D323" i="21"/>
  <c r="D201" i="21"/>
  <c r="D322" i="17"/>
  <c r="D235" i="17"/>
  <c r="D372" i="17"/>
  <c r="D283" i="17"/>
  <c r="D268" i="11"/>
  <c r="D74" i="17"/>
  <c r="D351" i="11"/>
  <c r="D383" i="11"/>
  <c r="D43" i="11"/>
  <c r="D210" i="11"/>
  <c r="D46" i="17"/>
  <c r="D494" i="17"/>
  <c r="D381" i="17"/>
  <c r="D488" i="17"/>
  <c r="D151" i="17"/>
  <c r="D268" i="17"/>
  <c r="D402" i="17"/>
  <c r="D82" i="17"/>
  <c r="D201" i="17"/>
  <c r="D259" i="17"/>
  <c r="D68" i="17"/>
  <c r="D391" i="17"/>
  <c r="D256" i="17"/>
  <c r="D164" i="17"/>
  <c r="D408" i="17"/>
  <c r="D126" i="17"/>
  <c r="D445" i="17"/>
  <c r="D393" i="17"/>
  <c r="D219" i="17"/>
  <c r="D304" i="17"/>
  <c r="D205" i="17"/>
  <c r="D163" i="17"/>
  <c r="D264" i="17"/>
  <c r="D122" i="17"/>
  <c r="D177" i="17"/>
  <c r="D439" i="17"/>
  <c r="D303" i="17"/>
  <c r="D50" i="17"/>
  <c r="D276" i="17"/>
  <c r="D424" i="17"/>
  <c r="D363" i="17"/>
  <c r="D492" i="11"/>
  <c r="D288" i="11"/>
  <c r="D346" i="11"/>
  <c r="D296" i="11"/>
  <c r="D518" i="11"/>
  <c r="D308" i="11"/>
  <c r="D150" i="11"/>
  <c r="D139" i="11"/>
  <c r="D521" i="11"/>
  <c r="D501" i="11"/>
  <c r="D302" i="11"/>
  <c r="D459" i="11"/>
  <c r="D69" i="11"/>
  <c r="D555" i="11"/>
  <c r="D451" i="11"/>
  <c r="D246" i="11"/>
  <c r="D383" i="17"/>
  <c r="D192" i="11"/>
  <c r="D430" i="11"/>
  <c r="D301" i="11"/>
  <c r="D236" i="17"/>
  <c r="D485" i="17"/>
  <c r="D147" i="17"/>
  <c r="D304" i="21"/>
  <c r="D98" i="21"/>
  <c r="D356" i="11"/>
  <c r="D377" i="21"/>
  <c r="D347" i="21"/>
  <c r="D578" i="21"/>
  <c r="D106" i="21"/>
  <c r="D456" i="17"/>
  <c r="D127" i="21"/>
  <c r="D78" i="21"/>
  <c r="D132" i="21"/>
  <c r="D94" i="21"/>
  <c r="D174" i="21"/>
  <c r="D97" i="21"/>
  <c r="D299" i="21"/>
  <c r="D374" i="24"/>
  <c r="D340" i="24"/>
  <c r="D138" i="24"/>
  <c r="D102" i="24"/>
  <c r="D434" i="24"/>
  <c r="D193" i="21"/>
  <c r="D139" i="21"/>
  <c r="D238" i="21"/>
  <c r="D138" i="17"/>
  <c r="D188" i="21"/>
  <c r="D282" i="21"/>
  <c r="D437" i="24"/>
  <c r="D451" i="24"/>
  <c r="D503" i="24"/>
  <c r="D247" i="24"/>
  <c r="D218" i="24"/>
  <c r="D206" i="24"/>
  <c r="D429" i="24"/>
  <c r="D194" i="24"/>
  <c r="D120" i="24"/>
  <c r="D357" i="24"/>
  <c r="D327" i="21"/>
  <c r="D182" i="21"/>
  <c r="D302" i="21"/>
  <c r="D297" i="21"/>
  <c r="D272" i="21"/>
  <c r="D128" i="21"/>
  <c r="D137" i="21"/>
  <c r="D52" i="21"/>
  <c r="D220" i="17"/>
  <c r="D447" i="17"/>
  <c r="D257" i="21"/>
  <c r="D436" i="21"/>
  <c r="D244" i="21"/>
  <c r="D427" i="21"/>
  <c r="D307" i="21"/>
  <c r="D86" i="21"/>
  <c r="D109" i="21"/>
  <c r="D117" i="21"/>
  <c r="D421" i="21"/>
  <c r="D355" i="21"/>
  <c r="D271" i="21"/>
  <c r="D153" i="21"/>
  <c r="D205" i="21"/>
  <c r="D69" i="21"/>
  <c r="D223" i="21"/>
  <c r="D294" i="21"/>
  <c r="D264" i="21"/>
  <c r="D357" i="21"/>
  <c r="D185" i="21"/>
  <c r="D204" i="21"/>
  <c r="D328" i="21"/>
  <c r="D171" i="21"/>
  <c r="D324" i="21"/>
  <c r="D173" i="21"/>
  <c r="D209" i="21"/>
  <c r="D145" i="17"/>
  <c r="D45" i="21"/>
  <c r="D335" i="17"/>
  <c r="D140" i="17"/>
  <c r="D360" i="17"/>
  <c r="D195" i="17"/>
  <c r="D137" i="17"/>
  <c r="D404" i="17"/>
  <c r="D417" i="17"/>
  <c r="D112" i="17"/>
  <c r="D362" i="17"/>
  <c r="D149" i="17"/>
  <c r="D487" i="17"/>
  <c r="D118" i="17"/>
  <c r="D242" i="17"/>
  <c r="D324" i="17"/>
  <c r="D298" i="17"/>
  <c r="D464" i="17"/>
  <c r="D301" i="17"/>
  <c r="D426" i="17"/>
  <c r="D132" i="17"/>
  <c r="D191" i="17"/>
  <c r="D292" i="17"/>
  <c r="D359" i="17"/>
  <c r="D277" i="17"/>
  <c r="D251" i="17"/>
  <c r="D245" i="17"/>
  <c r="D336" i="17"/>
  <c r="D215" i="17"/>
  <c r="D492" i="17"/>
  <c r="D293" i="17"/>
  <c r="D188" i="17"/>
  <c r="D184" i="17"/>
  <c r="D182" i="17"/>
  <c r="D516" i="11"/>
  <c r="D98" i="17"/>
  <c r="D375" i="11"/>
  <c r="D330" i="11"/>
  <c r="D113" i="11"/>
  <c r="D376" i="11"/>
  <c r="D86" i="17"/>
  <c r="D90" i="17"/>
  <c r="D152" i="17"/>
  <c r="D345" i="17"/>
  <c r="D134" i="17"/>
  <c r="D78" i="17"/>
  <c r="D390" i="17"/>
  <c r="D194" i="17"/>
  <c r="D131" i="17"/>
  <c r="D343" i="17"/>
  <c r="D425" i="17"/>
  <c r="D341" i="17"/>
  <c r="D329" i="17"/>
  <c r="D161" i="17"/>
  <c r="D253" i="17"/>
  <c r="D170" i="17"/>
  <c r="D282" i="17"/>
  <c r="D216" i="17"/>
  <c r="D374" i="17"/>
  <c r="D358" i="17"/>
  <c r="D471" i="17"/>
  <c r="D423" i="17"/>
  <c r="D111" i="17"/>
  <c r="D183" i="17"/>
  <c r="D102" i="17"/>
  <c r="D495" i="17"/>
  <c r="D218" i="17"/>
  <c r="D354" i="17"/>
  <c r="D203" i="17"/>
  <c r="D65" i="17"/>
  <c r="D300" i="17"/>
  <c r="D448" i="17"/>
  <c r="D217" i="17"/>
  <c r="D437" i="11"/>
  <c r="D462" i="11"/>
  <c r="D228" i="11"/>
  <c r="D241" i="11"/>
  <c r="D239" i="11"/>
  <c r="D502" i="11"/>
  <c r="D265" i="11"/>
  <c r="D408" i="11"/>
  <c r="D325" i="11"/>
  <c r="D122" i="11"/>
  <c r="D247" i="11"/>
  <c r="D203" i="11"/>
  <c r="D316" i="11"/>
  <c r="D469" i="11"/>
  <c r="D260" i="11"/>
  <c r="D507" i="11"/>
  <c r="D453" i="11"/>
  <c r="D147" i="11"/>
  <c r="D146" i="17"/>
  <c r="D48" i="17"/>
  <c r="D387" i="17"/>
  <c r="D181" i="17"/>
  <c r="D378" i="17"/>
  <c r="D115" i="21"/>
  <c r="D363" i="21"/>
  <c r="D573" i="21"/>
  <c r="D65" i="21"/>
  <c r="D130" i="21"/>
  <c r="D365" i="21"/>
  <c r="D524" i="11"/>
  <c r="D342" i="21"/>
  <c r="D214" i="21"/>
  <c r="D416" i="21"/>
  <c r="D322" i="21"/>
  <c r="D173" i="17"/>
  <c r="D316" i="21"/>
  <c r="D400" i="21"/>
  <c r="D118" i="21"/>
  <c r="D241" i="24"/>
  <c r="D298" i="24"/>
  <c r="D487" i="24"/>
  <c r="D72" i="24"/>
  <c r="D467" i="24"/>
  <c r="D191" i="24"/>
  <c r="D414" i="21"/>
  <c r="D74" i="21"/>
  <c r="D110" i="21"/>
  <c r="D159" i="21"/>
  <c r="D88" i="21"/>
  <c r="D325" i="17"/>
  <c r="D385" i="24"/>
  <c r="D153" i="24"/>
  <c r="D110" i="24"/>
  <c r="D115" i="24"/>
  <c r="D65" i="24"/>
  <c r="D341" i="24"/>
  <c r="D281" i="24"/>
  <c r="D368" i="21"/>
  <c r="D277" i="21"/>
  <c r="D133" i="21"/>
  <c r="D405" i="21"/>
  <c r="D135" i="21"/>
  <c r="D354" i="21"/>
  <c r="D181" i="21"/>
  <c r="D152" i="21"/>
  <c r="D349" i="17"/>
  <c r="D385" i="17"/>
  <c r="D93" i="17"/>
  <c r="D224" i="21"/>
  <c r="D301" i="21"/>
  <c r="D219" i="21"/>
  <c r="D240" i="21"/>
  <c r="D394" i="21"/>
  <c r="D341" i="21"/>
  <c r="D100" i="21"/>
  <c r="D267" i="21"/>
  <c r="D233" i="21"/>
  <c r="D310" i="21"/>
  <c r="D206" i="21"/>
  <c r="D44" i="21"/>
  <c r="D402" i="21"/>
  <c r="D329" i="21"/>
  <c r="D131" i="21"/>
  <c r="D571" i="21"/>
  <c r="D220" i="21"/>
  <c r="D216" i="21"/>
  <c r="D79" i="21"/>
  <c r="D66" i="21"/>
  <c r="D81" i="21"/>
  <c r="D577" i="21"/>
  <c r="D371" i="21"/>
  <c r="D268" i="21"/>
  <c r="D379" i="21"/>
  <c r="D466" i="17"/>
  <c r="D443" i="17"/>
  <c r="D272" i="17"/>
  <c r="D254" i="17"/>
  <c r="D442" i="17"/>
  <c r="D334" i="17"/>
  <c r="D99" i="17"/>
  <c r="D207" i="17"/>
  <c r="D493" i="17"/>
  <c r="D289" i="17"/>
  <c r="D353" i="17"/>
  <c r="D252" i="17"/>
  <c r="D185" i="17"/>
  <c r="D274" i="17"/>
  <c r="D468" i="17"/>
  <c r="D45" i="11"/>
  <c r="D127" i="17"/>
  <c r="D152" i="11"/>
  <c r="D548" i="11"/>
  <c r="D168" i="11"/>
  <c r="D151" i="11"/>
  <c r="D73" i="17"/>
  <c r="D80" i="17"/>
  <c r="D192" i="17"/>
  <c r="D231" i="17"/>
  <c r="D470" i="17"/>
  <c r="D85" i="17"/>
  <c r="D92" i="17"/>
  <c r="D129" i="17"/>
  <c r="D209" i="17"/>
  <c r="D394" i="17"/>
  <c r="D441" i="17"/>
  <c r="D133" i="17"/>
  <c r="D180" i="17"/>
  <c r="D392" i="17"/>
  <c r="D105" i="17"/>
  <c r="D332" i="17"/>
  <c r="D352" i="17"/>
  <c r="D266" i="17"/>
  <c r="D386" i="17"/>
  <c r="D302" i="17"/>
  <c r="D465" i="17"/>
  <c r="D230" i="17"/>
  <c r="D295" i="17"/>
  <c r="D130" i="17"/>
  <c r="D309" i="17"/>
  <c r="D248" i="17"/>
  <c r="D109" i="17"/>
  <c r="D414" i="17"/>
  <c r="D376" i="17"/>
  <c r="D120" i="17"/>
  <c r="D396" i="17"/>
  <c r="D467" i="17"/>
  <c r="D181" i="11"/>
  <c r="D120" i="11"/>
  <c r="D429" i="11"/>
  <c r="D83" i="11"/>
  <c r="D297" i="11"/>
  <c r="D394" i="11"/>
  <c r="D125" i="11"/>
  <c r="D174" i="11"/>
  <c r="D124" i="11"/>
  <c r="D461" i="11"/>
  <c r="D361" i="11"/>
  <c r="D42" i="11"/>
  <c r="D444" i="11"/>
  <c r="D102" i="11"/>
  <c r="D205" i="11"/>
  <c r="D199" i="11"/>
  <c r="D424" i="11"/>
  <c r="D451" i="17"/>
  <c r="D155" i="17"/>
  <c r="D172" i="17"/>
  <c r="D224" i="17"/>
  <c r="D286" i="17"/>
  <c r="D396" i="21"/>
  <c r="D46" i="21"/>
  <c r="D41" i="21"/>
  <c r="D330" i="21"/>
  <c r="D433" i="21"/>
  <c r="D422" i="21"/>
  <c r="D99" i="21"/>
  <c r="D160" i="21"/>
  <c r="D183" i="21"/>
  <c r="D383" i="21"/>
  <c r="D102" i="21"/>
  <c r="D575" i="21"/>
  <c r="D286" i="21"/>
  <c r="D579" i="21"/>
  <c r="D454" i="17"/>
  <c r="D95" i="17"/>
  <c r="D103" i="24"/>
  <c r="D104" i="24"/>
  <c r="D280" i="24"/>
  <c r="D90" i="24"/>
  <c r="D402" i="24"/>
  <c r="D177" i="21"/>
  <c r="D243" i="21"/>
  <c r="D365" i="24"/>
  <c r="D389" i="21"/>
  <c r="D420" i="21"/>
  <c r="D144" i="17"/>
  <c r="D85" i="24"/>
  <c r="D171" i="24"/>
  <c r="D208" i="24"/>
  <c r="D368" i="24"/>
  <c r="D278" i="17"/>
  <c r="D168" i="24"/>
  <c r="D426" i="24"/>
  <c r="D410" i="24"/>
  <c r="D300" i="24"/>
  <c r="D226" i="21"/>
  <c r="D166" i="21"/>
  <c r="D445" i="21"/>
  <c r="D187" i="21"/>
  <c r="D274" i="21"/>
  <c r="D169" i="21"/>
  <c r="D222" i="21"/>
  <c r="D262" i="21"/>
  <c r="D266" i="21"/>
  <c r="D240" i="17"/>
  <c r="D431" i="17"/>
  <c r="D409" i="17"/>
  <c r="D340" i="17"/>
  <c r="D336" i="21"/>
  <c r="D280" i="21"/>
  <c r="D241" i="21"/>
  <c r="D197" i="21"/>
  <c r="D412" i="21"/>
  <c r="D111" i="21"/>
  <c r="D144" i="21"/>
  <c r="D259" i="21"/>
  <c r="D382" i="21"/>
  <c r="D395" i="21"/>
  <c r="D124" i="21"/>
  <c r="D92" i="21"/>
  <c r="D305" i="21"/>
  <c r="D232" i="21"/>
  <c r="D228" i="21"/>
  <c r="D384" i="21"/>
  <c r="D440" i="21"/>
  <c r="D146" i="21"/>
  <c r="D376" i="21"/>
  <c r="D333" i="21"/>
  <c r="D349" i="21"/>
  <c r="D138" i="21"/>
  <c r="D161" i="21"/>
  <c r="D141" i="24"/>
  <c r="D317" i="21"/>
  <c r="D270" i="21"/>
  <c r="D217" i="21"/>
  <c r="D377" i="17"/>
  <c r="D169" i="17"/>
  <c r="D265" i="17"/>
  <c r="D373" i="17"/>
  <c r="D406" i="17"/>
  <c r="D469" i="17"/>
  <c r="D299" i="17"/>
  <c r="D491" i="17"/>
  <c r="D233" i="17"/>
  <c r="D375" i="17"/>
  <c r="D223" i="17"/>
  <c r="D159" i="17"/>
  <c r="D422" i="17"/>
  <c r="D357" i="17"/>
  <c r="D313" i="17"/>
  <c r="D457" i="17"/>
  <c r="D114" i="17"/>
  <c r="D208" i="17"/>
  <c r="D267" i="17"/>
  <c r="D174" i="17"/>
  <c r="D101" i="17"/>
  <c r="D153" i="17"/>
  <c r="D416" i="17"/>
  <c r="D403" i="17"/>
  <c r="D310" i="17"/>
  <c r="D87" i="17"/>
  <c r="D552" i="11"/>
  <c r="D531" i="11"/>
  <c r="D116" i="17"/>
  <c r="D117" i="17"/>
  <c r="D421" i="17"/>
  <c r="D344" i="17"/>
  <c r="D369" i="17"/>
  <c r="D320" i="17"/>
  <c r="D49" i="17"/>
  <c r="D461" i="17"/>
  <c r="D186" i="17"/>
  <c r="D88" i="17"/>
  <c r="D405" i="17"/>
  <c r="D367" i="17"/>
  <c r="D397" i="17"/>
  <c r="D41" i="17"/>
  <c r="D441" i="11"/>
  <c r="D204" i="11"/>
  <c r="D73" i="11"/>
  <c r="D69" i="17"/>
  <c r="D322" i="11"/>
  <c r="D445" i="11"/>
  <c r="D359" i="11"/>
  <c r="D76" i="11"/>
  <c r="D395" i="17"/>
  <c r="D167" i="17"/>
  <c r="D204" i="17"/>
  <c r="D79" i="17"/>
  <c r="D496" i="17"/>
  <c r="D446" i="17"/>
  <c r="D124" i="17"/>
  <c r="D232" i="17"/>
  <c r="D321" i="17"/>
  <c r="D187" i="17"/>
  <c r="D413" i="17"/>
  <c r="D370" i="17"/>
  <c r="D453" i="17"/>
  <c r="D319" i="17"/>
  <c r="D326" i="17"/>
  <c r="D263" i="17"/>
  <c r="D368" i="17"/>
  <c r="D275" i="17"/>
  <c r="D189" i="17"/>
  <c r="D434" i="17"/>
  <c r="D72" i="17"/>
  <c r="D214" i="17"/>
  <c r="D312" i="17"/>
  <c r="D270" i="17"/>
  <c r="D103" i="17"/>
  <c r="D296" i="17"/>
  <c r="D437" i="17"/>
  <c r="D258" i="17"/>
  <c r="D269" i="17"/>
  <c r="D411" i="17"/>
  <c r="D250" i="17"/>
  <c r="D211" i="17"/>
  <c r="D283" i="11"/>
  <c r="D448" i="11"/>
  <c r="D339" i="11"/>
  <c r="D487" i="11"/>
  <c r="D530" i="11"/>
  <c r="D381" i="11"/>
  <c r="D281" i="11"/>
  <c r="D450" i="11"/>
  <c r="D184" i="11"/>
  <c r="D80" i="11"/>
  <c r="D481" i="11"/>
  <c r="D386" i="11"/>
  <c r="D133" i="11"/>
  <c r="D422" i="11"/>
  <c r="D328" i="11"/>
  <c r="D116" i="11"/>
  <c r="D463" i="11"/>
  <c r="D466" i="11"/>
  <c r="D399" i="17"/>
  <c r="D323" i="17"/>
  <c r="D331" i="17"/>
  <c r="D366" i="17"/>
  <c r="D206" i="11"/>
  <c r="D416" i="11"/>
  <c r="D292" i="21"/>
  <c r="D72" i="21"/>
  <c r="D210" i="21"/>
  <c r="D213" i="21"/>
  <c r="D346" i="21"/>
  <c r="D194" i="21"/>
  <c r="D82" i="21"/>
  <c r="D158" i="11"/>
  <c r="D75" i="21"/>
  <c r="D372" i="11"/>
  <c r="D249" i="11"/>
  <c r="D380" i="21"/>
  <c r="D300" i="21"/>
  <c r="D306" i="21"/>
  <c r="D374" i="21"/>
  <c r="D229" i="17"/>
  <c r="D411" i="11"/>
  <c r="D115" i="17"/>
  <c r="D284" i="17"/>
  <c r="D245" i="24"/>
  <c r="D244" i="24"/>
  <c r="D444" i="24"/>
  <c r="D142" i="21"/>
  <c r="D207" i="21"/>
  <c r="D83" i="24"/>
  <c r="D260" i="21"/>
  <c r="D446" i="21"/>
  <c r="D51" i="21"/>
  <c r="D197" i="24"/>
  <c r="D354" i="24"/>
  <c r="D148" i="24"/>
  <c r="D67" i="24"/>
  <c r="D419" i="24"/>
  <c r="D105" i="24"/>
  <c r="D453" i="24"/>
  <c r="D212" i="21"/>
  <c r="D43" i="21"/>
  <c r="D281" i="21"/>
  <c r="D225" i="21"/>
  <c r="D426" i="21"/>
  <c r="D361" i="21"/>
  <c r="D418" i="21"/>
  <c r="D337" i="21"/>
  <c r="D342" i="17"/>
  <c r="D222" i="17"/>
  <c r="D136" i="21"/>
  <c r="D202" i="21"/>
  <c r="D50" i="21"/>
  <c r="D126" i="21"/>
  <c r="D314" i="21"/>
  <c r="D254" i="21"/>
  <c r="D448" i="21"/>
  <c r="D218" i="21"/>
  <c r="D121" i="21"/>
  <c r="D114" i="21"/>
  <c r="D391" i="21"/>
  <c r="D372" i="21"/>
  <c r="D237" i="21"/>
  <c r="D129" i="21"/>
  <c r="D83" i="21"/>
  <c r="D91" i="21"/>
  <c r="D247" i="21"/>
  <c r="D123" i="21"/>
  <c r="D246" i="21"/>
  <c r="D320" i="21"/>
  <c r="D298" i="21"/>
  <c r="D399" i="21"/>
  <c r="D401" i="21"/>
  <c r="D344" i="21"/>
  <c r="D141" i="17"/>
  <c r="D462" i="17"/>
  <c r="D420" i="17"/>
  <c r="D380" i="17"/>
  <c r="D228" i="17"/>
  <c r="D246" i="17"/>
  <c r="D238" i="17"/>
  <c r="D197" i="17"/>
  <c r="D436" i="17"/>
  <c r="D196" i="17"/>
  <c r="D237" i="17"/>
  <c r="D347" i="17"/>
  <c r="D252" i="11"/>
  <c r="D189" i="11"/>
  <c r="D352" i="11"/>
  <c r="D100" i="11"/>
  <c r="D309" i="11"/>
  <c r="D398" i="17"/>
  <c r="D91" i="17"/>
  <c r="D160" i="17"/>
  <c r="D460" i="17"/>
  <c r="D128" i="17"/>
  <c r="D328" i="17"/>
  <c r="D247" i="17"/>
  <c r="D225" i="17"/>
  <c r="D285" i="17"/>
  <c r="D202" i="17"/>
  <c r="D401" i="17"/>
  <c r="D418" i="17"/>
  <c r="D255" i="17"/>
  <c r="D241" i="17"/>
  <c r="D97" i="17"/>
  <c r="D412" i="17"/>
  <c r="D171" i="17"/>
  <c r="D262" i="17"/>
  <c r="D244" i="17"/>
  <c r="D327" i="17"/>
  <c r="D94" i="17"/>
  <c r="D287" i="17"/>
  <c r="D226" i="17"/>
  <c r="D70" i="17"/>
  <c r="D371" i="17"/>
  <c r="D472" i="17"/>
  <c r="D51" i="17"/>
  <c r="D123" i="17"/>
  <c r="D76" i="17"/>
  <c r="D200" i="17"/>
  <c r="D210" i="17"/>
  <c r="D82" i="11"/>
  <c r="D287" i="11"/>
  <c r="D467" i="11"/>
  <c r="D286" i="11"/>
  <c r="D182" i="11"/>
  <c r="D510" i="11"/>
  <c r="D454" i="11"/>
  <c r="D194" i="11"/>
  <c r="D306" i="11"/>
  <c r="D191" i="11"/>
  <c r="D280" i="11"/>
  <c r="D258" i="11"/>
  <c r="D261" i="11"/>
  <c r="D398" i="11"/>
  <c r="D273" i="11"/>
  <c r="D503" i="11"/>
  <c r="D321" i="11"/>
  <c r="D311" i="17"/>
  <c r="D382" i="17"/>
  <c r="D346" i="17"/>
  <c r="D249" i="21"/>
  <c r="D158" i="21"/>
  <c r="D113" i="21"/>
  <c r="D283" i="21"/>
  <c r="D186" i="21"/>
  <c r="D180" i="21"/>
  <c r="D76" i="21"/>
  <c r="D139" i="17"/>
  <c r="D202" i="11"/>
  <c r="D323" i="11"/>
  <c r="D407" i="21"/>
  <c r="D273" i="17"/>
  <c r="D423" i="21"/>
  <c r="D313" i="21"/>
  <c r="D107" i="21"/>
  <c r="D361" i="17"/>
  <c r="D185" i="24"/>
  <c r="D497" i="24"/>
  <c r="D77" i="24"/>
  <c r="D73" i="21"/>
  <c r="D252" i="21"/>
  <c r="D278" i="24"/>
  <c r="D168" i="21"/>
  <c r="D87" i="21"/>
  <c r="D351" i="21"/>
  <c r="D485" i="24"/>
  <c r="D430" i="24"/>
  <c r="D160" i="24"/>
  <c r="D339" i="17"/>
  <c r="D139" i="24"/>
  <c r="D401" i="24"/>
  <c r="D351" i="24"/>
  <c r="D85" i="21"/>
  <c r="D190" i="21"/>
  <c r="D425" i="21"/>
  <c r="D84" i="21"/>
  <c r="D148" i="21"/>
  <c r="D308" i="21"/>
  <c r="D119" i="21"/>
  <c r="D125" i="21"/>
  <c r="D156" i="17"/>
  <c r="D406" i="21"/>
  <c r="D417" i="21"/>
  <c r="D415" i="21"/>
  <c r="D375" i="21"/>
  <c r="D343" i="21"/>
  <c r="D191" i="21"/>
  <c r="D134" i="21"/>
  <c r="D288" i="21"/>
  <c r="D164" i="21"/>
  <c r="D287" i="21"/>
  <c r="D340" i="21"/>
  <c r="D77" i="21"/>
  <c r="D265" i="21"/>
  <c r="D101" i="21"/>
  <c r="D424" i="21"/>
  <c r="D315" i="21"/>
  <c r="D429" i="21"/>
  <c r="D236" i="21"/>
  <c r="D390" i="21"/>
  <c r="D253" i="21"/>
  <c r="D80" i="21"/>
  <c r="D345" i="21"/>
  <c r="D572" i="21"/>
  <c r="D149" i="21"/>
  <c r="D411" i="21"/>
  <c r="D170" i="21"/>
  <c r="D288" i="17"/>
  <c r="D441" i="21"/>
  <c r="D83" i="17"/>
  <c r="D400" i="17"/>
  <c r="D42" i="17"/>
  <c r="D166" i="17"/>
  <c r="D379" i="17"/>
  <c r="D351" i="17"/>
  <c r="D104" i="17"/>
  <c r="D260" i="17"/>
  <c r="D356" i="17"/>
  <c r="D330" i="17"/>
  <c r="D257" i="17"/>
  <c r="D227" i="17"/>
  <c r="D108" i="17"/>
  <c r="D355" i="17"/>
  <c r="D110" i="17"/>
  <c r="D291" i="17"/>
  <c r="D47" i="17"/>
  <c r="D136" i="17"/>
  <c r="D429" i="17"/>
  <c r="D243" i="17"/>
  <c r="D261" i="17"/>
  <c r="D333" i="17"/>
  <c r="D106" i="17"/>
  <c r="D290" i="17"/>
  <c r="D348" i="17"/>
  <c r="D142" i="17"/>
  <c r="D455" i="17"/>
  <c r="D119" i="17"/>
  <c r="D125" i="17"/>
  <c r="D463" i="17"/>
  <c r="D121" i="17"/>
  <c r="D419" i="17"/>
  <c r="D438" i="17"/>
  <c r="D179" i="17"/>
  <c r="D428" i="17"/>
  <c r="D430" i="17"/>
  <c r="D100" i="17"/>
  <c r="D306" i="17"/>
  <c r="D305" i="17"/>
  <c r="D271" i="17"/>
  <c r="D168" i="17"/>
  <c r="D281" i="17"/>
  <c r="D213" i="17"/>
  <c r="D176" i="17"/>
  <c r="D459" i="17"/>
  <c r="D384" i="17"/>
  <c r="D315" i="17"/>
  <c r="D297" i="17"/>
  <c r="D113" i="17"/>
  <c r="D212" i="17"/>
  <c r="D294" i="17"/>
  <c r="D458" i="17"/>
  <c r="D52" i="17"/>
  <c r="D337" i="17"/>
  <c r="D148" i="17"/>
  <c r="D308" i="17"/>
  <c r="D450" i="17"/>
  <c r="D199" i="17"/>
  <c r="D198" i="17"/>
  <c r="D433" i="17"/>
  <c r="D135" i="17"/>
  <c r="D364" i="17"/>
  <c r="D221" i="17"/>
  <c r="D490" i="17"/>
  <c r="D435" i="17"/>
  <c r="D427" i="17"/>
  <c r="D489" i="17"/>
  <c r="D440" i="17"/>
  <c r="D432" i="17"/>
  <c r="D314" i="17"/>
  <c r="D338" i="17"/>
  <c r="D67" i="17"/>
  <c r="D415" i="17"/>
  <c r="D178" i="17"/>
  <c r="D150" i="17"/>
  <c r="E220" i="20"/>
</calcChain>
</file>

<file path=xl/sharedStrings.xml><?xml version="1.0" encoding="utf-8"?>
<sst xmlns="http://schemas.openxmlformats.org/spreadsheetml/2006/main" count="1458" uniqueCount="300">
  <si>
    <t>Month</t>
  </si>
  <si>
    <t>Nominal</t>
  </si>
  <si>
    <t>Real</t>
  </si>
  <si>
    <t>Quarter</t>
  </si>
  <si>
    <t>Year</t>
  </si>
  <si>
    <t>Consumer Price Index (all urban consumers):</t>
  </si>
  <si>
    <t>Motor Gasoline Regular Grade Retail Price (including taxes)</t>
  </si>
  <si>
    <t>Imported Crude Oil Price (refiner average imported crude oil acquisition cost)</t>
  </si>
  <si>
    <t>DATA SOURCES</t>
  </si>
  <si>
    <t>Historical data</t>
  </si>
  <si>
    <t>Forecast data</t>
  </si>
  <si>
    <t>All Prices:</t>
  </si>
  <si>
    <t>Consumer Price Index</t>
  </si>
  <si>
    <t>NOTES</t>
  </si>
  <si>
    <t>- Quarterly values calculated as weighted average of monthly data using the following weights:</t>
  </si>
  <si>
    <t>- Imported Crude Oil Price:  U.S. crude oil net imports</t>
  </si>
  <si>
    <t>- Heating Oil Retail Price:  U.S. distillate fuel oil supplied to residential sector</t>
  </si>
  <si>
    <t>Consumer Price</t>
  </si>
  <si>
    <t>Index (1982-84=1)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</si>
  <si>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</si>
  <si>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</si>
  <si>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</si>
  <si>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</si>
  <si>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</si>
  <si>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</si>
  <si>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</si>
  <si>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</si>
  <si>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</si>
  <si>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</si>
  <si>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</si>
  <si>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</si>
  <si>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</si>
  <si>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</si>
  <si>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</si>
  <si>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</si>
  <si>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</si>
  <si>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</si>
  <si>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</si>
  <si>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</si>
  <si>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</si>
  <si>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</si>
  <si>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</si>
  <si>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</si>
  <si>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</si>
  <si>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</si>
  <si>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</si>
  <si>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</si>
  <si>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</si>
  <si>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</si>
  <si>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</si>
  <si>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</si>
  <si>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</si>
  <si>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</si>
  <si>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</si>
  <si>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</si>
  <si>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</si>
  <si>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</si>
  <si>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</si>
  <si>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</si>
  <si>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</si>
  <si>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</si>
  <si>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</si>
  <si>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</si>
  <si>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</si>
  <si>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</si>
  <si>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</si>
  <si>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</si>
  <si>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</si>
  <si>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</si>
  <si>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</si>
  <si>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</si>
  <si>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</si>
  <si>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</si>
  <si>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</si>
  <si>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</si>
  <si>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</si>
  <si>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</si>
  <si>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</si>
  <si>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</si>
  <si>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</si>
  <si>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</si>
  <si>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</si>
  <si>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</si>
  <si>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</si>
  <si>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</si>
  <si>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</si>
  <si>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</si>
  <si>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</si>
  <si>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</si>
  <si>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</si>
  <si>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</si>
  <si>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</si>
  <si>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</si>
  <si>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</si>
  <si>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</si>
  <si>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</si>
  <si>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</si>
  <si>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</si>
  <si>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</si>
  <si>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</si>
  <si>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</si>
  <si>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</si>
  <si>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</si>
  <si>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</si>
  <si>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</si>
  <si>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</si>
  <si>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</si>
  <si>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</si>
  <si>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</si>
  <si>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</si>
  <si>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</si>
  <si>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</si>
  <si>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</si>
  <si>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</si>
  <si>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</si>
  <si>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</si>
  <si>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</si>
  <si>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</si>
  <si>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</si>
  <si>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</si>
  <si>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</si>
  <si>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</si>
  <si>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</si>
  <si>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</si>
  <si>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</si>
  <si>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</si>
  <si>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</si>
  <si>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</si>
  <si>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</si>
  <si>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</si>
  <si>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</si>
  <si>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</si>
  <si>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</si>
  <si>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</si>
  <si>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</si>
  <si>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</si>
  <si>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</si>
  <si>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</si>
  <si>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</si>
  <si>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</si>
  <si>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</si>
  <si>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</si>
  <si>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</si>
  <si>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</si>
  <si>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</si>
  <si>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</si>
  <si>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</si>
  <si>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</si>
  <si>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</si>
  <si>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</si>
  <si>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</si>
  <si>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</si>
  <si>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</si>
  <si>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</si>
  <si>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</si>
  <si>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</si>
  <si>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</si>
  <si>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</si>
  <si>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</si>
  <si>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</si>
  <si>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</si>
  <si>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</si>
  <si>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</si>
  <si>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</si>
  <si>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</si>
  <si>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</si>
  <si>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</si>
  <si>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See Notes and Sources for more information</t>
  </si>
  <si>
    <t>EIA Short-Term Energy Outlook,</t>
  </si>
  <si>
    <t>Annual Average Imported Crude Oil Price</t>
  </si>
  <si>
    <t>Imported Crude Oil Price ($/barrel)</t>
  </si>
  <si>
    <t>Motor Gasoline Price ($/gallon)</t>
  </si>
  <si>
    <t>Quarterly Average Imported Crude Oil Price</t>
  </si>
  <si>
    <t>Monthly Average Imported Crude Oil Price</t>
  </si>
  <si>
    <t>Annual Average Heating Oil Price</t>
  </si>
  <si>
    <t>Heating Oil Price ($/gallon)</t>
  </si>
  <si>
    <t>Quarterly Average Heating Oil Price</t>
  </si>
  <si>
    <t>Monthly Average Heating Oil Price</t>
  </si>
  <si>
    <t>Annual Average Diesel Price</t>
  </si>
  <si>
    <t>Diesel Price ($/gallon)</t>
  </si>
  <si>
    <t>Quarterly Average Diesel Price</t>
  </si>
  <si>
    <t>Monthly Average Diesel Price</t>
  </si>
  <si>
    <t>Forecast</t>
  </si>
  <si>
    <t>Values</t>
  </si>
  <si>
    <r>
      <t xml:space="preserve">Forecast / estimated values shown in </t>
    </r>
    <r>
      <rPr>
        <b/>
        <sz val="10"/>
        <color indexed="12"/>
        <rFont val="Arial"/>
        <family val="2"/>
      </rPr>
      <t>blue</t>
    </r>
  </si>
  <si>
    <t>Annual Average Residential Natural Gas Price</t>
  </si>
  <si>
    <t>Residential Natural Gas Price ($/mcf)</t>
  </si>
  <si>
    <t>Quarterly Average Residential Natural Gas Price</t>
  </si>
  <si>
    <t>Monthly Average Residential Natural Gas Price</t>
  </si>
  <si>
    <t>Annual Average Residential Electricity Price</t>
  </si>
  <si>
    <t>Quarterly Average Residential Electricity Price</t>
  </si>
  <si>
    <r>
      <t>Residential Electricity Price (</t>
    </r>
    <r>
      <rPr>
        <b/>
        <sz val="10"/>
        <rFont val="Arial"/>
        <family val="2"/>
      </rPr>
      <t>¢</t>
    </r>
    <r>
      <rPr>
        <b/>
        <sz val="10"/>
        <rFont val="Arial"/>
        <family val="2"/>
      </rPr>
      <t>/kwh)</t>
    </r>
  </si>
  <si>
    <t>Monthly Average Residential Electricity Price</t>
  </si>
  <si>
    <t>Imported Crude Oil Prices (Annual)</t>
  </si>
  <si>
    <t>Imported Crude Oil Prices (Quarterly)</t>
  </si>
  <si>
    <t>Imported Crude Oil Prices (Monthly)</t>
  </si>
  <si>
    <t>Notes and Sources</t>
  </si>
  <si>
    <t>EIA Short-Term Energy Outlook model &lt;http://www.eia.doe.gov/emeu/steo/pub/contents.html&gt;</t>
  </si>
  <si>
    <t>IHS Global Insight macroeconomic model &lt;http://www.ihsglobalinsight.com/&gt;</t>
  </si>
  <si>
    <t>Short-Term Energy Outlook,</t>
  </si>
  <si>
    <t>1994 - Present: EIA Weekly Petroleum Status Report &lt;http://www.eia.gov/oil_gas/petroleum/data_publications/weekly_petroleum_status_report/wpsr.html&gt;</t>
  </si>
  <si>
    <t>1967 - 1980: EIA Annual Energy Review &lt;http://www.eia.doe.gov/emeu/aer/natgas.html&gt;</t>
  </si>
  <si>
    <t>1981 - Present: EIA Natural Gas Monthly &lt;http://www.eia.gov/oil_gas/natural_gas/data_publications/natural_gas_monthly/ngm.html&gt;</t>
  </si>
  <si>
    <t>1979 - 1993: EIA estimates based on refiner end-use diesel fuel price (excluding taxes) from EIA Monthly Energy Review &lt;http://www.eia.doe.gov/emeu/mer/prices.html&gt;</t>
  </si>
  <si>
    <t>1960 - 1975: EIA Annual Energy Review &lt;http://www.eia.doe.gov/emeu/aer/elect.html&gt;</t>
  </si>
  <si>
    <t>1976 - Present: EIA Monthly Energy Review &lt;http://www.eia.doe.gov/emeu/mer/prices.html&gt;</t>
  </si>
  <si>
    <t>Return to Contents</t>
  </si>
  <si>
    <t>Values shown for recent months are estimates if official historical data has not yet been released</t>
  </si>
  <si>
    <t>1919 - Present: U.S. Bureau of Labor Statistics (BLS) &lt;http://www.bls.gov/cpi/&gt;</t>
  </si>
  <si>
    <t>1968 - Present: EIA Petroleum Marketing Monthly &lt;http://www.eia.gov/oil_gas/petroleum/data_publications/petroleum_marketing_monthly/pmm.html&gt;</t>
  </si>
  <si>
    <t>1976 - 1990: EIA Monthly Energy Review &lt;http://www.eia.doe.gov/emeu/mer/prices.html&gt;, unleaded gasoline</t>
  </si>
  <si>
    <t>1991 - Present: EIA Weekly Petroleum Status Report &lt;http://www.eia.gov/oil_gas/petroleum/data_publications/weekly_petroleum_status_report/wpsr.html&gt;, unleaded gasoline</t>
  </si>
  <si>
    <t>1978 - Present: U.S. Bureau of Labor Statistics (BLS), consumer price survey &lt;http://www.bls.gov/cpi/&gt;</t>
  </si>
  <si>
    <t>2012Q1</t>
  </si>
  <si>
    <t>2012Q2</t>
  </si>
  <si>
    <t>2012Q3</t>
  </si>
  <si>
    <t>2012Q4</t>
  </si>
  <si>
    <t>Motor Gasoline Regular Grade Retail Prices (Annual)</t>
  </si>
  <si>
    <t>Motor Gasoline Regular Grade Retail Prices (Quarterly)</t>
  </si>
  <si>
    <t>Motor Gasoline Regular Grade Retail Prices (Monthly)</t>
  </si>
  <si>
    <t>Annual Average Motor Gasoline Regular Retail Price</t>
  </si>
  <si>
    <t>Quarterly Average Motor Gasoline Regular Grade Retail Price</t>
  </si>
  <si>
    <t>Monthly Average Motor Gasoline Regular Grade Retail Price</t>
  </si>
  <si>
    <t>- Motor Gasoline Regular Grade Retail Price:  U.S. total motor gasoline consumption</t>
  </si>
  <si>
    <t>- Residential Electricity Retail Price:  U.S. retail sales of electricity to residential sector</t>
  </si>
  <si>
    <t>On-highway Diesel Retail Prices (Annual)</t>
  </si>
  <si>
    <t>On-highway Diesel Retail Prices (Quarterly)</t>
  </si>
  <si>
    <t>On-highway Diesel Retail Prices (Monthly)</t>
  </si>
  <si>
    <t>Heating Oil Retail Prices (Annual)</t>
  </si>
  <si>
    <t>Heating Oil Retail Prices (Quarterly)</t>
  </si>
  <si>
    <t>Heating Oil Retail Prices (Monthly)</t>
  </si>
  <si>
    <t>Residential Natural Gas Retail Prices (Annual)</t>
  </si>
  <si>
    <t>Residential Natural Gas Retail Prices (Quarterly)</t>
  </si>
  <si>
    <t>Residential Natural Gas Retail Prices (Monthly)</t>
  </si>
  <si>
    <t>Residential Electricity Retail Prices (Annual)</t>
  </si>
  <si>
    <t>Residential Electricity Retail Prices (Quarterly)</t>
  </si>
  <si>
    <t>Residential Electricity Retail Prices (Monthly)</t>
  </si>
  <si>
    <t>- Residential Natural Gas Retail Price:  U.S. natural gas consumption by residential sector</t>
  </si>
  <si>
    <t>- On-Highway Diesel Fuel Retail Price:  U.S. distillate fuel oil supplied for on-highway use</t>
  </si>
  <si>
    <t>On-Highway Diesel Fuel Retail Price (including taxes)</t>
  </si>
  <si>
    <t>Heating Oil Retail Price (No. 2 fuel oil, including taxes)</t>
  </si>
  <si>
    <t xml:space="preserve">Residential Natural Gas Retail Price (including taxes)   </t>
  </si>
  <si>
    <t xml:space="preserve">Residential Electricity Retail Price (including taxes)   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</si>
  <si>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</si>
  <si>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</si>
  <si>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</si>
  <si>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</si>
  <si>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</si>
  <si>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</si>
  <si>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</si>
  <si>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</si>
  <si>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</si>
  <si>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</si>
  <si>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</si>
  <si>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</si>
  <si>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1974Q1</t>
  </si>
  <si>
    <t>1974Q2</t>
  </si>
  <si>
    <t>1974Q3</t>
  </si>
  <si>
    <t>1974Q4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</si>
  <si>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</si>
  <si>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</si>
  <si>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</si>
  <si>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</si>
  <si>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</si>
  <si>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</si>
  <si>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</si>
  <si>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</si>
  <si>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</si>
  <si>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</si>
  <si>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</si>
  <si>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</si>
  <si>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</si>
  <si>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</si>
  <si>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</si>
  <si>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</si>
  <si>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</si>
  <si>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</si>
  <si>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</si>
  <si>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</si>
  <si>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</si>
  <si>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</si>
  <si>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</si>
  <si>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</si>
  <si>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CIQANR_8c7c9f0b6be24fbfb7e9cbee13b7d50e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</si>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</sst>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0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/>
    <xf numFmtId="0" fontId="1" fillId="0" borderId="0" xfId="0" quotePrefix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/>
    <xf numFmtId="0" fontId="6" fillId="0" borderId="0" xfId="1" applyNumberFormat="1" applyFill="1" applyBorder="1" applyAlignment="1" applyProtection="1">
      <alignment horizontal="left"/>
    </xf>
    <xf numFmtId="0" fontId="0" fillId="0" borderId="1" xfId="0" applyBorder="1"/>
    <xf numFmtId="2" fontId="7" fillId="0" borderId="0" xfId="0" applyNumberFormat="1" applyFont="1"/>
    <xf numFmtId="165" fontId="4" fillId="0" borderId="2" xfId="0" applyNumberFormat="1" applyFont="1" applyBorder="1"/>
    <xf numFmtId="0" fontId="0" fillId="0" borderId="2" xfId="0" applyBorder="1"/>
    <xf numFmtId="0" fontId="6" fillId="0" borderId="2" xfId="1" applyBorder="1" applyAlignment="1" applyProtection="1"/>
    <xf numFmtId="166" fontId="1" fillId="0" borderId="0" xfId="0" applyNumberFormat="1" applyFont="1"/>
    <xf numFmtId="166" fontId="7" fillId="0" borderId="0" xfId="0" applyNumberFormat="1" applyFont="1"/>
    <xf numFmtId="166" fontId="1" fillId="0" borderId="1" xfId="0" applyNumberFormat="1" applyFont="1" applyBorder="1"/>
    <xf numFmtId="0" fontId="8" fillId="0" borderId="0" xfId="1" applyFont="1" applyAlignment="1" applyProtection="1"/>
    <xf numFmtId="0" fontId="0" fillId="0" borderId="0" xfId="0" applyAlignment="1">
      <alignment horizontal="left"/>
    </xf>
    <xf numFmtId="0" fontId="9" fillId="0" borderId="0" xfId="1" applyFont="1" applyAlignment="1" applyProtection="1">
      <alignment horizontal="left"/>
    </xf>
    <xf numFmtId="0" fontId="6" fillId="0" borderId="0" xfId="1" applyAlignment="1" applyProtection="1">
      <alignment horizontal="left"/>
    </xf>
    <xf numFmtId="0" fontId="10" fillId="0" borderId="0" xfId="0" applyFont="1"/>
    <xf numFmtId="22" fontId="0" fillId="0" borderId="0" xfId="0" applyNumberFormat="1"/>
    <xf numFmtId="0" fontId="0" fillId="0" borderId="0" xfId="0" applyAlignment="1">
      <alignment horizontal="left"/>
    </xf>
    <xf numFmtId="0" fontId="6" fillId="0" borderId="0" xfId="1" applyNumberFormat="1" applyFill="1" applyBorder="1" applyAlignment="1" applyProtection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0" fillId="0" borderId="3" xfId="0" applyBorder="1" applyAlignment="1">
      <alignment horizontal="left"/>
    </xf>
    <xf numFmtId="164" fontId="5" fillId="0" borderId="0" xfId="0" applyNumberFormat="1" applyFont="1" applyAlignment="1">
      <alignment horizontal="right"/>
    </xf>
    <xf numFmtId="0" fontId="9" fillId="0" borderId="0" xfId="1" applyFont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0" fontId="6" fillId="0" borderId="0" xfId="1" applyAlignment="1" applyProtection="1">
      <alignment horizontal="left"/>
    </xf>
  </cellXfs>
  <cellStyles count="2">
    <cellStyle name="Hyperlink" xfId="1" builtinId="8"/>
    <cellStyle name="Normal" xfId="0" builtinId="0"/>
  </cellStyles>
  <dxfs count="16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Imported Crude Oil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barrel</a:t>
            </a:r>
          </a:p>
        </c:rich>
      </c:tx>
      <c:layout>
        <c:manualLayout>
          <c:xMode val="edge"/>
          <c:yMode val="edge"/>
          <c:x val="2.3490285190861208E-2"/>
          <c:y val="2.0833333333333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29847999083534E-2"/>
          <c:y val="0.1464124015748052"/>
          <c:w val="0.87136560508162608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'Crude Oil-A'!$A$41:$A$86</c:f>
              <c:numCache>
                <c:formatCode>General</c:formatCode>
                <c:ptCount val="4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</c:numCache>
            </c:numRef>
          </c:cat>
          <c:val>
            <c:numRef>
              <c:f>'Crude Oil-A'!$E$41:$E$98</c:f>
              <c:numCache>
                <c:formatCode>General</c:formatCode>
                <c:ptCount val="58"/>
                <c:pt idx="54">
                  <c:v>0</c:v>
                </c:pt>
                <c:pt idx="55">
                  <c:v>0</c:v>
                </c:pt>
                <c:pt idx="56">
                  <c:v>1</c:v>
                </c:pt>
                <c:pt idx="5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A-414C-9F75-94860C326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06928"/>
        <c:axId val="1815714544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'Crude Oil-A'!$A$41:$A$98</c:f>
              <c:numCache>
                <c:formatCode>General</c:formatCode>
                <c:ptCount val="58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  <c:pt idx="56">
                  <c:v>2024</c:v>
                </c:pt>
                <c:pt idx="57">
                  <c:v>2025</c:v>
                </c:pt>
              </c:numCache>
            </c:numRef>
          </c:cat>
          <c:val>
            <c:numRef>
              <c:f>'Crude Oil-A'!$C$41:$C$98</c:f>
              <c:numCache>
                <c:formatCode>0.00</c:formatCode>
                <c:ptCount val="58"/>
                <c:pt idx="0">
                  <c:v>2.9</c:v>
                </c:pt>
                <c:pt idx="1">
                  <c:v>2.8</c:v>
                </c:pt>
                <c:pt idx="2">
                  <c:v>2.96</c:v>
                </c:pt>
                <c:pt idx="3">
                  <c:v>3.17</c:v>
                </c:pt>
                <c:pt idx="4">
                  <c:v>3.22</c:v>
                </c:pt>
                <c:pt idx="5">
                  <c:v>4.08</c:v>
                </c:pt>
                <c:pt idx="6">
                  <c:v>12.52</c:v>
                </c:pt>
                <c:pt idx="7">
                  <c:v>13.946718203</c:v>
                </c:pt>
                <c:pt idx="8">
                  <c:v>13.483572863999999</c:v>
                </c:pt>
                <c:pt idx="9">
                  <c:v>14.525864502999999</c:v>
                </c:pt>
                <c:pt idx="10">
                  <c:v>14.56930006</c:v>
                </c:pt>
                <c:pt idx="11">
                  <c:v>21.573135913000002</c:v>
                </c:pt>
                <c:pt idx="12">
                  <c:v>33.858791771</c:v>
                </c:pt>
                <c:pt idx="13">
                  <c:v>37.099725198999998</c:v>
                </c:pt>
                <c:pt idx="14">
                  <c:v>33.568900286999998</c:v>
                </c:pt>
                <c:pt idx="15">
                  <c:v>29.314416294000001</c:v>
                </c:pt>
                <c:pt idx="16">
                  <c:v>28.876823650999999</c:v>
                </c:pt>
                <c:pt idx="17">
                  <c:v>26.991316866999998</c:v>
                </c:pt>
                <c:pt idx="18">
                  <c:v>13.934331794</c:v>
                </c:pt>
                <c:pt idx="19">
                  <c:v>18.138013121</c:v>
                </c:pt>
                <c:pt idx="20">
                  <c:v>14.602182092</c:v>
                </c:pt>
                <c:pt idx="21">
                  <c:v>18.071612658999999</c:v>
                </c:pt>
                <c:pt idx="22">
                  <c:v>21.733567231999999</c:v>
                </c:pt>
                <c:pt idx="23">
                  <c:v>18.725637669000001</c:v>
                </c:pt>
                <c:pt idx="24">
                  <c:v>18.208122711000001</c:v>
                </c:pt>
                <c:pt idx="25">
                  <c:v>16.133509063000002</c:v>
                </c:pt>
                <c:pt idx="26">
                  <c:v>15.538111376</c:v>
                </c:pt>
                <c:pt idx="27">
                  <c:v>17.141829372</c:v>
                </c:pt>
                <c:pt idx="28">
                  <c:v>20.618924849999999</c:v>
                </c:pt>
                <c:pt idx="29">
                  <c:v>18.488877165000002</c:v>
                </c:pt>
                <c:pt idx="30">
                  <c:v>12.066664086999999</c:v>
                </c:pt>
                <c:pt idx="31">
                  <c:v>17.271496745</c:v>
                </c:pt>
                <c:pt idx="32">
                  <c:v>27.721609297000001</c:v>
                </c:pt>
                <c:pt idx="33">
                  <c:v>21.993048731999998</c:v>
                </c:pt>
                <c:pt idx="34">
                  <c:v>23.712193128999999</c:v>
                </c:pt>
                <c:pt idx="35">
                  <c:v>27.727315847</c:v>
                </c:pt>
                <c:pt idx="36">
                  <c:v>35.892836543999998</c:v>
                </c:pt>
                <c:pt idx="37">
                  <c:v>48.887001327</c:v>
                </c:pt>
                <c:pt idx="38">
                  <c:v>59.048347649999997</c:v>
                </c:pt>
                <c:pt idx="39">
                  <c:v>67.185930995000007</c:v>
                </c:pt>
                <c:pt idx="40">
                  <c:v>92.573664398000005</c:v>
                </c:pt>
                <c:pt idx="41">
                  <c:v>59.036944044999998</c:v>
                </c:pt>
                <c:pt idx="42">
                  <c:v>75.825637925999999</c:v>
                </c:pt>
                <c:pt idx="43">
                  <c:v>102.58033188</c:v>
                </c:pt>
                <c:pt idx="44">
                  <c:v>101.08643607</c:v>
                </c:pt>
                <c:pt idx="45">
                  <c:v>98.121134243</c:v>
                </c:pt>
                <c:pt idx="46">
                  <c:v>89.634869330000001</c:v>
                </c:pt>
                <c:pt idx="47">
                  <c:v>46.342751346</c:v>
                </c:pt>
                <c:pt idx="48">
                  <c:v>38.702707109999999</c:v>
                </c:pt>
                <c:pt idx="49">
                  <c:v>48.982184339</c:v>
                </c:pt>
                <c:pt idx="50">
                  <c:v>61.340983965</c:v>
                </c:pt>
                <c:pt idx="51">
                  <c:v>57.952591071999997</c:v>
                </c:pt>
                <c:pt idx="52">
                  <c:v>37.219147436999997</c:v>
                </c:pt>
                <c:pt idx="53">
                  <c:v>65.921221713999998</c:v>
                </c:pt>
                <c:pt idx="54">
                  <c:v>92.826857344000004</c:v>
                </c:pt>
                <c:pt idx="55">
                  <c:v>74.618145394999999</c:v>
                </c:pt>
                <c:pt idx="56">
                  <c:v>79.726305357000001</c:v>
                </c:pt>
                <c:pt idx="57">
                  <c:v>80.988942264000002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8A-414C-9F75-94860C326D51}"/>
            </c:ext>
          </c:extLst>
        </c:ser>
        <c:ser>
          <c:idx val="1"/>
          <c:order val="1"/>
          <c:tx>
            <c:strRef>
              <c:f>'Crude Oil-A'!$A$102</c:f>
              <c:strCache>
                <c:ptCount val="1"/>
                <c:pt idx="0">
                  <c:v>Real Price (May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'Crude Oil-A'!$A$41:$A$98</c:f>
              <c:numCache>
                <c:formatCode>General</c:formatCode>
                <c:ptCount val="58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  <c:pt idx="49">
                  <c:v>2017</c:v>
                </c:pt>
                <c:pt idx="50">
                  <c:v>2018</c:v>
                </c:pt>
                <c:pt idx="51">
                  <c:v>2019</c:v>
                </c:pt>
                <c:pt idx="52">
                  <c:v>2020</c:v>
                </c:pt>
                <c:pt idx="53">
                  <c:v>2021</c:v>
                </c:pt>
                <c:pt idx="54">
                  <c:v>2022</c:v>
                </c:pt>
                <c:pt idx="55">
                  <c:v>2023</c:v>
                </c:pt>
                <c:pt idx="56">
                  <c:v>2024</c:v>
                </c:pt>
                <c:pt idx="57">
                  <c:v>2025</c:v>
                </c:pt>
              </c:numCache>
            </c:numRef>
          </c:cat>
          <c:val>
            <c:numRef>
              <c:f>'Crude Oil-A'!$D$41:$D$98</c:f>
              <c:numCache>
                <c:formatCode>0.00</c:formatCode>
                <c:ptCount val="58"/>
                <c:pt idx="0">
                  <c:v>26.098074999999998</c:v>
                </c:pt>
                <c:pt idx="1">
                  <c:v>23.893605449591277</c:v>
                </c:pt>
                <c:pt idx="2">
                  <c:v>23.89184597938144</c:v>
                </c:pt>
                <c:pt idx="3">
                  <c:v>24.51285859259259</c:v>
                </c:pt>
                <c:pt idx="4">
                  <c:v>24.125110478468901</c:v>
                </c:pt>
                <c:pt idx="5">
                  <c:v>28.778417837837836</c:v>
                </c:pt>
                <c:pt idx="6">
                  <c:v>79.532957160243399</c:v>
                </c:pt>
                <c:pt idx="7">
                  <c:v>81.147979042993214</c:v>
                </c:pt>
                <c:pt idx="8">
                  <c:v>74.169968685533334</c:v>
                </c:pt>
                <c:pt idx="9">
                  <c:v>75.048092628725286</c:v>
                </c:pt>
                <c:pt idx="10">
                  <c:v>69.936414274169906</c:v>
                </c:pt>
                <c:pt idx="11">
                  <c:v>93.082082597607851</c:v>
                </c:pt>
                <c:pt idx="12">
                  <c:v>128.71282352373288</c:v>
                </c:pt>
                <c:pt idx="13">
                  <c:v>127.7724735562752</c:v>
                </c:pt>
                <c:pt idx="14">
                  <c:v>108.90542950616094</c:v>
                </c:pt>
                <c:pt idx="15">
                  <c:v>92.190105643131091</c:v>
                </c:pt>
                <c:pt idx="16">
                  <c:v>87.013028670528257</c:v>
                </c:pt>
                <c:pt idx="17">
                  <c:v>78.560008766958831</c:v>
                </c:pt>
                <c:pt idx="18">
                  <c:v>39.783430841149404</c:v>
                </c:pt>
                <c:pt idx="19">
                  <c:v>49.996245162629748</c:v>
                </c:pt>
                <c:pt idx="20">
                  <c:v>38.664689248007399</c:v>
                </c:pt>
                <c:pt idx="21">
                  <c:v>45.663510767652781</c:v>
                </c:pt>
                <c:pt idx="22">
                  <c:v>52.093510135847836</c:v>
                </c:pt>
                <c:pt idx="23">
                  <c:v>43.068081925755834</c:v>
                </c:pt>
                <c:pt idx="24">
                  <c:v>40.641658910157737</c:v>
                </c:pt>
                <c:pt idx="25">
                  <c:v>34.972433669993045</c:v>
                </c:pt>
                <c:pt idx="26">
                  <c:v>32.829668089663777</c:v>
                </c:pt>
                <c:pt idx="27">
                  <c:v>35.229738487384921</c:v>
                </c:pt>
                <c:pt idx="28">
                  <c:v>41.166897727205139</c:v>
                </c:pt>
                <c:pt idx="29">
                  <c:v>36.070949914440043</c:v>
                </c:pt>
                <c:pt idx="30">
                  <c:v>23.182866635766676</c:v>
                </c:pt>
                <c:pt idx="31">
                  <c:v>32.470438073441272</c:v>
                </c:pt>
                <c:pt idx="32">
                  <c:v>50.419209190209983</c:v>
                </c:pt>
                <c:pt idx="33">
                  <c:v>38.904484763325065</c:v>
                </c:pt>
                <c:pt idx="34">
                  <c:v>41.286755760955693</c:v>
                </c:pt>
                <c:pt idx="35">
                  <c:v>47.193232729806162</c:v>
                </c:pt>
                <c:pt idx="36">
                  <c:v>59.504030779946078</c:v>
                </c:pt>
                <c:pt idx="37">
                  <c:v>78.407030687731577</c:v>
                </c:pt>
                <c:pt idx="38">
                  <c:v>91.748022329954651</c:v>
                </c:pt>
                <c:pt idx="39">
                  <c:v>101.47901400146979</c:v>
                </c:pt>
                <c:pt idx="40">
                  <c:v>134.68692598546141</c:v>
                </c:pt>
                <c:pt idx="41">
                  <c:v>86.169859224410956</c:v>
                </c:pt>
                <c:pt idx="42">
                  <c:v>108.89240483634143</c:v>
                </c:pt>
                <c:pt idx="43">
                  <c:v>142.83017005441673</c:v>
                </c:pt>
                <c:pt idx="44">
                  <c:v>137.89135744324116</c:v>
                </c:pt>
                <c:pt idx="45">
                  <c:v>131.91260699568295</c:v>
                </c:pt>
                <c:pt idx="46">
                  <c:v>118.58805106847676</c:v>
                </c:pt>
                <c:pt idx="47">
                  <c:v>61.237856699417222</c:v>
                </c:pt>
                <c:pt idx="48">
                  <c:v>50.502167836417932</c:v>
                </c:pt>
                <c:pt idx="49">
                  <c:v>62.581699024223006</c:v>
                </c:pt>
                <c:pt idx="50">
                  <c:v>76.505844102072714</c:v>
                </c:pt>
                <c:pt idx="51">
                  <c:v>70.992487470659029</c:v>
                </c:pt>
                <c:pt idx="52">
                  <c:v>45.031291615853554</c:v>
                </c:pt>
                <c:pt idx="53">
                  <c:v>76.190431859578254</c:v>
                </c:pt>
                <c:pt idx="54">
                  <c:v>99.347855468360407</c:v>
                </c:pt>
                <c:pt idx="55">
                  <c:v>76.69386917674268</c:v>
                </c:pt>
                <c:pt idx="56">
                  <c:v>79.513685956403165</c:v>
                </c:pt>
                <c:pt idx="57">
                  <c:v>79.030502955187472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8A-414C-9F75-94860C326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03664"/>
        <c:axId val="1815710192"/>
      </c:lineChart>
      <c:catAx>
        <c:axId val="181570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1019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815710192"/>
        <c:scaling>
          <c:orientation val="minMax"/>
          <c:max val="15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03664"/>
        <c:crosses val="autoZero"/>
        <c:crossBetween val="between"/>
        <c:majorUnit val="10"/>
      </c:valAx>
      <c:catAx>
        <c:axId val="18157069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14544"/>
        <c:crosses val="autoZero"/>
        <c:auto val="1"/>
        <c:lblAlgn val="ctr"/>
        <c:lblOffset val="100"/>
        <c:noMultiLvlLbl val="0"/>
      </c:catAx>
      <c:valAx>
        <c:axId val="1815714544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069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787544738725841"/>
          <c:y val="0.20120892852995145"/>
          <c:w val="0.39709219233502041"/>
          <c:h val="4.34027777777776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Retail Heating Oil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3.0201694586834582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64124015748052"/>
          <c:w val="0.86800989671803186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'Heat Oil-A'!$A$41:$A$87</c:f>
              <c:numCache>
                <c:formatCode>General</c:formatCode>
                <c:ptCount val="47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  <c:pt idx="45">
                  <c:v>2024</c:v>
                </c:pt>
                <c:pt idx="46">
                  <c:v>2025</c:v>
                </c:pt>
              </c:numCache>
            </c:numRef>
          </c:cat>
          <c:val>
            <c:numRef>
              <c:f>'Heat Oil-A'!$E$41:$E$87</c:f>
              <c:numCache>
                <c:formatCode>General</c:formatCode>
                <c:ptCount val="47"/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D-408C-862A-DF82D001A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698768"/>
        <c:axId val="1815718896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'Heat Oil-A'!$A$41:$A$87</c:f>
              <c:numCache>
                <c:formatCode>General</c:formatCode>
                <c:ptCount val="47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  <c:pt idx="45">
                  <c:v>2024</c:v>
                </c:pt>
                <c:pt idx="46">
                  <c:v>2025</c:v>
                </c:pt>
              </c:numCache>
            </c:numRef>
          </c:cat>
          <c:val>
            <c:numRef>
              <c:f>'Heat Oil-A'!$C$41:$C$87</c:f>
              <c:numCache>
                <c:formatCode>0.00</c:formatCode>
                <c:ptCount val="47"/>
                <c:pt idx="0">
                  <c:v>0.70542796355000004</c:v>
                </c:pt>
                <c:pt idx="1">
                  <c:v>1.0047148763</c:v>
                </c:pt>
                <c:pt idx="2">
                  <c:v>1.2350862946000001</c:v>
                </c:pt>
                <c:pt idx="3">
                  <c:v>1.2119982076</c:v>
                </c:pt>
                <c:pt idx="4">
                  <c:v>1.1061730213000001</c:v>
                </c:pt>
                <c:pt idx="5">
                  <c:v>1.1224079741999999</c:v>
                </c:pt>
                <c:pt idx="6">
                  <c:v>1.0822391057</c:v>
                </c:pt>
                <c:pt idx="7">
                  <c:v>0.85190441969999997</c:v>
                </c:pt>
                <c:pt idx="8">
                  <c:v>0.85255131241000004</c:v>
                </c:pt>
                <c:pt idx="9">
                  <c:v>0.84934335863999999</c:v>
                </c:pt>
                <c:pt idx="10">
                  <c:v>0.89470909488000006</c:v>
                </c:pt>
                <c:pt idx="11">
                  <c:v>1.1017689517</c:v>
                </c:pt>
                <c:pt idx="12">
                  <c:v>1.037275248</c:v>
                </c:pt>
                <c:pt idx="13">
                  <c:v>0.96344384230000002</c:v>
                </c:pt>
                <c:pt idx="14">
                  <c:v>0.94759478062000002</c:v>
                </c:pt>
                <c:pt idx="15">
                  <c:v>0.921898365</c:v>
                </c:pt>
                <c:pt idx="16">
                  <c:v>0.89670023197000004</c:v>
                </c:pt>
                <c:pt idx="17">
                  <c:v>1.0274646148</c:v>
                </c:pt>
                <c:pt idx="18">
                  <c:v>1.0281359794</c:v>
                </c:pt>
                <c:pt idx="19">
                  <c:v>0.88759809862000005</c:v>
                </c:pt>
                <c:pt idx="20">
                  <c:v>0.90282457226000001</c:v>
                </c:pt>
                <c:pt idx="21">
                  <c:v>1.3818291677000001</c:v>
                </c:pt>
                <c:pt idx="22">
                  <c:v>1.3312892314</c:v>
                </c:pt>
                <c:pt idx="23">
                  <c:v>1.1661154297</c:v>
                </c:pt>
                <c:pt idx="24">
                  <c:v>1.4278894025</c:v>
                </c:pt>
                <c:pt idx="25">
                  <c:v>1.6476590972</c:v>
                </c:pt>
                <c:pt idx="26">
                  <c:v>2.1952958416000001</c:v>
                </c:pt>
                <c:pt idx="27">
                  <c:v>2.4732490348999998</c:v>
                </c:pt>
                <c:pt idx="28">
                  <c:v>2.6644317759999998</c:v>
                </c:pt>
                <c:pt idx="29">
                  <c:v>3.5088583164</c:v>
                </c:pt>
                <c:pt idx="30">
                  <c:v>2.5240142991000001</c:v>
                </c:pt>
                <c:pt idx="31">
                  <c:v>2.9706917405</c:v>
                </c:pt>
                <c:pt idx="32">
                  <c:v>3.6567494282999999</c:v>
                </c:pt>
                <c:pt idx="33">
                  <c:v>3.7859787318000002</c:v>
                </c:pt>
                <c:pt idx="34">
                  <c:v>3.7828018549000002</c:v>
                </c:pt>
                <c:pt idx="35">
                  <c:v>3.7135107226000001</c:v>
                </c:pt>
                <c:pt idx="36">
                  <c:v>2.6491567696999998</c:v>
                </c:pt>
                <c:pt idx="37">
                  <c:v>2.1028071550999998</c:v>
                </c:pt>
                <c:pt idx="38">
                  <c:v>2.5066436668000001</c:v>
                </c:pt>
                <c:pt idx="39">
                  <c:v>3.0107916823999998</c:v>
                </c:pt>
                <c:pt idx="40">
                  <c:v>2.9990694631000001</c:v>
                </c:pt>
                <c:pt idx="41">
                  <c:v>2.4445221888000002</c:v>
                </c:pt>
                <c:pt idx="42">
                  <c:v>2.9975501507</c:v>
                </c:pt>
                <c:pt idx="43">
                  <c:v>4.6859840359999998</c:v>
                </c:pt>
                <c:pt idx="44">
                  <c:v>3.9294617379000001</c:v>
                </c:pt>
                <c:pt idx="45">
                  <c:v>3.8031267191000002</c:v>
                </c:pt>
                <c:pt idx="46">
                  <c:v>3.8989078679000002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2D-408C-862A-DF82D001A2D2}"/>
            </c:ext>
          </c:extLst>
        </c:ser>
        <c:ser>
          <c:idx val="1"/>
          <c:order val="1"/>
          <c:tx>
            <c:strRef>
              <c:f>'Heat Oil-A'!$A$91</c:f>
              <c:strCache>
                <c:ptCount val="1"/>
                <c:pt idx="0">
                  <c:v>Real Price (May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'Heat Oil-A'!$A$41:$A$87</c:f>
              <c:numCache>
                <c:formatCode>General</c:formatCode>
                <c:ptCount val="47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  <c:pt idx="45">
                  <c:v>2024</c:v>
                </c:pt>
                <c:pt idx="46">
                  <c:v>2025</c:v>
                </c:pt>
              </c:numCache>
            </c:numRef>
          </c:cat>
          <c:val>
            <c:numRef>
              <c:f>'Heat Oil-A'!$D$41:$D$87</c:f>
              <c:numCache>
                <c:formatCode>0.00</c:formatCode>
                <c:ptCount val="47"/>
                <c:pt idx="0">
                  <c:v>3.0437255035442008</c:v>
                </c:pt>
                <c:pt idx="1">
                  <c:v>3.8193828486116601</c:v>
                </c:pt>
                <c:pt idx="2">
                  <c:v>4.2536711544362094</c:v>
                </c:pt>
                <c:pt idx="3">
                  <c:v>3.932008026205474</c:v>
                </c:pt>
                <c:pt idx="4">
                  <c:v>3.478773265360946</c:v>
                </c:pt>
                <c:pt idx="5">
                  <c:v>3.3820934885167691</c:v>
                </c:pt>
                <c:pt idx="6">
                  <c:v>3.1499283288280511</c:v>
                </c:pt>
                <c:pt idx="7">
                  <c:v>2.4322429712056897</c:v>
                </c:pt>
                <c:pt idx="8">
                  <c:v>2.3500018521666006</c:v>
                </c:pt>
                <c:pt idx="9">
                  <c:v>2.2489513430096251</c:v>
                </c:pt>
                <c:pt idx="10">
                  <c:v>2.2607588574903925</c:v>
                </c:pt>
                <c:pt idx="11">
                  <c:v>2.6408463663636086</c:v>
                </c:pt>
                <c:pt idx="12">
                  <c:v>2.3856840632123788</c:v>
                </c:pt>
                <c:pt idx="13">
                  <c:v>2.1504663956484249</c:v>
                </c:pt>
                <c:pt idx="14">
                  <c:v>2.0540909904879854</c:v>
                </c:pt>
                <c:pt idx="15">
                  <c:v>1.947831149035375</c:v>
                </c:pt>
                <c:pt idx="16">
                  <c:v>1.8428905100106427</c:v>
                </c:pt>
                <c:pt idx="17">
                  <c:v>2.0513936116215015</c:v>
                </c:pt>
                <c:pt idx="18">
                  <c:v>2.0058460601585786</c:v>
                </c:pt>
                <c:pt idx="19">
                  <c:v>1.7052822717287877</c:v>
                </c:pt>
                <c:pt idx="20">
                  <c:v>1.6973114604694577</c:v>
                </c:pt>
                <c:pt idx="21">
                  <c:v>2.5132283311899841</c:v>
                </c:pt>
                <c:pt idx="22">
                  <c:v>2.3549768951869221</c:v>
                </c:pt>
                <c:pt idx="23">
                  <c:v>2.0303951925992174</c:v>
                </c:pt>
                <c:pt idx="24">
                  <c:v>2.4303368294445771</c:v>
                </c:pt>
                <c:pt idx="25">
                  <c:v>2.7315299395315176</c:v>
                </c:pt>
                <c:pt idx="26">
                  <c:v>3.5209078844833184</c:v>
                </c:pt>
                <c:pt idx="27">
                  <c:v>3.8428798893163267</c:v>
                </c:pt>
                <c:pt idx="28">
                  <c:v>4.0244126336924175</c:v>
                </c:pt>
                <c:pt idx="29">
                  <c:v>5.1050948823048605</c:v>
                </c:pt>
                <c:pt idx="30">
                  <c:v>3.6840314205299292</c:v>
                </c:pt>
                <c:pt idx="31">
                  <c:v>4.2661793095126876</c:v>
                </c:pt>
                <c:pt idx="32">
                  <c:v>5.091562223657724</c:v>
                </c:pt>
                <c:pt idx="33">
                  <c:v>5.1644292436784758</c:v>
                </c:pt>
                <c:pt idx="34">
                  <c:v>5.0855430716096004</c:v>
                </c:pt>
                <c:pt idx="35">
                  <c:v>4.9130210431135666</c:v>
                </c:pt>
                <c:pt idx="36">
                  <c:v>3.5006269141416038</c:v>
                </c:pt>
                <c:pt idx="37">
                  <c:v>2.7438990139023565</c:v>
                </c:pt>
                <c:pt idx="38">
                  <c:v>3.2025933843818231</c:v>
                </c:pt>
                <c:pt idx="39">
                  <c:v>3.7551265758785521</c:v>
                </c:pt>
                <c:pt idx="40">
                  <c:v>3.6738892488558932</c:v>
                </c:pt>
                <c:pt idx="41">
                  <c:v>2.9576172246182515</c:v>
                </c:pt>
                <c:pt idx="42">
                  <c:v>3.4645086144402235</c:v>
                </c:pt>
                <c:pt idx="43">
                  <c:v>5.01516994171583</c:v>
                </c:pt>
                <c:pt idx="44">
                  <c:v>4.0387713051055325</c:v>
                </c:pt>
                <c:pt idx="45">
                  <c:v>3.7929842884456764</c:v>
                </c:pt>
                <c:pt idx="46">
                  <c:v>3.8046261768878691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2D-408C-862A-DF82D001A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14000"/>
        <c:axId val="1815718352"/>
      </c:lineChart>
      <c:catAx>
        <c:axId val="181571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1835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15718352"/>
        <c:scaling>
          <c:orientation val="minMax"/>
          <c:max val="6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14000"/>
        <c:crosses val="autoZero"/>
        <c:crossBetween val="between"/>
        <c:majorUnit val="0.5"/>
      </c:valAx>
      <c:catAx>
        <c:axId val="1815698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18896"/>
        <c:crosses val="autoZero"/>
        <c:auto val="1"/>
        <c:lblAlgn val="ctr"/>
        <c:lblOffset val="100"/>
        <c:noMultiLvlLbl val="0"/>
      </c:catAx>
      <c:valAx>
        <c:axId val="181571889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6987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8321122405153903"/>
          <c:y val="0.1655096741225931"/>
          <c:w val="0.39709219233502097"/>
          <c:h val="4.34027777777779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Quarterly Retail Heating Oil Price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4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2.7218845966401856E-2"/>
          <c:y val="1.8518518518518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409758675998841"/>
          <c:w val="0.86577275780895835"/>
          <c:h val="0.68576498250218765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'Heat Oil-Q'!$A$41:$A$228</c:f>
              <c:strCache>
                <c:ptCount val="188"/>
                <c:pt idx="0">
                  <c:v>1979Q1</c:v>
                </c:pt>
                <c:pt idx="1">
                  <c:v>1979Q2</c:v>
                </c:pt>
                <c:pt idx="2">
                  <c:v>1979Q3</c:v>
                </c:pt>
                <c:pt idx="3">
                  <c:v>1979Q4</c:v>
                </c:pt>
                <c:pt idx="4">
                  <c:v>1980Q1</c:v>
                </c:pt>
                <c:pt idx="5">
                  <c:v>1980Q2</c:v>
                </c:pt>
                <c:pt idx="6">
                  <c:v>1980Q3</c:v>
                </c:pt>
                <c:pt idx="7">
                  <c:v>1980Q4</c:v>
                </c:pt>
                <c:pt idx="8">
                  <c:v>1981Q1</c:v>
                </c:pt>
                <c:pt idx="9">
                  <c:v>1981Q2</c:v>
                </c:pt>
                <c:pt idx="10">
                  <c:v>1981Q3</c:v>
                </c:pt>
                <c:pt idx="11">
                  <c:v>1981Q4</c:v>
                </c:pt>
                <c:pt idx="12">
                  <c:v>1982Q1</c:v>
                </c:pt>
                <c:pt idx="13">
                  <c:v>1982Q2</c:v>
                </c:pt>
                <c:pt idx="14">
                  <c:v>1982Q3</c:v>
                </c:pt>
                <c:pt idx="15">
                  <c:v>1982Q4</c:v>
                </c:pt>
                <c:pt idx="16">
                  <c:v>1983Q1</c:v>
                </c:pt>
                <c:pt idx="17">
                  <c:v>1983Q2</c:v>
                </c:pt>
                <c:pt idx="18">
                  <c:v>1983Q3</c:v>
                </c:pt>
                <c:pt idx="19">
                  <c:v>1983Q4</c:v>
                </c:pt>
                <c:pt idx="20">
                  <c:v>1984Q1</c:v>
                </c:pt>
                <c:pt idx="21">
                  <c:v>1984Q2</c:v>
                </c:pt>
                <c:pt idx="22">
                  <c:v>1984Q3</c:v>
                </c:pt>
                <c:pt idx="23">
                  <c:v>1984Q4</c:v>
                </c:pt>
                <c:pt idx="24">
                  <c:v>1985Q1</c:v>
                </c:pt>
                <c:pt idx="25">
                  <c:v>1985Q2</c:v>
                </c:pt>
                <c:pt idx="26">
                  <c:v>1985Q3</c:v>
                </c:pt>
                <c:pt idx="27">
                  <c:v>1985Q4</c:v>
                </c:pt>
                <c:pt idx="28">
                  <c:v>1986Q1</c:v>
                </c:pt>
                <c:pt idx="29">
                  <c:v>1986Q2</c:v>
                </c:pt>
                <c:pt idx="30">
                  <c:v>1986Q3</c:v>
                </c:pt>
                <c:pt idx="31">
                  <c:v>1986Q4</c:v>
                </c:pt>
                <c:pt idx="32">
                  <c:v>1987Q1</c:v>
                </c:pt>
                <c:pt idx="33">
                  <c:v>1987Q2</c:v>
                </c:pt>
                <c:pt idx="34">
                  <c:v>1987Q3</c:v>
                </c:pt>
                <c:pt idx="35">
                  <c:v>1987Q4</c:v>
                </c:pt>
                <c:pt idx="36">
                  <c:v>1988Q1</c:v>
                </c:pt>
                <c:pt idx="37">
                  <c:v>1988Q2</c:v>
                </c:pt>
                <c:pt idx="38">
                  <c:v>1988Q3</c:v>
                </c:pt>
                <c:pt idx="39">
                  <c:v>1988Q4</c:v>
                </c:pt>
                <c:pt idx="40">
                  <c:v>1989Q1</c:v>
                </c:pt>
                <c:pt idx="41">
                  <c:v>1989Q2</c:v>
                </c:pt>
                <c:pt idx="42">
                  <c:v>1989Q3</c:v>
                </c:pt>
                <c:pt idx="43">
                  <c:v>1989Q4</c:v>
                </c:pt>
                <c:pt idx="44">
                  <c:v>1990Q1</c:v>
                </c:pt>
                <c:pt idx="45">
                  <c:v>1990Q2</c:v>
                </c:pt>
                <c:pt idx="46">
                  <c:v>1990Q3</c:v>
                </c:pt>
                <c:pt idx="47">
                  <c:v>1990Q4</c:v>
                </c:pt>
                <c:pt idx="48">
                  <c:v>1991Q1</c:v>
                </c:pt>
                <c:pt idx="49">
                  <c:v>1991Q2</c:v>
                </c:pt>
                <c:pt idx="50">
                  <c:v>1991Q3</c:v>
                </c:pt>
                <c:pt idx="51">
                  <c:v>1991Q4</c:v>
                </c:pt>
                <c:pt idx="52">
                  <c:v>1992Q1</c:v>
                </c:pt>
                <c:pt idx="53">
                  <c:v>1992Q2</c:v>
                </c:pt>
                <c:pt idx="54">
                  <c:v>1992Q3</c:v>
                </c:pt>
                <c:pt idx="55">
                  <c:v>1992Q4</c:v>
                </c:pt>
                <c:pt idx="56">
                  <c:v>1993Q1</c:v>
                </c:pt>
                <c:pt idx="57">
                  <c:v>1993Q2</c:v>
                </c:pt>
                <c:pt idx="58">
                  <c:v>1993Q3</c:v>
                </c:pt>
                <c:pt idx="59">
                  <c:v>1993Q4</c:v>
                </c:pt>
                <c:pt idx="60">
                  <c:v>1994Q1</c:v>
                </c:pt>
                <c:pt idx="61">
                  <c:v>1994Q2</c:v>
                </c:pt>
                <c:pt idx="62">
                  <c:v>1994Q3</c:v>
                </c:pt>
                <c:pt idx="63">
                  <c:v>1994Q4</c:v>
                </c:pt>
                <c:pt idx="64">
                  <c:v>1995Q1</c:v>
                </c:pt>
                <c:pt idx="65">
                  <c:v>1995Q2</c:v>
                </c:pt>
                <c:pt idx="66">
                  <c:v>1995Q3</c:v>
                </c:pt>
                <c:pt idx="67">
                  <c:v>1995Q4</c:v>
                </c:pt>
                <c:pt idx="68">
                  <c:v>1996Q1</c:v>
                </c:pt>
                <c:pt idx="69">
                  <c:v>1996Q2</c:v>
                </c:pt>
                <c:pt idx="70">
                  <c:v>1996Q3</c:v>
                </c:pt>
                <c:pt idx="71">
                  <c:v>1996Q4</c:v>
                </c:pt>
                <c:pt idx="72">
                  <c:v>1997Q1</c:v>
                </c:pt>
                <c:pt idx="73">
                  <c:v>1997Q2</c:v>
                </c:pt>
                <c:pt idx="74">
                  <c:v>1997Q3</c:v>
                </c:pt>
                <c:pt idx="75">
                  <c:v>1997Q4</c:v>
                </c:pt>
                <c:pt idx="76">
                  <c:v>1998Q1</c:v>
                </c:pt>
                <c:pt idx="77">
                  <c:v>1998Q2</c:v>
                </c:pt>
                <c:pt idx="78">
                  <c:v>1998Q3</c:v>
                </c:pt>
                <c:pt idx="79">
                  <c:v>1998Q4</c:v>
                </c:pt>
                <c:pt idx="80">
                  <c:v>1999Q1</c:v>
                </c:pt>
                <c:pt idx="81">
                  <c:v>1999Q2</c:v>
                </c:pt>
                <c:pt idx="82">
                  <c:v>1999Q3</c:v>
                </c:pt>
                <c:pt idx="83">
                  <c:v>1999Q4</c:v>
                </c:pt>
                <c:pt idx="84">
                  <c:v>2000Q1</c:v>
                </c:pt>
                <c:pt idx="85">
                  <c:v>2000Q2</c:v>
                </c:pt>
                <c:pt idx="86">
                  <c:v>2000Q3</c:v>
                </c:pt>
                <c:pt idx="87">
                  <c:v>2000Q4</c:v>
                </c:pt>
                <c:pt idx="88">
                  <c:v>2001Q1</c:v>
                </c:pt>
                <c:pt idx="89">
                  <c:v>2001Q2</c:v>
                </c:pt>
                <c:pt idx="90">
                  <c:v>2001Q3</c:v>
                </c:pt>
                <c:pt idx="91">
                  <c:v>2001Q4</c:v>
                </c:pt>
                <c:pt idx="92">
                  <c:v>2002Q1</c:v>
                </c:pt>
                <c:pt idx="93">
                  <c:v>2002Q2</c:v>
                </c:pt>
                <c:pt idx="94">
                  <c:v>2002Q3</c:v>
                </c:pt>
                <c:pt idx="95">
                  <c:v>2002Q4</c:v>
                </c:pt>
                <c:pt idx="96">
                  <c:v>2003Q1</c:v>
                </c:pt>
                <c:pt idx="97">
                  <c:v>2003Q2</c:v>
                </c:pt>
                <c:pt idx="98">
                  <c:v>2003Q3</c:v>
                </c:pt>
                <c:pt idx="99">
                  <c:v>2003Q4</c:v>
                </c:pt>
                <c:pt idx="100">
                  <c:v>2004Q1</c:v>
                </c:pt>
                <c:pt idx="101">
                  <c:v>2004Q2</c:v>
                </c:pt>
                <c:pt idx="102">
                  <c:v>2004Q3</c:v>
                </c:pt>
                <c:pt idx="103">
                  <c:v>2004Q4</c:v>
                </c:pt>
                <c:pt idx="104">
                  <c:v>2005Q1</c:v>
                </c:pt>
                <c:pt idx="105">
                  <c:v>2005Q2</c:v>
                </c:pt>
                <c:pt idx="106">
                  <c:v>2005Q3</c:v>
                </c:pt>
                <c:pt idx="107">
                  <c:v>2005Q4</c:v>
                </c:pt>
                <c:pt idx="108">
                  <c:v>2006Q1</c:v>
                </c:pt>
                <c:pt idx="109">
                  <c:v>2006Q2</c:v>
                </c:pt>
                <c:pt idx="110">
                  <c:v>2006Q3</c:v>
                </c:pt>
                <c:pt idx="111">
                  <c:v>2006Q4</c:v>
                </c:pt>
                <c:pt idx="112">
                  <c:v>2007Q1</c:v>
                </c:pt>
                <c:pt idx="113">
                  <c:v>2007Q2</c:v>
                </c:pt>
                <c:pt idx="114">
                  <c:v>2007Q3</c:v>
                </c:pt>
                <c:pt idx="115">
                  <c:v>2007Q4</c:v>
                </c:pt>
                <c:pt idx="116">
                  <c:v>2008Q1</c:v>
                </c:pt>
                <c:pt idx="117">
                  <c:v>2008Q2</c:v>
                </c:pt>
                <c:pt idx="118">
                  <c:v>2008Q3</c:v>
                </c:pt>
                <c:pt idx="119">
                  <c:v>2008Q4</c:v>
                </c:pt>
                <c:pt idx="120">
                  <c:v>2009Q1</c:v>
                </c:pt>
                <c:pt idx="121">
                  <c:v>2009Q2</c:v>
                </c:pt>
                <c:pt idx="122">
                  <c:v>2009Q3</c:v>
                </c:pt>
                <c:pt idx="123">
                  <c:v>2009Q4</c:v>
                </c:pt>
                <c:pt idx="124">
                  <c:v>2010Q1</c:v>
                </c:pt>
                <c:pt idx="125">
                  <c:v>2010Q2</c:v>
                </c:pt>
                <c:pt idx="126">
                  <c:v>2010Q3</c:v>
                </c:pt>
                <c:pt idx="127">
                  <c:v>2010Q4</c:v>
                </c:pt>
                <c:pt idx="128">
                  <c:v>2011Q1</c:v>
                </c:pt>
                <c:pt idx="129">
                  <c:v>2011Q2</c:v>
                </c:pt>
                <c:pt idx="130">
                  <c:v>2011Q3</c:v>
                </c:pt>
                <c:pt idx="131">
                  <c:v>2011Q4</c:v>
                </c:pt>
                <c:pt idx="132">
                  <c:v>2012Q1</c:v>
                </c:pt>
                <c:pt idx="133">
                  <c:v>2012Q2</c:v>
                </c:pt>
                <c:pt idx="134">
                  <c:v>2012Q3</c:v>
                </c:pt>
                <c:pt idx="135">
                  <c:v>2012Q4</c:v>
                </c:pt>
                <c:pt idx="136">
                  <c:v>2013Q1</c:v>
                </c:pt>
                <c:pt idx="137">
                  <c:v>2013Q2</c:v>
                </c:pt>
                <c:pt idx="138">
                  <c:v>2013Q3</c:v>
                </c:pt>
                <c:pt idx="139">
                  <c:v>2013Q4</c:v>
                </c:pt>
                <c:pt idx="140">
                  <c:v>2014Q1</c:v>
                </c:pt>
                <c:pt idx="141">
                  <c:v>2014Q2</c:v>
                </c:pt>
                <c:pt idx="142">
                  <c:v>2014Q3</c:v>
                </c:pt>
                <c:pt idx="143">
                  <c:v>2014Q4</c:v>
                </c:pt>
                <c:pt idx="144">
                  <c:v>2015Q1</c:v>
                </c:pt>
                <c:pt idx="145">
                  <c:v>2015Q2</c:v>
                </c:pt>
                <c:pt idx="146">
                  <c:v>2015Q3</c:v>
                </c:pt>
                <c:pt idx="147">
                  <c:v>2015Q4</c:v>
                </c:pt>
                <c:pt idx="148">
                  <c:v>2016Q1</c:v>
                </c:pt>
                <c:pt idx="149">
                  <c:v>2016Q2</c:v>
                </c:pt>
                <c:pt idx="150">
                  <c:v>2016Q3</c:v>
                </c:pt>
                <c:pt idx="151">
                  <c:v>2016Q4</c:v>
                </c:pt>
                <c:pt idx="152">
                  <c:v>2017Q1</c:v>
                </c:pt>
                <c:pt idx="153">
                  <c:v>2017Q2</c:v>
                </c:pt>
                <c:pt idx="154">
                  <c:v>2017Q3</c:v>
                </c:pt>
                <c:pt idx="155">
                  <c:v>2017Q4</c:v>
                </c:pt>
                <c:pt idx="156">
                  <c:v>2018Q1</c:v>
                </c:pt>
                <c:pt idx="157">
                  <c:v>2018Q2</c:v>
                </c:pt>
                <c:pt idx="158">
                  <c:v>2018Q3</c:v>
                </c:pt>
                <c:pt idx="159">
                  <c:v>2018Q4</c:v>
                </c:pt>
                <c:pt idx="160">
                  <c:v>2019Q1</c:v>
                </c:pt>
                <c:pt idx="161">
                  <c:v>2019Q2</c:v>
                </c:pt>
                <c:pt idx="162">
                  <c:v>2019Q3</c:v>
                </c:pt>
                <c:pt idx="163">
                  <c:v>2019Q4</c:v>
                </c:pt>
                <c:pt idx="164">
                  <c:v>2020Q1</c:v>
                </c:pt>
                <c:pt idx="165">
                  <c:v>2020Q2</c:v>
                </c:pt>
                <c:pt idx="166">
                  <c:v>2020Q3</c:v>
                </c:pt>
                <c:pt idx="167">
                  <c:v>2020Q4</c:v>
                </c:pt>
                <c:pt idx="168">
                  <c:v>2021Q1</c:v>
                </c:pt>
                <c:pt idx="169">
                  <c:v>2021Q2</c:v>
                </c:pt>
                <c:pt idx="170">
                  <c:v>2021Q3</c:v>
                </c:pt>
                <c:pt idx="171">
                  <c:v>2021Q4</c:v>
                </c:pt>
                <c:pt idx="172">
                  <c:v>2022Q1</c:v>
                </c:pt>
                <c:pt idx="173">
                  <c:v>2022Q2</c:v>
                </c:pt>
                <c:pt idx="174">
                  <c:v>2022Q3</c:v>
                </c:pt>
                <c:pt idx="175">
                  <c:v>2022Q4</c:v>
                </c:pt>
                <c:pt idx="176">
                  <c:v>2023Q1</c:v>
                </c:pt>
                <c:pt idx="177">
                  <c:v>2023Q2</c:v>
                </c:pt>
                <c:pt idx="178">
                  <c:v>2023Q3</c:v>
                </c:pt>
                <c:pt idx="179">
                  <c:v>2023Q4</c:v>
                </c:pt>
                <c:pt idx="180">
                  <c:v>2024Q1</c:v>
                </c:pt>
                <c:pt idx="181">
                  <c:v>2024Q2</c:v>
                </c:pt>
                <c:pt idx="182">
                  <c:v>2024Q3</c:v>
                </c:pt>
                <c:pt idx="183">
                  <c:v>2024Q4</c:v>
                </c:pt>
                <c:pt idx="184">
                  <c:v>2025Q1</c:v>
                </c:pt>
                <c:pt idx="185">
                  <c:v>2025Q2</c:v>
                </c:pt>
                <c:pt idx="186">
                  <c:v>2025Q3</c:v>
                </c:pt>
                <c:pt idx="187">
                  <c:v>2025Q4</c:v>
                </c:pt>
              </c:strCache>
            </c:strRef>
          </c:cat>
          <c:val>
            <c:numRef>
              <c:f>'Heat Oil-Q'!$E$41:$E$228</c:f>
              <c:numCache>
                <c:formatCode>General</c:formatCode>
                <c:ptCount val="188"/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A-42E5-853B-841B3D9B4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27600"/>
        <c:axId val="1815724336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'Heat Oil-Q'!$A$41:$A$228</c:f>
              <c:strCache>
                <c:ptCount val="188"/>
                <c:pt idx="0">
                  <c:v>1979Q1</c:v>
                </c:pt>
                <c:pt idx="1">
                  <c:v>1979Q2</c:v>
                </c:pt>
                <c:pt idx="2">
                  <c:v>1979Q3</c:v>
                </c:pt>
                <c:pt idx="3">
                  <c:v>1979Q4</c:v>
                </c:pt>
                <c:pt idx="4">
                  <c:v>1980Q1</c:v>
                </c:pt>
                <c:pt idx="5">
                  <c:v>1980Q2</c:v>
                </c:pt>
                <c:pt idx="6">
                  <c:v>1980Q3</c:v>
                </c:pt>
                <c:pt idx="7">
                  <c:v>1980Q4</c:v>
                </c:pt>
                <c:pt idx="8">
                  <c:v>1981Q1</c:v>
                </c:pt>
                <c:pt idx="9">
                  <c:v>1981Q2</c:v>
                </c:pt>
                <c:pt idx="10">
                  <c:v>1981Q3</c:v>
                </c:pt>
                <c:pt idx="11">
                  <c:v>1981Q4</c:v>
                </c:pt>
                <c:pt idx="12">
                  <c:v>1982Q1</c:v>
                </c:pt>
                <c:pt idx="13">
                  <c:v>1982Q2</c:v>
                </c:pt>
                <c:pt idx="14">
                  <c:v>1982Q3</c:v>
                </c:pt>
                <c:pt idx="15">
                  <c:v>1982Q4</c:v>
                </c:pt>
                <c:pt idx="16">
                  <c:v>1983Q1</c:v>
                </c:pt>
                <c:pt idx="17">
                  <c:v>1983Q2</c:v>
                </c:pt>
                <c:pt idx="18">
                  <c:v>1983Q3</c:v>
                </c:pt>
                <c:pt idx="19">
                  <c:v>1983Q4</c:v>
                </c:pt>
                <c:pt idx="20">
                  <c:v>1984Q1</c:v>
                </c:pt>
                <c:pt idx="21">
                  <c:v>1984Q2</c:v>
                </c:pt>
                <c:pt idx="22">
                  <c:v>1984Q3</c:v>
                </c:pt>
                <c:pt idx="23">
                  <c:v>1984Q4</c:v>
                </c:pt>
                <c:pt idx="24">
                  <c:v>1985Q1</c:v>
                </c:pt>
                <c:pt idx="25">
                  <c:v>1985Q2</c:v>
                </c:pt>
                <c:pt idx="26">
                  <c:v>1985Q3</c:v>
                </c:pt>
                <c:pt idx="27">
                  <c:v>1985Q4</c:v>
                </c:pt>
                <c:pt idx="28">
                  <c:v>1986Q1</c:v>
                </c:pt>
                <c:pt idx="29">
                  <c:v>1986Q2</c:v>
                </c:pt>
                <c:pt idx="30">
                  <c:v>1986Q3</c:v>
                </c:pt>
                <c:pt idx="31">
                  <c:v>1986Q4</c:v>
                </c:pt>
                <c:pt idx="32">
                  <c:v>1987Q1</c:v>
                </c:pt>
                <c:pt idx="33">
                  <c:v>1987Q2</c:v>
                </c:pt>
                <c:pt idx="34">
                  <c:v>1987Q3</c:v>
                </c:pt>
                <c:pt idx="35">
                  <c:v>1987Q4</c:v>
                </c:pt>
                <c:pt idx="36">
                  <c:v>1988Q1</c:v>
                </c:pt>
                <c:pt idx="37">
                  <c:v>1988Q2</c:v>
                </c:pt>
                <c:pt idx="38">
                  <c:v>1988Q3</c:v>
                </c:pt>
                <c:pt idx="39">
                  <c:v>1988Q4</c:v>
                </c:pt>
                <c:pt idx="40">
                  <c:v>1989Q1</c:v>
                </c:pt>
                <c:pt idx="41">
                  <c:v>1989Q2</c:v>
                </c:pt>
                <c:pt idx="42">
                  <c:v>1989Q3</c:v>
                </c:pt>
                <c:pt idx="43">
                  <c:v>1989Q4</c:v>
                </c:pt>
                <c:pt idx="44">
                  <c:v>1990Q1</c:v>
                </c:pt>
                <c:pt idx="45">
                  <c:v>1990Q2</c:v>
                </c:pt>
                <c:pt idx="46">
                  <c:v>1990Q3</c:v>
                </c:pt>
                <c:pt idx="47">
                  <c:v>1990Q4</c:v>
                </c:pt>
                <c:pt idx="48">
                  <c:v>1991Q1</c:v>
                </c:pt>
                <c:pt idx="49">
                  <c:v>1991Q2</c:v>
                </c:pt>
                <c:pt idx="50">
                  <c:v>1991Q3</c:v>
                </c:pt>
                <c:pt idx="51">
                  <c:v>1991Q4</c:v>
                </c:pt>
                <c:pt idx="52">
                  <c:v>1992Q1</c:v>
                </c:pt>
                <c:pt idx="53">
                  <c:v>1992Q2</c:v>
                </c:pt>
                <c:pt idx="54">
                  <c:v>1992Q3</c:v>
                </c:pt>
                <c:pt idx="55">
                  <c:v>1992Q4</c:v>
                </c:pt>
                <c:pt idx="56">
                  <c:v>1993Q1</c:v>
                </c:pt>
                <c:pt idx="57">
                  <c:v>1993Q2</c:v>
                </c:pt>
                <c:pt idx="58">
                  <c:v>1993Q3</c:v>
                </c:pt>
                <c:pt idx="59">
                  <c:v>1993Q4</c:v>
                </c:pt>
                <c:pt idx="60">
                  <c:v>1994Q1</c:v>
                </c:pt>
                <c:pt idx="61">
                  <c:v>1994Q2</c:v>
                </c:pt>
                <c:pt idx="62">
                  <c:v>1994Q3</c:v>
                </c:pt>
                <c:pt idx="63">
                  <c:v>1994Q4</c:v>
                </c:pt>
                <c:pt idx="64">
                  <c:v>1995Q1</c:v>
                </c:pt>
                <c:pt idx="65">
                  <c:v>1995Q2</c:v>
                </c:pt>
                <c:pt idx="66">
                  <c:v>1995Q3</c:v>
                </c:pt>
                <c:pt idx="67">
                  <c:v>1995Q4</c:v>
                </c:pt>
                <c:pt idx="68">
                  <c:v>1996Q1</c:v>
                </c:pt>
                <c:pt idx="69">
                  <c:v>1996Q2</c:v>
                </c:pt>
                <c:pt idx="70">
                  <c:v>1996Q3</c:v>
                </c:pt>
                <c:pt idx="71">
                  <c:v>1996Q4</c:v>
                </c:pt>
                <c:pt idx="72">
                  <c:v>1997Q1</c:v>
                </c:pt>
                <c:pt idx="73">
                  <c:v>1997Q2</c:v>
                </c:pt>
                <c:pt idx="74">
                  <c:v>1997Q3</c:v>
                </c:pt>
                <c:pt idx="75">
                  <c:v>1997Q4</c:v>
                </c:pt>
                <c:pt idx="76">
                  <c:v>1998Q1</c:v>
                </c:pt>
                <c:pt idx="77">
                  <c:v>1998Q2</c:v>
                </c:pt>
                <c:pt idx="78">
                  <c:v>1998Q3</c:v>
                </c:pt>
                <c:pt idx="79">
                  <c:v>1998Q4</c:v>
                </c:pt>
                <c:pt idx="80">
                  <c:v>1999Q1</c:v>
                </c:pt>
                <c:pt idx="81">
                  <c:v>1999Q2</c:v>
                </c:pt>
                <c:pt idx="82">
                  <c:v>1999Q3</c:v>
                </c:pt>
                <c:pt idx="83">
                  <c:v>1999Q4</c:v>
                </c:pt>
                <c:pt idx="84">
                  <c:v>2000Q1</c:v>
                </c:pt>
                <c:pt idx="85">
                  <c:v>2000Q2</c:v>
                </c:pt>
                <c:pt idx="86">
                  <c:v>2000Q3</c:v>
                </c:pt>
                <c:pt idx="87">
                  <c:v>2000Q4</c:v>
                </c:pt>
                <c:pt idx="88">
                  <c:v>2001Q1</c:v>
                </c:pt>
                <c:pt idx="89">
                  <c:v>2001Q2</c:v>
                </c:pt>
                <c:pt idx="90">
                  <c:v>2001Q3</c:v>
                </c:pt>
                <c:pt idx="91">
                  <c:v>2001Q4</c:v>
                </c:pt>
                <c:pt idx="92">
                  <c:v>2002Q1</c:v>
                </c:pt>
                <c:pt idx="93">
                  <c:v>2002Q2</c:v>
                </c:pt>
                <c:pt idx="94">
                  <c:v>2002Q3</c:v>
                </c:pt>
                <c:pt idx="95">
                  <c:v>2002Q4</c:v>
                </c:pt>
                <c:pt idx="96">
                  <c:v>2003Q1</c:v>
                </c:pt>
                <c:pt idx="97">
                  <c:v>2003Q2</c:v>
                </c:pt>
                <c:pt idx="98">
                  <c:v>2003Q3</c:v>
                </c:pt>
                <c:pt idx="99">
                  <c:v>2003Q4</c:v>
                </c:pt>
                <c:pt idx="100">
                  <c:v>2004Q1</c:v>
                </c:pt>
                <c:pt idx="101">
                  <c:v>2004Q2</c:v>
                </c:pt>
                <c:pt idx="102">
                  <c:v>2004Q3</c:v>
                </c:pt>
                <c:pt idx="103">
                  <c:v>2004Q4</c:v>
                </c:pt>
                <c:pt idx="104">
                  <c:v>2005Q1</c:v>
                </c:pt>
                <c:pt idx="105">
                  <c:v>2005Q2</c:v>
                </c:pt>
                <c:pt idx="106">
                  <c:v>2005Q3</c:v>
                </c:pt>
                <c:pt idx="107">
                  <c:v>2005Q4</c:v>
                </c:pt>
                <c:pt idx="108">
                  <c:v>2006Q1</c:v>
                </c:pt>
                <c:pt idx="109">
                  <c:v>2006Q2</c:v>
                </c:pt>
                <c:pt idx="110">
                  <c:v>2006Q3</c:v>
                </c:pt>
                <c:pt idx="111">
                  <c:v>2006Q4</c:v>
                </c:pt>
                <c:pt idx="112">
                  <c:v>2007Q1</c:v>
                </c:pt>
                <c:pt idx="113">
                  <c:v>2007Q2</c:v>
                </c:pt>
                <c:pt idx="114">
                  <c:v>2007Q3</c:v>
                </c:pt>
                <c:pt idx="115">
                  <c:v>2007Q4</c:v>
                </c:pt>
                <c:pt idx="116">
                  <c:v>2008Q1</c:v>
                </c:pt>
                <c:pt idx="117">
                  <c:v>2008Q2</c:v>
                </c:pt>
                <c:pt idx="118">
                  <c:v>2008Q3</c:v>
                </c:pt>
                <c:pt idx="119">
                  <c:v>2008Q4</c:v>
                </c:pt>
                <c:pt idx="120">
                  <c:v>2009Q1</c:v>
                </c:pt>
                <c:pt idx="121">
                  <c:v>2009Q2</c:v>
                </c:pt>
                <c:pt idx="122">
                  <c:v>2009Q3</c:v>
                </c:pt>
                <c:pt idx="123">
                  <c:v>2009Q4</c:v>
                </c:pt>
                <c:pt idx="124">
                  <c:v>2010Q1</c:v>
                </c:pt>
                <c:pt idx="125">
                  <c:v>2010Q2</c:v>
                </c:pt>
                <c:pt idx="126">
                  <c:v>2010Q3</c:v>
                </c:pt>
                <c:pt idx="127">
                  <c:v>2010Q4</c:v>
                </c:pt>
                <c:pt idx="128">
                  <c:v>2011Q1</c:v>
                </c:pt>
                <c:pt idx="129">
                  <c:v>2011Q2</c:v>
                </c:pt>
                <c:pt idx="130">
                  <c:v>2011Q3</c:v>
                </c:pt>
                <c:pt idx="131">
                  <c:v>2011Q4</c:v>
                </c:pt>
                <c:pt idx="132">
                  <c:v>2012Q1</c:v>
                </c:pt>
                <c:pt idx="133">
                  <c:v>2012Q2</c:v>
                </c:pt>
                <c:pt idx="134">
                  <c:v>2012Q3</c:v>
                </c:pt>
                <c:pt idx="135">
                  <c:v>2012Q4</c:v>
                </c:pt>
                <c:pt idx="136">
                  <c:v>2013Q1</c:v>
                </c:pt>
                <c:pt idx="137">
                  <c:v>2013Q2</c:v>
                </c:pt>
                <c:pt idx="138">
                  <c:v>2013Q3</c:v>
                </c:pt>
                <c:pt idx="139">
                  <c:v>2013Q4</c:v>
                </c:pt>
                <c:pt idx="140">
                  <c:v>2014Q1</c:v>
                </c:pt>
                <c:pt idx="141">
                  <c:v>2014Q2</c:v>
                </c:pt>
                <c:pt idx="142">
                  <c:v>2014Q3</c:v>
                </c:pt>
                <c:pt idx="143">
                  <c:v>2014Q4</c:v>
                </c:pt>
                <c:pt idx="144">
                  <c:v>2015Q1</c:v>
                </c:pt>
                <c:pt idx="145">
                  <c:v>2015Q2</c:v>
                </c:pt>
                <c:pt idx="146">
                  <c:v>2015Q3</c:v>
                </c:pt>
                <c:pt idx="147">
                  <c:v>2015Q4</c:v>
                </c:pt>
                <c:pt idx="148">
                  <c:v>2016Q1</c:v>
                </c:pt>
                <c:pt idx="149">
                  <c:v>2016Q2</c:v>
                </c:pt>
                <c:pt idx="150">
                  <c:v>2016Q3</c:v>
                </c:pt>
                <c:pt idx="151">
                  <c:v>2016Q4</c:v>
                </c:pt>
                <c:pt idx="152">
                  <c:v>2017Q1</c:v>
                </c:pt>
                <c:pt idx="153">
                  <c:v>2017Q2</c:v>
                </c:pt>
                <c:pt idx="154">
                  <c:v>2017Q3</c:v>
                </c:pt>
                <c:pt idx="155">
                  <c:v>2017Q4</c:v>
                </c:pt>
                <c:pt idx="156">
                  <c:v>2018Q1</c:v>
                </c:pt>
                <c:pt idx="157">
                  <c:v>2018Q2</c:v>
                </c:pt>
                <c:pt idx="158">
                  <c:v>2018Q3</c:v>
                </c:pt>
                <c:pt idx="159">
                  <c:v>2018Q4</c:v>
                </c:pt>
                <c:pt idx="160">
                  <c:v>2019Q1</c:v>
                </c:pt>
                <c:pt idx="161">
                  <c:v>2019Q2</c:v>
                </c:pt>
                <c:pt idx="162">
                  <c:v>2019Q3</c:v>
                </c:pt>
                <c:pt idx="163">
                  <c:v>2019Q4</c:v>
                </c:pt>
                <c:pt idx="164">
                  <c:v>2020Q1</c:v>
                </c:pt>
                <c:pt idx="165">
                  <c:v>2020Q2</c:v>
                </c:pt>
                <c:pt idx="166">
                  <c:v>2020Q3</c:v>
                </c:pt>
                <c:pt idx="167">
                  <c:v>2020Q4</c:v>
                </c:pt>
                <c:pt idx="168">
                  <c:v>2021Q1</c:v>
                </c:pt>
                <c:pt idx="169">
                  <c:v>2021Q2</c:v>
                </c:pt>
                <c:pt idx="170">
                  <c:v>2021Q3</c:v>
                </c:pt>
                <c:pt idx="171">
                  <c:v>2021Q4</c:v>
                </c:pt>
                <c:pt idx="172">
                  <c:v>2022Q1</c:v>
                </c:pt>
                <c:pt idx="173">
                  <c:v>2022Q2</c:v>
                </c:pt>
                <c:pt idx="174">
                  <c:v>2022Q3</c:v>
                </c:pt>
                <c:pt idx="175">
                  <c:v>2022Q4</c:v>
                </c:pt>
                <c:pt idx="176">
                  <c:v>2023Q1</c:v>
                </c:pt>
                <c:pt idx="177">
                  <c:v>2023Q2</c:v>
                </c:pt>
                <c:pt idx="178">
                  <c:v>2023Q3</c:v>
                </c:pt>
                <c:pt idx="179">
                  <c:v>2023Q4</c:v>
                </c:pt>
                <c:pt idx="180">
                  <c:v>2024Q1</c:v>
                </c:pt>
                <c:pt idx="181">
                  <c:v>2024Q2</c:v>
                </c:pt>
                <c:pt idx="182">
                  <c:v>2024Q3</c:v>
                </c:pt>
                <c:pt idx="183">
                  <c:v>2024Q4</c:v>
                </c:pt>
                <c:pt idx="184">
                  <c:v>2025Q1</c:v>
                </c:pt>
                <c:pt idx="185">
                  <c:v>2025Q2</c:v>
                </c:pt>
                <c:pt idx="186">
                  <c:v>2025Q3</c:v>
                </c:pt>
                <c:pt idx="187">
                  <c:v>2025Q4</c:v>
                </c:pt>
              </c:strCache>
            </c:strRef>
          </c:cat>
          <c:val>
            <c:numRef>
              <c:f>'Heat Oil-Q'!$C$41:$C$228</c:f>
              <c:numCache>
                <c:formatCode>0.00</c:formatCode>
                <c:ptCount val="188"/>
                <c:pt idx="0">
                  <c:v>0.57623897622999998</c:v>
                </c:pt>
                <c:pt idx="1">
                  <c:v>0.6599157148</c:v>
                </c:pt>
                <c:pt idx="2">
                  <c:v>0.80271502832999997</c:v>
                </c:pt>
                <c:pt idx="3">
                  <c:v>0.87029019546999997</c:v>
                </c:pt>
                <c:pt idx="4">
                  <c:v>0.96508632602</c:v>
                </c:pt>
                <c:pt idx="5">
                  <c:v>1.012564971</c:v>
                </c:pt>
                <c:pt idx="6">
                  <c:v>1.0205212549</c:v>
                </c:pt>
                <c:pt idx="7">
                  <c:v>1.0387811377</c:v>
                </c:pt>
                <c:pt idx="8">
                  <c:v>1.2141389837000001</c:v>
                </c:pt>
                <c:pt idx="9">
                  <c:v>1.2686170522</c:v>
                </c:pt>
                <c:pt idx="10">
                  <c:v>1.2450404405</c:v>
                </c:pt>
                <c:pt idx="11">
                  <c:v>1.2386030559000001</c:v>
                </c:pt>
                <c:pt idx="12">
                  <c:v>1.2376649224</c:v>
                </c:pt>
                <c:pt idx="13">
                  <c:v>1.1724713485</c:v>
                </c:pt>
                <c:pt idx="14">
                  <c:v>1.194267129</c:v>
                </c:pt>
                <c:pt idx="15">
                  <c:v>1.2264127267</c:v>
                </c:pt>
                <c:pt idx="16">
                  <c:v>1.1530071591</c:v>
                </c:pt>
                <c:pt idx="17">
                  <c:v>1.0803724593999999</c:v>
                </c:pt>
                <c:pt idx="18">
                  <c:v>1.0842841632</c:v>
                </c:pt>
                <c:pt idx="19">
                  <c:v>1.0863018531999999</c:v>
                </c:pt>
                <c:pt idx="20">
                  <c:v>1.160657882</c:v>
                </c:pt>
                <c:pt idx="21">
                  <c:v>1.1332371138999999</c:v>
                </c:pt>
                <c:pt idx="22">
                  <c:v>1.0919652718999999</c:v>
                </c:pt>
                <c:pt idx="23">
                  <c:v>1.0878560101000001</c:v>
                </c:pt>
                <c:pt idx="24">
                  <c:v>1.0810753049999999</c:v>
                </c:pt>
                <c:pt idx="25">
                  <c:v>1.0785844913</c:v>
                </c:pt>
                <c:pt idx="26">
                  <c:v>1.0364975051</c:v>
                </c:pt>
                <c:pt idx="27">
                  <c:v>1.1152613571000001</c:v>
                </c:pt>
                <c:pt idx="28">
                  <c:v>1.0294986501000001</c:v>
                </c:pt>
                <c:pt idx="29">
                  <c:v>0.83965856087000001</c:v>
                </c:pt>
                <c:pt idx="30">
                  <c:v>0.73693927429999995</c:v>
                </c:pt>
                <c:pt idx="31">
                  <c:v>0.73985662575</c:v>
                </c:pt>
                <c:pt idx="32">
                  <c:v>0.83570835771999996</c:v>
                </c:pt>
                <c:pt idx="33">
                  <c:v>0.84107875837000001</c:v>
                </c:pt>
                <c:pt idx="34">
                  <c:v>0.84799073164000005</c:v>
                </c:pt>
                <c:pt idx="35">
                  <c:v>0.88091081057999998</c:v>
                </c:pt>
                <c:pt idx="36">
                  <c:v>0.88664865522000003</c:v>
                </c:pt>
                <c:pt idx="37">
                  <c:v>0.87109005593</c:v>
                </c:pt>
                <c:pt idx="38">
                  <c:v>0.82359298874999998</c:v>
                </c:pt>
                <c:pt idx="39">
                  <c:v>0.80688404330999997</c:v>
                </c:pt>
                <c:pt idx="40">
                  <c:v>0.88721589541000001</c:v>
                </c:pt>
                <c:pt idx="41">
                  <c:v>0.88720907379000002</c:v>
                </c:pt>
                <c:pt idx="42">
                  <c:v>0.85053032002999995</c:v>
                </c:pt>
                <c:pt idx="43">
                  <c:v>0.93529365716000001</c:v>
                </c:pt>
                <c:pt idx="44">
                  <c:v>1.0986480063999999</c:v>
                </c:pt>
                <c:pt idx="45">
                  <c:v>0.94418825917000004</c:v>
                </c:pt>
                <c:pt idx="46">
                  <c:v>1.0194915669</c:v>
                </c:pt>
                <c:pt idx="47">
                  <c:v>1.3004061866000001</c:v>
                </c:pt>
                <c:pt idx="48">
                  <c:v>1.1721897127000001</c:v>
                </c:pt>
                <c:pt idx="49">
                  <c:v>0.97913538136</c:v>
                </c:pt>
                <c:pt idx="50">
                  <c:v>0.93171838462000001</c:v>
                </c:pt>
                <c:pt idx="51">
                  <c:v>1.0028983386000001</c:v>
                </c:pt>
                <c:pt idx="52">
                  <c:v>0.97457252389000004</c:v>
                </c:pt>
                <c:pt idx="53">
                  <c:v>0.95223003170999998</c:v>
                </c:pt>
                <c:pt idx="54">
                  <c:v>0.94497635126000001</c:v>
                </c:pt>
                <c:pt idx="55">
                  <c:v>0.97257196798000001</c:v>
                </c:pt>
                <c:pt idx="56">
                  <c:v>0.97299705407000003</c:v>
                </c:pt>
                <c:pt idx="57">
                  <c:v>0.96418998059000005</c:v>
                </c:pt>
                <c:pt idx="58">
                  <c:v>0.91632136162</c:v>
                </c:pt>
                <c:pt idx="59">
                  <c:v>0.92065176935000004</c:v>
                </c:pt>
                <c:pt idx="60">
                  <c:v>0.95124020378999996</c:v>
                </c:pt>
                <c:pt idx="61">
                  <c:v>0.92116059073000001</c:v>
                </c:pt>
                <c:pt idx="62">
                  <c:v>0.89512473336999998</c:v>
                </c:pt>
                <c:pt idx="63">
                  <c:v>0.89535335895000001</c:v>
                </c:pt>
                <c:pt idx="64">
                  <c:v>0.91167343609999996</c:v>
                </c:pt>
                <c:pt idx="65">
                  <c:v>0.89886050106000004</c:v>
                </c:pt>
                <c:pt idx="66">
                  <c:v>0.87756214455000003</c:v>
                </c:pt>
                <c:pt idx="67">
                  <c:v>0.88912954448000003</c:v>
                </c:pt>
                <c:pt idx="68">
                  <c:v>1.0084884703999999</c:v>
                </c:pt>
                <c:pt idx="69">
                  <c:v>1.0297861765</c:v>
                </c:pt>
                <c:pt idx="70">
                  <c:v>0.95117790411000003</c:v>
                </c:pt>
                <c:pt idx="71">
                  <c:v>1.0972637257</c:v>
                </c:pt>
                <c:pt idx="72">
                  <c:v>1.1170015576000001</c:v>
                </c:pt>
                <c:pt idx="73">
                  <c:v>1.0282046018</c:v>
                </c:pt>
                <c:pt idx="74">
                  <c:v>0.94881506149999995</c:v>
                </c:pt>
                <c:pt idx="75">
                  <c:v>0.96992385098</c:v>
                </c:pt>
                <c:pt idx="76">
                  <c:v>0.94995127525</c:v>
                </c:pt>
                <c:pt idx="77">
                  <c:v>0.89844133309999996</c:v>
                </c:pt>
                <c:pt idx="78">
                  <c:v>0.83930482945999996</c:v>
                </c:pt>
                <c:pt idx="79">
                  <c:v>0.83343600641000004</c:v>
                </c:pt>
                <c:pt idx="80">
                  <c:v>0.83025642035000002</c:v>
                </c:pt>
                <c:pt idx="81">
                  <c:v>0.85027722939999995</c:v>
                </c:pt>
                <c:pt idx="82">
                  <c:v>0.89150886605000002</c:v>
                </c:pt>
                <c:pt idx="83">
                  <c:v>1.0360352735</c:v>
                </c:pt>
                <c:pt idx="84">
                  <c:v>1.3841300967000001</c:v>
                </c:pt>
                <c:pt idx="85">
                  <c:v>1.2673490735999999</c:v>
                </c:pt>
                <c:pt idx="86">
                  <c:v>1.3062562856</c:v>
                </c:pt>
                <c:pt idx="87">
                  <c:v>1.4933908174999999</c:v>
                </c:pt>
                <c:pt idx="88">
                  <c:v>1.4605444974999999</c:v>
                </c:pt>
                <c:pt idx="89">
                  <c:v>1.3471736356999999</c:v>
                </c:pt>
                <c:pt idx="90">
                  <c:v>1.2600649799999999</c:v>
                </c:pt>
                <c:pt idx="91">
                  <c:v>1.1730042249999999</c:v>
                </c:pt>
                <c:pt idx="92">
                  <c:v>1.1183458798999999</c:v>
                </c:pt>
                <c:pt idx="93">
                  <c:v>1.153460623</c:v>
                </c:pt>
                <c:pt idx="94">
                  <c:v>1.1456987785999999</c:v>
                </c:pt>
                <c:pt idx="95">
                  <c:v>1.2357705594999999</c:v>
                </c:pt>
                <c:pt idx="96">
                  <c:v>1.5793749051999999</c:v>
                </c:pt>
                <c:pt idx="97">
                  <c:v>1.4016812891999999</c:v>
                </c:pt>
                <c:pt idx="98">
                  <c:v>1.2821180691</c:v>
                </c:pt>
                <c:pt idx="99">
                  <c:v>1.3334570358</c:v>
                </c:pt>
                <c:pt idx="100">
                  <c:v>1.533138782</c:v>
                </c:pt>
                <c:pt idx="101">
                  <c:v>1.5283498156999999</c:v>
                </c:pt>
                <c:pt idx="102">
                  <c:v>1.6081544824</c:v>
                </c:pt>
                <c:pt idx="103">
                  <c:v>1.9111062217999999</c:v>
                </c:pt>
                <c:pt idx="104">
                  <c:v>1.9589998</c:v>
                </c:pt>
                <c:pt idx="105">
                  <c:v>2.0733925500999999</c:v>
                </c:pt>
                <c:pt idx="106">
                  <c:v>2.3589164782999998</c:v>
                </c:pt>
                <c:pt idx="107">
                  <c:v>2.4772255859999999</c:v>
                </c:pt>
                <c:pt idx="108">
                  <c:v>2.4231858371000001</c:v>
                </c:pt>
                <c:pt idx="109">
                  <c:v>2.5523196097</c:v>
                </c:pt>
                <c:pt idx="110">
                  <c:v>2.5926133375</c:v>
                </c:pt>
                <c:pt idx="111">
                  <c:v>2.4136356376000001</c:v>
                </c:pt>
                <c:pt idx="112">
                  <c:v>2.4298482577999998</c:v>
                </c:pt>
                <c:pt idx="113">
                  <c:v>2.560215828</c:v>
                </c:pt>
                <c:pt idx="114">
                  <c:v>2.6536648478</c:v>
                </c:pt>
                <c:pt idx="115">
                  <c:v>3.1297158138999999</c:v>
                </c:pt>
                <c:pt idx="116">
                  <c:v>3.4373400967999999</c:v>
                </c:pt>
                <c:pt idx="117">
                  <c:v>4.1485631010999997</c:v>
                </c:pt>
                <c:pt idx="118">
                  <c:v>4.2422574504000004</c:v>
                </c:pt>
                <c:pt idx="119">
                  <c:v>2.96154685</c:v>
                </c:pt>
                <c:pt idx="120">
                  <c:v>2.4403049689</c:v>
                </c:pt>
                <c:pt idx="121">
                  <c:v>2.3741208598000001</c:v>
                </c:pt>
                <c:pt idx="122">
                  <c:v>2.5241972577</c:v>
                </c:pt>
                <c:pt idx="123">
                  <c:v>2.7428503342999999</c:v>
                </c:pt>
                <c:pt idx="124">
                  <c:v>2.9261534042999999</c:v>
                </c:pt>
                <c:pt idx="125">
                  <c:v>2.9169175513000001</c:v>
                </c:pt>
                <c:pt idx="126">
                  <c:v>2.8169051159</c:v>
                </c:pt>
                <c:pt idx="127">
                  <c:v>3.0990293544999998</c:v>
                </c:pt>
                <c:pt idx="128">
                  <c:v>3.5825323055</c:v>
                </c:pt>
                <c:pt idx="129">
                  <c:v>3.9271274779000001</c:v>
                </c:pt>
                <c:pt idx="130">
                  <c:v>3.6679251863000002</c:v>
                </c:pt>
                <c:pt idx="131">
                  <c:v>3.6571343871000002</c:v>
                </c:pt>
                <c:pt idx="132">
                  <c:v>3.7808222506</c:v>
                </c:pt>
                <c:pt idx="133">
                  <c:v>3.7406960598999999</c:v>
                </c:pt>
                <c:pt idx="134">
                  <c:v>3.6707314213000002</c:v>
                </c:pt>
                <c:pt idx="135">
                  <c:v>3.8456542986</c:v>
                </c:pt>
                <c:pt idx="136">
                  <c:v>3.8927028074000001</c:v>
                </c:pt>
                <c:pt idx="137">
                  <c:v>3.6475955708000001</c:v>
                </c:pt>
                <c:pt idx="138">
                  <c:v>3.6552038085</c:v>
                </c:pt>
                <c:pt idx="139">
                  <c:v>3.7261901185999999</c:v>
                </c:pt>
                <c:pt idx="140">
                  <c:v>3.9721093123000002</c:v>
                </c:pt>
                <c:pt idx="141">
                  <c:v>3.8154546227999999</c:v>
                </c:pt>
                <c:pt idx="142">
                  <c:v>3.6898247639999999</c:v>
                </c:pt>
                <c:pt idx="143">
                  <c:v>3.3008682162</c:v>
                </c:pt>
                <c:pt idx="144">
                  <c:v>2.8837372457999999</c:v>
                </c:pt>
                <c:pt idx="145">
                  <c:v>2.7621032578000002</c:v>
                </c:pt>
                <c:pt idx="146">
                  <c:v>2.4658228816999999</c:v>
                </c:pt>
                <c:pt idx="147">
                  <c:v>2.2364910935000002</c:v>
                </c:pt>
                <c:pt idx="148">
                  <c:v>1.9473783646</c:v>
                </c:pt>
                <c:pt idx="149">
                  <c:v>2.0537647182000001</c:v>
                </c:pt>
                <c:pt idx="150">
                  <c:v>2.1082954562</c:v>
                </c:pt>
                <c:pt idx="151">
                  <c:v>2.3323153690999998</c:v>
                </c:pt>
                <c:pt idx="152">
                  <c:v>2.4695156479999998</c:v>
                </c:pt>
                <c:pt idx="153">
                  <c:v>2.3827767662000001</c:v>
                </c:pt>
                <c:pt idx="154">
                  <c:v>2.3429711941</c:v>
                </c:pt>
                <c:pt idx="155">
                  <c:v>2.6505855245999999</c:v>
                </c:pt>
                <c:pt idx="156">
                  <c:v>2.8710507633</c:v>
                </c:pt>
                <c:pt idx="157">
                  <c:v>2.9848827337000001</c:v>
                </c:pt>
                <c:pt idx="158">
                  <c:v>3.2484676564999999</c:v>
                </c:pt>
                <c:pt idx="159">
                  <c:v>3.1630594978</c:v>
                </c:pt>
                <c:pt idx="160">
                  <c:v>2.9968459271999999</c:v>
                </c:pt>
                <c:pt idx="161">
                  <c:v>3.0472360304000001</c:v>
                </c:pt>
                <c:pt idx="162">
                  <c:v>2.8967029501999999</c:v>
                </c:pt>
                <c:pt idx="163">
                  <c:v>3.0118306080999999</c:v>
                </c:pt>
                <c:pt idx="164">
                  <c:v>2.7987515378999999</c:v>
                </c:pt>
                <c:pt idx="165">
                  <c:v>2.0012790161999998</c:v>
                </c:pt>
                <c:pt idx="166">
                  <c:v>2.1359996097999998</c:v>
                </c:pt>
                <c:pt idx="167">
                  <c:v>2.2976681171000002</c:v>
                </c:pt>
                <c:pt idx="168">
                  <c:v>2.7249681665000001</c:v>
                </c:pt>
                <c:pt idx="169">
                  <c:v>2.8343979017000001</c:v>
                </c:pt>
                <c:pt idx="170">
                  <c:v>2.9733291809</c:v>
                </c:pt>
                <c:pt idx="171">
                  <c:v>3.4599959328000001</c:v>
                </c:pt>
                <c:pt idx="172">
                  <c:v>4.1530213201999997</c:v>
                </c:pt>
                <c:pt idx="173">
                  <c:v>5.5262962191999998</c:v>
                </c:pt>
                <c:pt idx="174">
                  <c:v>4.9672027724000003</c:v>
                </c:pt>
                <c:pt idx="175">
                  <c:v>4.9329753288999996</c:v>
                </c:pt>
                <c:pt idx="176">
                  <c:v>4.0714048566000001</c:v>
                </c:pt>
                <c:pt idx="177">
                  <c:v>3.5328045748000001</c:v>
                </c:pt>
                <c:pt idx="178">
                  <c:v>3.8679831404999998</c:v>
                </c:pt>
                <c:pt idx="179">
                  <c:v>3.9453612905000002</c:v>
                </c:pt>
                <c:pt idx="180">
                  <c:v>3.7901285367000002</c:v>
                </c:pt>
                <c:pt idx="181">
                  <c:v>3.6086709752999999</c:v>
                </c:pt>
                <c:pt idx="182">
                  <c:v>3.5731066793999999</c:v>
                </c:pt>
                <c:pt idx="183">
                  <c:v>3.9870563135000001</c:v>
                </c:pt>
                <c:pt idx="184">
                  <c:v>4.0044509963000001</c:v>
                </c:pt>
                <c:pt idx="185">
                  <c:v>3.7581548049000002</c:v>
                </c:pt>
                <c:pt idx="186">
                  <c:v>3.6802215470999999</c:v>
                </c:pt>
                <c:pt idx="187">
                  <c:v>3.8806187208999998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BA-42E5-853B-841B3D9B491E}"/>
            </c:ext>
          </c:extLst>
        </c:ser>
        <c:ser>
          <c:idx val="1"/>
          <c:order val="1"/>
          <c:tx>
            <c:strRef>
              <c:f>'Heat Oil-Q'!$A$233</c:f>
              <c:strCache>
                <c:ptCount val="1"/>
                <c:pt idx="0">
                  <c:v>Real Price (May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'Heat Oil-Q'!$A$41:$A$228</c:f>
              <c:strCache>
                <c:ptCount val="188"/>
                <c:pt idx="0">
                  <c:v>1979Q1</c:v>
                </c:pt>
                <c:pt idx="1">
                  <c:v>1979Q2</c:v>
                </c:pt>
                <c:pt idx="2">
                  <c:v>1979Q3</c:v>
                </c:pt>
                <c:pt idx="3">
                  <c:v>1979Q4</c:v>
                </c:pt>
                <c:pt idx="4">
                  <c:v>1980Q1</c:v>
                </c:pt>
                <c:pt idx="5">
                  <c:v>1980Q2</c:v>
                </c:pt>
                <c:pt idx="6">
                  <c:v>1980Q3</c:v>
                </c:pt>
                <c:pt idx="7">
                  <c:v>1980Q4</c:v>
                </c:pt>
                <c:pt idx="8">
                  <c:v>1981Q1</c:v>
                </c:pt>
                <c:pt idx="9">
                  <c:v>1981Q2</c:v>
                </c:pt>
                <c:pt idx="10">
                  <c:v>1981Q3</c:v>
                </c:pt>
                <c:pt idx="11">
                  <c:v>1981Q4</c:v>
                </c:pt>
                <c:pt idx="12">
                  <c:v>1982Q1</c:v>
                </c:pt>
                <c:pt idx="13">
                  <c:v>1982Q2</c:v>
                </c:pt>
                <c:pt idx="14">
                  <c:v>1982Q3</c:v>
                </c:pt>
                <c:pt idx="15">
                  <c:v>1982Q4</c:v>
                </c:pt>
                <c:pt idx="16">
                  <c:v>1983Q1</c:v>
                </c:pt>
                <c:pt idx="17">
                  <c:v>1983Q2</c:v>
                </c:pt>
                <c:pt idx="18">
                  <c:v>1983Q3</c:v>
                </c:pt>
                <c:pt idx="19">
                  <c:v>1983Q4</c:v>
                </c:pt>
                <c:pt idx="20">
                  <c:v>1984Q1</c:v>
                </c:pt>
                <c:pt idx="21">
                  <c:v>1984Q2</c:v>
                </c:pt>
                <c:pt idx="22">
                  <c:v>1984Q3</c:v>
                </c:pt>
                <c:pt idx="23">
                  <c:v>1984Q4</c:v>
                </c:pt>
                <c:pt idx="24">
                  <c:v>1985Q1</c:v>
                </c:pt>
                <c:pt idx="25">
                  <c:v>1985Q2</c:v>
                </c:pt>
                <c:pt idx="26">
                  <c:v>1985Q3</c:v>
                </c:pt>
                <c:pt idx="27">
                  <c:v>1985Q4</c:v>
                </c:pt>
                <c:pt idx="28">
                  <c:v>1986Q1</c:v>
                </c:pt>
                <c:pt idx="29">
                  <c:v>1986Q2</c:v>
                </c:pt>
                <c:pt idx="30">
                  <c:v>1986Q3</c:v>
                </c:pt>
                <c:pt idx="31">
                  <c:v>1986Q4</c:v>
                </c:pt>
                <c:pt idx="32">
                  <c:v>1987Q1</c:v>
                </c:pt>
                <c:pt idx="33">
                  <c:v>1987Q2</c:v>
                </c:pt>
                <c:pt idx="34">
                  <c:v>1987Q3</c:v>
                </c:pt>
                <c:pt idx="35">
                  <c:v>1987Q4</c:v>
                </c:pt>
                <c:pt idx="36">
                  <c:v>1988Q1</c:v>
                </c:pt>
                <c:pt idx="37">
                  <c:v>1988Q2</c:v>
                </c:pt>
                <c:pt idx="38">
                  <c:v>1988Q3</c:v>
                </c:pt>
                <c:pt idx="39">
                  <c:v>1988Q4</c:v>
                </c:pt>
                <c:pt idx="40">
                  <c:v>1989Q1</c:v>
                </c:pt>
                <c:pt idx="41">
                  <c:v>1989Q2</c:v>
                </c:pt>
                <c:pt idx="42">
                  <c:v>1989Q3</c:v>
                </c:pt>
                <c:pt idx="43">
                  <c:v>1989Q4</c:v>
                </c:pt>
                <c:pt idx="44">
                  <c:v>1990Q1</c:v>
                </c:pt>
                <c:pt idx="45">
                  <c:v>1990Q2</c:v>
                </c:pt>
                <c:pt idx="46">
                  <c:v>1990Q3</c:v>
                </c:pt>
                <c:pt idx="47">
                  <c:v>1990Q4</c:v>
                </c:pt>
                <c:pt idx="48">
                  <c:v>1991Q1</c:v>
                </c:pt>
                <c:pt idx="49">
                  <c:v>1991Q2</c:v>
                </c:pt>
                <c:pt idx="50">
                  <c:v>1991Q3</c:v>
                </c:pt>
                <c:pt idx="51">
                  <c:v>1991Q4</c:v>
                </c:pt>
                <c:pt idx="52">
                  <c:v>1992Q1</c:v>
                </c:pt>
                <c:pt idx="53">
                  <c:v>1992Q2</c:v>
                </c:pt>
                <c:pt idx="54">
                  <c:v>1992Q3</c:v>
                </c:pt>
                <c:pt idx="55">
                  <c:v>1992Q4</c:v>
                </c:pt>
                <c:pt idx="56">
                  <c:v>1993Q1</c:v>
                </c:pt>
                <c:pt idx="57">
                  <c:v>1993Q2</c:v>
                </c:pt>
                <c:pt idx="58">
                  <c:v>1993Q3</c:v>
                </c:pt>
                <c:pt idx="59">
                  <c:v>1993Q4</c:v>
                </c:pt>
                <c:pt idx="60">
                  <c:v>1994Q1</c:v>
                </c:pt>
                <c:pt idx="61">
                  <c:v>1994Q2</c:v>
                </c:pt>
                <c:pt idx="62">
                  <c:v>1994Q3</c:v>
                </c:pt>
                <c:pt idx="63">
                  <c:v>1994Q4</c:v>
                </c:pt>
                <c:pt idx="64">
                  <c:v>1995Q1</c:v>
                </c:pt>
                <c:pt idx="65">
                  <c:v>1995Q2</c:v>
                </c:pt>
                <c:pt idx="66">
                  <c:v>1995Q3</c:v>
                </c:pt>
                <c:pt idx="67">
                  <c:v>1995Q4</c:v>
                </c:pt>
                <c:pt idx="68">
                  <c:v>1996Q1</c:v>
                </c:pt>
                <c:pt idx="69">
                  <c:v>1996Q2</c:v>
                </c:pt>
                <c:pt idx="70">
                  <c:v>1996Q3</c:v>
                </c:pt>
                <c:pt idx="71">
                  <c:v>1996Q4</c:v>
                </c:pt>
                <c:pt idx="72">
                  <c:v>1997Q1</c:v>
                </c:pt>
                <c:pt idx="73">
                  <c:v>1997Q2</c:v>
                </c:pt>
                <c:pt idx="74">
                  <c:v>1997Q3</c:v>
                </c:pt>
                <c:pt idx="75">
                  <c:v>1997Q4</c:v>
                </c:pt>
                <c:pt idx="76">
                  <c:v>1998Q1</c:v>
                </c:pt>
                <c:pt idx="77">
                  <c:v>1998Q2</c:v>
                </c:pt>
                <c:pt idx="78">
                  <c:v>1998Q3</c:v>
                </c:pt>
                <c:pt idx="79">
                  <c:v>1998Q4</c:v>
                </c:pt>
                <c:pt idx="80">
                  <c:v>1999Q1</c:v>
                </c:pt>
                <c:pt idx="81">
                  <c:v>1999Q2</c:v>
                </c:pt>
                <c:pt idx="82">
                  <c:v>1999Q3</c:v>
                </c:pt>
                <c:pt idx="83">
                  <c:v>1999Q4</c:v>
                </c:pt>
                <c:pt idx="84">
                  <c:v>2000Q1</c:v>
                </c:pt>
                <c:pt idx="85">
                  <c:v>2000Q2</c:v>
                </c:pt>
                <c:pt idx="86">
                  <c:v>2000Q3</c:v>
                </c:pt>
                <c:pt idx="87">
                  <c:v>2000Q4</c:v>
                </c:pt>
                <c:pt idx="88">
                  <c:v>2001Q1</c:v>
                </c:pt>
                <c:pt idx="89">
                  <c:v>2001Q2</c:v>
                </c:pt>
                <c:pt idx="90">
                  <c:v>2001Q3</c:v>
                </c:pt>
                <c:pt idx="91">
                  <c:v>2001Q4</c:v>
                </c:pt>
                <c:pt idx="92">
                  <c:v>2002Q1</c:v>
                </c:pt>
                <c:pt idx="93">
                  <c:v>2002Q2</c:v>
                </c:pt>
                <c:pt idx="94">
                  <c:v>2002Q3</c:v>
                </c:pt>
                <c:pt idx="95">
                  <c:v>2002Q4</c:v>
                </c:pt>
                <c:pt idx="96">
                  <c:v>2003Q1</c:v>
                </c:pt>
                <c:pt idx="97">
                  <c:v>2003Q2</c:v>
                </c:pt>
                <c:pt idx="98">
                  <c:v>2003Q3</c:v>
                </c:pt>
                <c:pt idx="99">
                  <c:v>2003Q4</c:v>
                </c:pt>
                <c:pt idx="100">
                  <c:v>2004Q1</c:v>
                </c:pt>
                <c:pt idx="101">
                  <c:v>2004Q2</c:v>
                </c:pt>
                <c:pt idx="102">
                  <c:v>2004Q3</c:v>
                </c:pt>
                <c:pt idx="103">
                  <c:v>2004Q4</c:v>
                </c:pt>
                <c:pt idx="104">
                  <c:v>2005Q1</c:v>
                </c:pt>
                <c:pt idx="105">
                  <c:v>2005Q2</c:v>
                </c:pt>
                <c:pt idx="106">
                  <c:v>2005Q3</c:v>
                </c:pt>
                <c:pt idx="107">
                  <c:v>2005Q4</c:v>
                </c:pt>
                <c:pt idx="108">
                  <c:v>2006Q1</c:v>
                </c:pt>
                <c:pt idx="109">
                  <c:v>2006Q2</c:v>
                </c:pt>
                <c:pt idx="110">
                  <c:v>2006Q3</c:v>
                </c:pt>
                <c:pt idx="111">
                  <c:v>2006Q4</c:v>
                </c:pt>
                <c:pt idx="112">
                  <c:v>2007Q1</c:v>
                </c:pt>
                <c:pt idx="113">
                  <c:v>2007Q2</c:v>
                </c:pt>
                <c:pt idx="114">
                  <c:v>2007Q3</c:v>
                </c:pt>
                <c:pt idx="115">
                  <c:v>2007Q4</c:v>
                </c:pt>
                <c:pt idx="116">
                  <c:v>2008Q1</c:v>
                </c:pt>
                <c:pt idx="117">
                  <c:v>2008Q2</c:v>
                </c:pt>
                <c:pt idx="118">
                  <c:v>2008Q3</c:v>
                </c:pt>
                <c:pt idx="119">
                  <c:v>2008Q4</c:v>
                </c:pt>
                <c:pt idx="120">
                  <c:v>2009Q1</c:v>
                </c:pt>
                <c:pt idx="121">
                  <c:v>2009Q2</c:v>
                </c:pt>
                <c:pt idx="122">
                  <c:v>2009Q3</c:v>
                </c:pt>
                <c:pt idx="123">
                  <c:v>2009Q4</c:v>
                </c:pt>
                <c:pt idx="124">
                  <c:v>2010Q1</c:v>
                </c:pt>
                <c:pt idx="125">
                  <c:v>2010Q2</c:v>
                </c:pt>
                <c:pt idx="126">
                  <c:v>2010Q3</c:v>
                </c:pt>
                <c:pt idx="127">
                  <c:v>2010Q4</c:v>
                </c:pt>
                <c:pt idx="128">
                  <c:v>2011Q1</c:v>
                </c:pt>
                <c:pt idx="129">
                  <c:v>2011Q2</c:v>
                </c:pt>
                <c:pt idx="130">
                  <c:v>2011Q3</c:v>
                </c:pt>
                <c:pt idx="131">
                  <c:v>2011Q4</c:v>
                </c:pt>
                <c:pt idx="132">
                  <c:v>2012Q1</c:v>
                </c:pt>
                <c:pt idx="133">
                  <c:v>2012Q2</c:v>
                </c:pt>
                <c:pt idx="134">
                  <c:v>2012Q3</c:v>
                </c:pt>
                <c:pt idx="135">
                  <c:v>2012Q4</c:v>
                </c:pt>
                <c:pt idx="136">
                  <c:v>2013Q1</c:v>
                </c:pt>
                <c:pt idx="137">
                  <c:v>2013Q2</c:v>
                </c:pt>
                <c:pt idx="138">
                  <c:v>2013Q3</c:v>
                </c:pt>
                <c:pt idx="139">
                  <c:v>2013Q4</c:v>
                </c:pt>
                <c:pt idx="140">
                  <c:v>2014Q1</c:v>
                </c:pt>
                <c:pt idx="141">
                  <c:v>2014Q2</c:v>
                </c:pt>
                <c:pt idx="142">
                  <c:v>2014Q3</c:v>
                </c:pt>
                <c:pt idx="143">
                  <c:v>2014Q4</c:v>
                </c:pt>
                <c:pt idx="144">
                  <c:v>2015Q1</c:v>
                </c:pt>
                <c:pt idx="145">
                  <c:v>2015Q2</c:v>
                </c:pt>
                <c:pt idx="146">
                  <c:v>2015Q3</c:v>
                </c:pt>
                <c:pt idx="147">
                  <c:v>2015Q4</c:v>
                </c:pt>
                <c:pt idx="148">
                  <c:v>2016Q1</c:v>
                </c:pt>
                <c:pt idx="149">
                  <c:v>2016Q2</c:v>
                </c:pt>
                <c:pt idx="150">
                  <c:v>2016Q3</c:v>
                </c:pt>
                <c:pt idx="151">
                  <c:v>2016Q4</c:v>
                </c:pt>
                <c:pt idx="152">
                  <c:v>2017Q1</c:v>
                </c:pt>
                <c:pt idx="153">
                  <c:v>2017Q2</c:v>
                </c:pt>
                <c:pt idx="154">
                  <c:v>2017Q3</c:v>
                </c:pt>
                <c:pt idx="155">
                  <c:v>2017Q4</c:v>
                </c:pt>
                <c:pt idx="156">
                  <c:v>2018Q1</c:v>
                </c:pt>
                <c:pt idx="157">
                  <c:v>2018Q2</c:v>
                </c:pt>
                <c:pt idx="158">
                  <c:v>2018Q3</c:v>
                </c:pt>
                <c:pt idx="159">
                  <c:v>2018Q4</c:v>
                </c:pt>
                <c:pt idx="160">
                  <c:v>2019Q1</c:v>
                </c:pt>
                <c:pt idx="161">
                  <c:v>2019Q2</c:v>
                </c:pt>
                <c:pt idx="162">
                  <c:v>2019Q3</c:v>
                </c:pt>
                <c:pt idx="163">
                  <c:v>2019Q4</c:v>
                </c:pt>
                <c:pt idx="164">
                  <c:v>2020Q1</c:v>
                </c:pt>
                <c:pt idx="165">
                  <c:v>2020Q2</c:v>
                </c:pt>
                <c:pt idx="166">
                  <c:v>2020Q3</c:v>
                </c:pt>
                <c:pt idx="167">
                  <c:v>2020Q4</c:v>
                </c:pt>
                <c:pt idx="168">
                  <c:v>2021Q1</c:v>
                </c:pt>
                <c:pt idx="169">
                  <c:v>2021Q2</c:v>
                </c:pt>
                <c:pt idx="170">
                  <c:v>2021Q3</c:v>
                </c:pt>
                <c:pt idx="171">
                  <c:v>2021Q4</c:v>
                </c:pt>
                <c:pt idx="172">
                  <c:v>2022Q1</c:v>
                </c:pt>
                <c:pt idx="173">
                  <c:v>2022Q2</c:v>
                </c:pt>
                <c:pt idx="174">
                  <c:v>2022Q3</c:v>
                </c:pt>
                <c:pt idx="175">
                  <c:v>2022Q4</c:v>
                </c:pt>
                <c:pt idx="176">
                  <c:v>2023Q1</c:v>
                </c:pt>
                <c:pt idx="177">
                  <c:v>2023Q2</c:v>
                </c:pt>
                <c:pt idx="178">
                  <c:v>2023Q3</c:v>
                </c:pt>
                <c:pt idx="179">
                  <c:v>2023Q4</c:v>
                </c:pt>
                <c:pt idx="180">
                  <c:v>2024Q1</c:v>
                </c:pt>
                <c:pt idx="181">
                  <c:v>2024Q2</c:v>
                </c:pt>
                <c:pt idx="182">
                  <c:v>2024Q3</c:v>
                </c:pt>
                <c:pt idx="183">
                  <c:v>2024Q4</c:v>
                </c:pt>
                <c:pt idx="184">
                  <c:v>2025Q1</c:v>
                </c:pt>
                <c:pt idx="185">
                  <c:v>2025Q2</c:v>
                </c:pt>
                <c:pt idx="186">
                  <c:v>2025Q3</c:v>
                </c:pt>
                <c:pt idx="187">
                  <c:v>2025Q4</c:v>
                </c:pt>
              </c:strCache>
            </c:strRef>
          </c:cat>
          <c:val>
            <c:numRef>
              <c:f>'Heat Oil-Q'!$D$41:$D$228</c:f>
              <c:numCache>
                <c:formatCode>0.00</c:formatCode>
                <c:ptCount val="188"/>
                <c:pt idx="0">
                  <c:v>2.6078719109087438</c:v>
                </c:pt>
                <c:pt idx="1">
                  <c:v>2.8945428266435309</c:v>
                </c:pt>
                <c:pt idx="2">
                  <c:v>3.4110149817612152</c:v>
                </c:pt>
                <c:pt idx="3">
                  <c:v>3.5846749520238959</c:v>
                </c:pt>
                <c:pt idx="4">
                  <c:v>3.8242439116399112</c:v>
                </c:pt>
                <c:pt idx="5">
                  <c:v>3.8814193227217855</c:v>
                </c:pt>
                <c:pt idx="6">
                  <c:v>3.8398520183616944</c:v>
                </c:pt>
                <c:pt idx="7">
                  <c:v>3.8019741700283416</c:v>
                </c:pt>
                <c:pt idx="8">
                  <c:v>4.3241882079502414</c:v>
                </c:pt>
                <c:pt idx="9">
                  <c:v>4.4259363798031064</c:v>
                </c:pt>
                <c:pt idx="10">
                  <c:v>4.2259888605023388</c:v>
                </c:pt>
                <c:pt idx="11">
                  <c:v>4.1368844512183767</c:v>
                </c:pt>
                <c:pt idx="12">
                  <c:v>4.0973368249045725</c:v>
                </c:pt>
                <c:pt idx="13">
                  <c:v>3.8262342020921243</c:v>
                </c:pt>
                <c:pt idx="14">
                  <c:v>3.8308317913970331</c:v>
                </c:pt>
                <c:pt idx="15">
                  <c:v>3.921893831209263</c:v>
                </c:pt>
                <c:pt idx="16">
                  <c:v>3.6846449771912733</c:v>
                </c:pt>
                <c:pt idx="17">
                  <c:v>3.4130568024351597</c:v>
                </c:pt>
                <c:pt idx="18">
                  <c:v>3.3923351943063946</c:v>
                </c:pt>
                <c:pt idx="19">
                  <c:v>3.3650311261071324</c:v>
                </c:pt>
                <c:pt idx="20">
                  <c:v>3.5451030961359824</c:v>
                </c:pt>
                <c:pt idx="21">
                  <c:v>3.4290211236342887</c:v>
                </c:pt>
                <c:pt idx="22">
                  <c:v>3.2756542026944353</c:v>
                </c:pt>
                <c:pt idx="23">
                  <c:v>3.2354356399761324</c:v>
                </c:pt>
                <c:pt idx="24">
                  <c:v>3.1860208219181403</c:v>
                </c:pt>
                <c:pt idx="25">
                  <c:v>3.1500256206146506</c:v>
                </c:pt>
                <c:pt idx="26">
                  <c:v>3.0084066311858408</c:v>
                </c:pt>
                <c:pt idx="27">
                  <c:v>3.2043494908841375</c:v>
                </c:pt>
                <c:pt idx="28">
                  <c:v>2.9426394504048732</c:v>
                </c:pt>
                <c:pt idx="29">
                  <c:v>2.4117548012207313</c:v>
                </c:pt>
                <c:pt idx="30">
                  <c:v>2.1038501131588299</c:v>
                </c:pt>
                <c:pt idx="31">
                  <c:v>2.0975196544042256</c:v>
                </c:pt>
                <c:pt idx="32">
                  <c:v>2.3410067332275548</c:v>
                </c:pt>
                <c:pt idx="33">
                  <c:v>2.3296559981816047</c:v>
                </c:pt>
                <c:pt idx="34">
                  <c:v>2.3241345556242705</c:v>
                </c:pt>
                <c:pt idx="35">
                  <c:v>2.3920310708835695</c:v>
                </c:pt>
                <c:pt idx="36">
                  <c:v>2.38896940555433</c:v>
                </c:pt>
                <c:pt idx="37">
                  <c:v>2.320430535831437</c:v>
                </c:pt>
                <c:pt idx="38">
                  <c:v>2.1674815048610072</c:v>
                </c:pt>
                <c:pt idx="39">
                  <c:v>2.1005606262950249</c:v>
                </c:pt>
                <c:pt idx="40">
                  <c:v>2.2837440308023194</c:v>
                </c:pt>
                <c:pt idx="41">
                  <c:v>2.2473986577695992</c:v>
                </c:pt>
                <c:pt idx="42">
                  <c:v>2.13777246374802</c:v>
                </c:pt>
                <c:pt idx="43">
                  <c:v>2.3271639417209298</c:v>
                </c:pt>
                <c:pt idx="44">
                  <c:v>2.6873562367442592</c:v>
                </c:pt>
                <c:pt idx="45">
                  <c:v>2.2869137820824221</c:v>
                </c:pt>
                <c:pt idx="46">
                  <c:v>2.4273786759197353</c:v>
                </c:pt>
                <c:pt idx="47">
                  <c:v>3.0445341010470552</c:v>
                </c:pt>
                <c:pt idx="48">
                  <c:v>2.7239876855765277</c:v>
                </c:pt>
                <c:pt idx="49">
                  <c:v>2.2619320143135195</c:v>
                </c:pt>
                <c:pt idx="50">
                  <c:v>2.1361103614077543</c:v>
                </c:pt>
                <c:pt idx="51">
                  <c:v>2.2803818444252153</c:v>
                </c:pt>
                <c:pt idx="52">
                  <c:v>2.2010596287238648</c:v>
                </c:pt>
                <c:pt idx="53">
                  <c:v>2.1341826056175099</c:v>
                </c:pt>
                <c:pt idx="54">
                  <c:v>2.1018804279894736</c:v>
                </c:pt>
                <c:pt idx="55">
                  <c:v>2.1444759960058009</c:v>
                </c:pt>
                <c:pt idx="56">
                  <c:v>2.1299175286277392</c:v>
                </c:pt>
                <c:pt idx="57">
                  <c:v>2.0955033249981705</c:v>
                </c:pt>
                <c:pt idx="58">
                  <c:v>1.9822980665161609</c:v>
                </c:pt>
                <c:pt idx="59">
                  <c:v>1.9752925354964401</c:v>
                </c:pt>
                <c:pt idx="60">
                  <c:v>2.0307188696545357</c:v>
                </c:pt>
                <c:pt idx="61">
                  <c:v>1.9553968699514785</c:v>
                </c:pt>
                <c:pt idx="62">
                  <c:v>1.8826889799203699</c:v>
                </c:pt>
                <c:pt idx="63">
                  <c:v>1.872272352688453</c:v>
                </c:pt>
                <c:pt idx="64">
                  <c:v>1.8924992964461185</c:v>
                </c:pt>
                <c:pt idx="65">
                  <c:v>1.8507715006865058</c:v>
                </c:pt>
                <c:pt idx="66">
                  <c:v>1.7978555951691759</c:v>
                </c:pt>
                <c:pt idx="67">
                  <c:v>1.8116775174928987</c:v>
                </c:pt>
                <c:pt idx="68">
                  <c:v>2.036771020026813</c:v>
                </c:pt>
                <c:pt idx="69">
                  <c:v>2.0620539796619108</c:v>
                </c:pt>
                <c:pt idx="70">
                  <c:v>1.8937504599978834</c:v>
                </c:pt>
                <c:pt idx="71">
                  <c:v>2.1657835215753596</c:v>
                </c:pt>
                <c:pt idx="72">
                  <c:v>2.1913912201606438</c:v>
                </c:pt>
                <c:pt idx="73">
                  <c:v>2.0125620609841146</c:v>
                </c:pt>
                <c:pt idx="74">
                  <c:v>1.8479288534445228</c:v>
                </c:pt>
                <c:pt idx="75">
                  <c:v>1.8789138858539089</c:v>
                </c:pt>
                <c:pt idx="76">
                  <c:v>1.8364370094681586</c:v>
                </c:pt>
                <c:pt idx="77">
                  <c:v>1.7311591768123211</c:v>
                </c:pt>
                <c:pt idx="78">
                  <c:v>1.6089627706995404</c:v>
                </c:pt>
                <c:pt idx="79">
                  <c:v>1.5902492171476328</c:v>
                </c:pt>
                <c:pt idx="80">
                  <c:v>1.5784123751653458</c:v>
                </c:pt>
                <c:pt idx="81">
                  <c:v>1.6044618608479571</c:v>
                </c:pt>
                <c:pt idx="82">
                  <c:v>1.6698563576079799</c:v>
                </c:pt>
                <c:pt idx="83">
                  <c:v>1.9263545334561845</c:v>
                </c:pt>
                <c:pt idx="84">
                  <c:v>2.548369035162882</c:v>
                </c:pt>
                <c:pt idx="85">
                  <c:v>2.3152116707892505</c:v>
                </c:pt>
                <c:pt idx="86">
                  <c:v>2.3646780007498416</c:v>
                </c:pt>
                <c:pt idx="87">
                  <c:v>2.6843055675649325</c:v>
                </c:pt>
                <c:pt idx="88">
                  <c:v>2.600391120176849</c:v>
                </c:pt>
                <c:pt idx="89">
                  <c:v>2.3818422826394134</c:v>
                </c:pt>
                <c:pt idx="90">
                  <c:v>2.2215607669864919</c:v>
                </c:pt>
                <c:pt idx="91">
                  <c:v>2.0696215598445207</c:v>
                </c:pt>
                <c:pt idx="92">
                  <c:v>1.9669043192903288</c:v>
                </c:pt>
                <c:pt idx="93">
                  <c:v>2.0128374192598395</c:v>
                </c:pt>
                <c:pt idx="94">
                  <c:v>1.9885815175819115</c:v>
                </c:pt>
                <c:pt idx="95">
                  <c:v>2.1323129087354022</c:v>
                </c:pt>
                <c:pt idx="96">
                  <c:v>2.6974572081767221</c:v>
                </c:pt>
                <c:pt idx="97">
                  <c:v>2.3978925761016012</c:v>
                </c:pt>
                <c:pt idx="98">
                  <c:v>2.1770997414891422</c:v>
                </c:pt>
                <c:pt idx="99">
                  <c:v>2.2557144801722293</c:v>
                </c:pt>
                <c:pt idx="100">
                  <c:v>2.5717388913579851</c:v>
                </c:pt>
                <c:pt idx="101">
                  <c:v>2.5437228913446495</c:v>
                </c:pt>
                <c:pt idx="102">
                  <c:v>2.6595854718021719</c:v>
                </c:pt>
                <c:pt idx="103">
                  <c:v>3.127034075830911</c:v>
                </c:pt>
                <c:pt idx="104">
                  <c:v>3.1892920695927343</c:v>
                </c:pt>
                <c:pt idx="105">
                  <c:v>3.3528673905967454</c:v>
                </c:pt>
                <c:pt idx="106">
                  <c:v>3.7576711598825594</c:v>
                </c:pt>
                <c:pt idx="107">
                  <c:v>3.9096749351782072</c:v>
                </c:pt>
                <c:pt idx="108">
                  <c:v>3.804574675338575</c:v>
                </c:pt>
                <c:pt idx="109">
                  <c:v>3.9714849776175103</c:v>
                </c:pt>
                <c:pt idx="110">
                  <c:v>3.9964558224294446</c:v>
                </c:pt>
                <c:pt idx="111">
                  <c:v>3.7358892589400874</c:v>
                </c:pt>
                <c:pt idx="112">
                  <c:v>3.724469059589778</c:v>
                </c:pt>
                <c:pt idx="113">
                  <c:v>3.8803493006565963</c:v>
                </c:pt>
                <c:pt idx="114">
                  <c:v>3.9966842712188471</c:v>
                </c:pt>
                <c:pt idx="115">
                  <c:v>4.6565454351487894</c:v>
                </c:pt>
                <c:pt idx="116">
                  <c:v>5.0594407210833268</c:v>
                </c:pt>
                <c:pt idx="117">
                  <c:v>6.0278750880517009</c:v>
                </c:pt>
                <c:pt idx="118">
                  <c:v>6.0704147258679058</c:v>
                </c:pt>
                <c:pt idx="119">
                  <c:v>4.3371234253193434</c:v>
                </c:pt>
                <c:pt idx="120">
                  <c:v>3.5985287775207215</c:v>
                </c:pt>
                <c:pt idx="121">
                  <c:v>3.4824142117003127</c:v>
                </c:pt>
                <c:pt idx="122">
                  <c:v>3.6709649312494759</c:v>
                </c:pt>
                <c:pt idx="123">
                  <c:v>3.9579660178778857</c:v>
                </c:pt>
                <c:pt idx="124">
                  <c:v>4.2157923766555365</c:v>
                </c:pt>
                <c:pt idx="125">
                  <c:v>4.2039687384677444</c:v>
                </c:pt>
                <c:pt idx="126">
                  <c:v>4.04796067839332</c:v>
                </c:pt>
                <c:pt idx="127">
                  <c:v>4.4176095760622989</c:v>
                </c:pt>
                <c:pt idx="128">
                  <c:v>5.0529086391543094</c:v>
                </c:pt>
                <c:pt idx="129">
                  <c:v>5.4766653481203011</c:v>
                </c:pt>
                <c:pt idx="130">
                  <c:v>5.0820505557917119</c:v>
                </c:pt>
                <c:pt idx="131">
                  <c:v>5.0444547990823914</c:v>
                </c:pt>
                <c:pt idx="132">
                  <c:v>5.1858579044608639</c:v>
                </c:pt>
                <c:pt idx="133">
                  <c:v>5.12001152005916</c:v>
                </c:pt>
                <c:pt idx="134">
                  <c:v>5.0016676191598881</c:v>
                </c:pt>
                <c:pt idx="135">
                  <c:v>5.2054007087855503</c:v>
                </c:pt>
                <c:pt idx="136">
                  <c:v>5.2479900840309011</c:v>
                </c:pt>
                <c:pt idx="137">
                  <c:v>4.9229359534438339</c:v>
                </c:pt>
                <c:pt idx="138">
                  <c:v>4.9066669421955567</c:v>
                </c:pt>
                <c:pt idx="139">
                  <c:v>4.9835299825925929</c:v>
                </c:pt>
                <c:pt idx="140">
                  <c:v>5.2795501287544235</c:v>
                </c:pt>
                <c:pt idx="141">
                  <c:v>5.0445412263258049</c:v>
                </c:pt>
                <c:pt idx="142">
                  <c:v>4.865992888399524</c:v>
                </c:pt>
                <c:pt idx="143">
                  <c:v>4.3638944169443779</c:v>
                </c:pt>
                <c:pt idx="144">
                  <c:v>3.8372666442360774</c:v>
                </c:pt>
                <c:pt idx="145">
                  <c:v>3.650518803839065</c:v>
                </c:pt>
                <c:pt idx="146">
                  <c:v>3.2466787161921027</c:v>
                </c:pt>
                <c:pt idx="147">
                  <c:v>2.9449469491287736</c:v>
                </c:pt>
                <c:pt idx="148">
                  <c:v>2.5658447133837892</c:v>
                </c:pt>
                <c:pt idx="149">
                  <c:v>2.6845476561416555</c:v>
                </c:pt>
                <c:pt idx="150">
                  <c:v>2.7441783511694666</c:v>
                </c:pt>
                <c:pt idx="151">
                  <c:v>3.0166159483167974</c:v>
                </c:pt>
                <c:pt idx="152">
                  <c:v>3.1717498529009287</c:v>
                </c:pt>
                <c:pt idx="153">
                  <c:v>3.0568189457256301</c:v>
                </c:pt>
                <c:pt idx="154">
                  <c:v>2.9914526874947969</c:v>
                </c:pt>
                <c:pt idx="155">
                  <c:v>3.3574977900822827</c:v>
                </c:pt>
                <c:pt idx="156">
                  <c:v>3.6063724015732279</c:v>
                </c:pt>
                <c:pt idx="157">
                  <c:v>3.7290571663509566</c:v>
                </c:pt>
                <c:pt idx="158">
                  <c:v>4.0421147106109929</c:v>
                </c:pt>
                <c:pt idx="159">
                  <c:v>3.9198814774052599</c:v>
                </c:pt>
                <c:pt idx="160">
                  <c:v>3.7040095029544218</c:v>
                </c:pt>
                <c:pt idx="161">
                  <c:v>3.7388203869505938</c:v>
                </c:pt>
                <c:pt idx="162">
                  <c:v>3.5424374704255484</c:v>
                </c:pt>
                <c:pt idx="163">
                  <c:v>3.6575403786522553</c:v>
                </c:pt>
                <c:pt idx="164">
                  <c:v>3.3872294436483936</c:v>
                </c:pt>
                <c:pt idx="165">
                  <c:v>2.4451454722835986</c:v>
                </c:pt>
                <c:pt idx="166">
                  <c:v>2.5803943663496951</c:v>
                </c:pt>
                <c:pt idx="167">
                  <c:v>2.7564738439289078</c:v>
                </c:pt>
                <c:pt idx="168">
                  <c:v>3.2366063796607478</c:v>
                </c:pt>
                <c:pt idx="169">
                  <c:v>3.3045161796096716</c:v>
                </c:pt>
                <c:pt idx="170">
                  <c:v>3.4122833946051565</c:v>
                </c:pt>
                <c:pt idx="171">
                  <c:v>3.8882930391925994</c:v>
                </c:pt>
                <c:pt idx="172">
                  <c:v>4.5664031468129433</c:v>
                </c:pt>
                <c:pt idx="173">
                  <c:v>5.9330501969351142</c:v>
                </c:pt>
                <c:pt idx="174">
                  <c:v>5.2641820246816087</c:v>
                </c:pt>
                <c:pt idx="175">
                  <c:v>5.1765471945254911</c:v>
                </c:pt>
                <c:pt idx="176">
                  <c:v>4.2332578083051375</c:v>
                </c:pt>
                <c:pt idx="177">
                  <c:v>3.6458461721096085</c:v>
                </c:pt>
                <c:pt idx="178">
                  <c:v>3.9582583954324795</c:v>
                </c:pt>
                <c:pt idx="179">
                  <c:v>4.0103863314674486</c:v>
                </c:pt>
                <c:pt idx="180">
                  <c:v>3.8167850348056134</c:v>
                </c:pt>
                <c:pt idx="181">
                  <c:v>3.6088410937752569</c:v>
                </c:pt>
                <c:pt idx="182">
                  <c:v>3.553152569398645</c:v>
                </c:pt>
                <c:pt idx="183">
                  <c:v>3.9393458738061753</c:v>
                </c:pt>
                <c:pt idx="184">
                  <c:v>3.9352387129081863</c:v>
                </c:pt>
                <c:pt idx="185">
                  <c:v>3.6801046660035062</c:v>
                </c:pt>
                <c:pt idx="186">
                  <c:v>3.5837766666602144</c:v>
                </c:pt>
                <c:pt idx="187">
                  <c:v>3.755139991967178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BA-42E5-853B-841B3D9B4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23248"/>
        <c:axId val="1815719984"/>
      </c:lineChart>
      <c:catAx>
        <c:axId val="181572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19984"/>
        <c:crosses val="autoZero"/>
        <c:auto val="1"/>
        <c:lblAlgn val="ctr"/>
        <c:lblOffset val="100"/>
        <c:tickLblSkip val="16"/>
        <c:tickMarkSkip val="4"/>
        <c:noMultiLvlLbl val="0"/>
      </c:catAx>
      <c:valAx>
        <c:axId val="1815719984"/>
        <c:scaling>
          <c:orientation val="minMax"/>
          <c:max val="6.5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23248"/>
        <c:crosses val="autoZero"/>
        <c:crossBetween val="between"/>
        <c:majorUnit val="0.5"/>
      </c:valAx>
      <c:catAx>
        <c:axId val="181572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24336"/>
        <c:crosses val="autoZero"/>
        <c:auto val="1"/>
        <c:lblAlgn val="ctr"/>
        <c:lblOffset val="100"/>
        <c:noMultiLvlLbl val="0"/>
      </c:catAx>
      <c:valAx>
        <c:axId val="181572433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27600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8254304939155334"/>
          <c:y val="0.16145829558915759"/>
          <c:w val="0.39709172259507797"/>
          <c:h val="4.34027777777777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Retail Heating Oil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3.0947406741942487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3946795713035978"/>
          <c:w val="0.86241704944535758"/>
          <c:h val="0.69039461213182218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'Heat Oil-M'!$A$41:$A$606</c:f>
              <c:numCache>
                <c:formatCode>mmmm\ yyyy</c:formatCode>
                <c:ptCount val="566"/>
                <c:pt idx="0">
                  <c:v>28795</c:v>
                </c:pt>
                <c:pt idx="1">
                  <c:v>28825</c:v>
                </c:pt>
                <c:pt idx="2">
                  <c:v>28856</c:v>
                </c:pt>
                <c:pt idx="3">
                  <c:v>28887</c:v>
                </c:pt>
                <c:pt idx="4">
                  <c:v>28915</c:v>
                </c:pt>
                <c:pt idx="5">
                  <c:v>28946</c:v>
                </c:pt>
                <c:pt idx="6">
                  <c:v>28976</c:v>
                </c:pt>
                <c:pt idx="7">
                  <c:v>29007</c:v>
                </c:pt>
                <c:pt idx="8">
                  <c:v>29037</c:v>
                </c:pt>
                <c:pt idx="9">
                  <c:v>29068</c:v>
                </c:pt>
                <c:pt idx="10">
                  <c:v>29099</c:v>
                </c:pt>
                <c:pt idx="11">
                  <c:v>29129</c:v>
                </c:pt>
                <c:pt idx="12">
                  <c:v>29160</c:v>
                </c:pt>
                <c:pt idx="13">
                  <c:v>29190</c:v>
                </c:pt>
                <c:pt idx="14">
                  <c:v>29221</c:v>
                </c:pt>
                <c:pt idx="15">
                  <c:v>29252</c:v>
                </c:pt>
                <c:pt idx="16">
                  <c:v>29281</c:v>
                </c:pt>
                <c:pt idx="17">
                  <c:v>29312</c:v>
                </c:pt>
                <c:pt idx="18">
                  <c:v>29342</c:v>
                </c:pt>
                <c:pt idx="19">
                  <c:v>29373</c:v>
                </c:pt>
                <c:pt idx="20">
                  <c:v>29403</c:v>
                </c:pt>
                <c:pt idx="21">
                  <c:v>29434</c:v>
                </c:pt>
                <c:pt idx="22">
                  <c:v>29465</c:v>
                </c:pt>
                <c:pt idx="23">
                  <c:v>29495</c:v>
                </c:pt>
                <c:pt idx="24">
                  <c:v>29526</c:v>
                </c:pt>
                <c:pt idx="25">
                  <c:v>29556</c:v>
                </c:pt>
                <c:pt idx="26">
                  <c:v>29587</c:v>
                </c:pt>
                <c:pt idx="27">
                  <c:v>29618</c:v>
                </c:pt>
                <c:pt idx="28">
                  <c:v>29646</c:v>
                </c:pt>
                <c:pt idx="29">
                  <c:v>29677</c:v>
                </c:pt>
                <c:pt idx="30">
                  <c:v>29707</c:v>
                </c:pt>
                <c:pt idx="31">
                  <c:v>29738</c:v>
                </c:pt>
                <c:pt idx="32">
                  <c:v>29768</c:v>
                </c:pt>
                <c:pt idx="33">
                  <c:v>29799</c:v>
                </c:pt>
                <c:pt idx="34">
                  <c:v>29830</c:v>
                </c:pt>
                <c:pt idx="35">
                  <c:v>29860</c:v>
                </c:pt>
                <c:pt idx="36">
                  <c:v>29891</c:v>
                </c:pt>
                <c:pt idx="37">
                  <c:v>29921</c:v>
                </c:pt>
                <c:pt idx="38">
                  <c:v>29952</c:v>
                </c:pt>
                <c:pt idx="39">
                  <c:v>29983</c:v>
                </c:pt>
                <c:pt idx="40">
                  <c:v>30011</c:v>
                </c:pt>
                <c:pt idx="41">
                  <c:v>30042</c:v>
                </c:pt>
                <c:pt idx="42">
                  <c:v>30072</c:v>
                </c:pt>
                <c:pt idx="43">
                  <c:v>30103</c:v>
                </c:pt>
                <c:pt idx="44">
                  <c:v>30133</c:v>
                </c:pt>
                <c:pt idx="45">
                  <c:v>30164</c:v>
                </c:pt>
                <c:pt idx="46">
                  <c:v>30195</c:v>
                </c:pt>
                <c:pt idx="47">
                  <c:v>30225</c:v>
                </c:pt>
                <c:pt idx="48">
                  <c:v>30256</c:v>
                </c:pt>
                <c:pt idx="49">
                  <c:v>30286</c:v>
                </c:pt>
                <c:pt idx="50">
                  <c:v>30317</c:v>
                </c:pt>
                <c:pt idx="51">
                  <c:v>30348</c:v>
                </c:pt>
                <c:pt idx="52">
                  <c:v>30376</c:v>
                </c:pt>
                <c:pt idx="53">
                  <c:v>30407</c:v>
                </c:pt>
                <c:pt idx="54">
                  <c:v>30437</c:v>
                </c:pt>
                <c:pt idx="55">
                  <c:v>30468</c:v>
                </c:pt>
                <c:pt idx="56">
                  <c:v>30498</c:v>
                </c:pt>
                <c:pt idx="57">
                  <c:v>30529</c:v>
                </c:pt>
                <c:pt idx="58">
                  <c:v>30560</c:v>
                </c:pt>
                <c:pt idx="59">
                  <c:v>30590</c:v>
                </c:pt>
                <c:pt idx="60">
                  <c:v>30621</c:v>
                </c:pt>
                <c:pt idx="61">
                  <c:v>30651</c:v>
                </c:pt>
                <c:pt idx="62">
                  <c:v>30682</c:v>
                </c:pt>
                <c:pt idx="63">
                  <c:v>30713</c:v>
                </c:pt>
                <c:pt idx="64">
                  <c:v>30742</c:v>
                </c:pt>
                <c:pt idx="65">
                  <c:v>30773</c:v>
                </c:pt>
                <c:pt idx="66">
                  <c:v>30803</c:v>
                </c:pt>
                <c:pt idx="67">
                  <c:v>30834</c:v>
                </c:pt>
                <c:pt idx="68">
                  <c:v>30864</c:v>
                </c:pt>
                <c:pt idx="69">
                  <c:v>30895</c:v>
                </c:pt>
                <c:pt idx="70">
                  <c:v>30926</c:v>
                </c:pt>
                <c:pt idx="71">
                  <c:v>30956</c:v>
                </c:pt>
                <c:pt idx="72">
                  <c:v>30987</c:v>
                </c:pt>
                <c:pt idx="73">
                  <c:v>31017</c:v>
                </c:pt>
                <c:pt idx="74">
                  <c:v>31048</c:v>
                </c:pt>
                <c:pt idx="75">
                  <c:v>31079</c:v>
                </c:pt>
                <c:pt idx="76">
                  <c:v>31107</c:v>
                </c:pt>
                <c:pt idx="77">
                  <c:v>31138</c:v>
                </c:pt>
                <c:pt idx="78">
                  <c:v>31168</c:v>
                </c:pt>
                <c:pt idx="79">
                  <c:v>31199</c:v>
                </c:pt>
                <c:pt idx="80">
                  <c:v>31229</c:v>
                </c:pt>
                <c:pt idx="81">
                  <c:v>31260</c:v>
                </c:pt>
                <c:pt idx="82">
                  <c:v>31291</c:v>
                </c:pt>
                <c:pt idx="83">
                  <c:v>31321</c:v>
                </c:pt>
                <c:pt idx="84">
                  <c:v>31352</c:v>
                </c:pt>
                <c:pt idx="85">
                  <c:v>31382</c:v>
                </c:pt>
                <c:pt idx="86">
                  <c:v>31413</c:v>
                </c:pt>
                <c:pt idx="87">
                  <c:v>31444</c:v>
                </c:pt>
                <c:pt idx="88">
                  <c:v>31472</c:v>
                </c:pt>
                <c:pt idx="89">
                  <c:v>31503</c:v>
                </c:pt>
                <c:pt idx="90">
                  <c:v>31533</c:v>
                </c:pt>
                <c:pt idx="91">
                  <c:v>31564</c:v>
                </c:pt>
                <c:pt idx="92">
                  <c:v>31594</c:v>
                </c:pt>
                <c:pt idx="93">
                  <c:v>31625</c:v>
                </c:pt>
                <c:pt idx="94">
                  <c:v>31656</c:v>
                </c:pt>
                <c:pt idx="95">
                  <c:v>31686</c:v>
                </c:pt>
                <c:pt idx="96">
                  <c:v>31717</c:v>
                </c:pt>
                <c:pt idx="97">
                  <c:v>31747</c:v>
                </c:pt>
                <c:pt idx="98">
                  <c:v>31778</c:v>
                </c:pt>
                <c:pt idx="99">
                  <c:v>31809</c:v>
                </c:pt>
                <c:pt idx="100">
                  <c:v>31837</c:v>
                </c:pt>
                <c:pt idx="101">
                  <c:v>31868</c:v>
                </c:pt>
                <c:pt idx="102">
                  <c:v>31898</c:v>
                </c:pt>
                <c:pt idx="103">
                  <c:v>31929</c:v>
                </c:pt>
                <c:pt idx="104">
                  <c:v>31959</c:v>
                </c:pt>
                <c:pt idx="105">
                  <c:v>31990</c:v>
                </c:pt>
                <c:pt idx="106">
                  <c:v>32021</c:v>
                </c:pt>
                <c:pt idx="107">
                  <c:v>32051</c:v>
                </c:pt>
                <c:pt idx="108">
                  <c:v>32082</c:v>
                </c:pt>
                <c:pt idx="109">
                  <c:v>32112</c:v>
                </c:pt>
                <c:pt idx="110">
                  <c:v>32143</c:v>
                </c:pt>
                <c:pt idx="111">
                  <c:v>32174</c:v>
                </c:pt>
                <c:pt idx="112">
                  <c:v>32203</c:v>
                </c:pt>
                <c:pt idx="113">
                  <c:v>32234</c:v>
                </c:pt>
                <c:pt idx="114">
                  <c:v>32264</c:v>
                </c:pt>
                <c:pt idx="115">
                  <c:v>32295</c:v>
                </c:pt>
                <c:pt idx="116">
                  <c:v>32325</c:v>
                </c:pt>
                <c:pt idx="117">
                  <c:v>32356</c:v>
                </c:pt>
                <c:pt idx="118">
                  <c:v>32387</c:v>
                </c:pt>
                <c:pt idx="119">
                  <c:v>32417</c:v>
                </c:pt>
                <c:pt idx="120">
                  <c:v>32448</c:v>
                </c:pt>
                <c:pt idx="121">
                  <c:v>32478</c:v>
                </c:pt>
                <c:pt idx="122">
                  <c:v>32509</c:v>
                </c:pt>
                <c:pt idx="123">
                  <c:v>32540</c:v>
                </c:pt>
                <c:pt idx="124">
                  <c:v>32568</c:v>
                </c:pt>
                <c:pt idx="125">
                  <c:v>32599</c:v>
                </c:pt>
                <c:pt idx="126">
                  <c:v>32629</c:v>
                </c:pt>
                <c:pt idx="127">
                  <c:v>32660</c:v>
                </c:pt>
                <c:pt idx="128">
                  <c:v>32690</c:v>
                </c:pt>
                <c:pt idx="129">
                  <c:v>32721</c:v>
                </c:pt>
                <c:pt idx="130">
                  <c:v>32752</c:v>
                </c:pt>
                <c:pt idx="131">
                  <c:v>32782</c:v>
                </c:pt>
                <c:pt idx="132">
                  <c:v>32813</c:v>
                </c:pt>
                <c:pt idx="133">
                  <c:v>32843</c:v>
                </c:pt>
                <c:pt idx="134">
                  <c:v>32874</c:v>
                </c:pt>
                <c:pt idx="135">
                  <c:v>32905</c:v>
                </c:pt>
                <c:pt idx="136">
                  <c:v>32933</c:v>
                </c:pt>
                <c:pt idx="137">
                  <c:v>32964</c:v>
                </c:pt>
                <c:pt idx="138">
                  <c:v>32994</c:v>
                </c:pt>
                <c:pt idx="139">
                  <c:v>33025</c:v>
                </c:pt>
                <c:pt idx="140">
                  <c:v>33055</c:v>
                </c:pt>
                <c:pt idx="141">
                  <c:v>33086</c:v>
                </c:pt>
                <c:pt idx="142">
                  <c:v>33117</c:v>
                </c:pt>
                <c:pt idx="143">
                  <c:v>33147</c:v>
                </c:pt>
                <c:pt idx="144">
                  <c:v>33178</c:v>
                </c:pt>
                <c:pt idx="145">
                  <c:v>33208</c:v>
                </c:pt>
                <c:pt idx="146">
                  <c:v>33239</c:v>
                </c:pt>
                <c:pt idx="147">
                  <c:v>33270</c:v>
                </c:pt>
                <c:pt idx="148">
                  <c:v>33298</c:v>
                </c:pt>
                <c:pt idx="149">
                  <c:v>33329</c:v>
                </c:pt>
                <c:pt idx="150">
                  <c:v>33359</c:v>
                </c:pt>
                <c:pt idx="151">
                  <c:v>33390</c:v>
                </c:pt>
                <c:pt idx="152">
                  <c:v>33420</c:v>
                </c:pt>
                <c:pt idx="153">
                  <c:v>33451</c:v>
                </c:pt>
                <c:pt idx="154">
                  <c:v>33482</c:v>
                </c:pt>
                <c:pt idx="155">
                  <c:v>33512</c:v>
                </c:pt>
                <c:pt idx="156">
                  <c:v>33543</c:v>
                </c:pt>
                <c:pt idx="157">
                  <c:v>33573</c:v>
                </c:pt>
                <c:pt idx="158">
                  <c:v>33604</c:v>
                </c:pt>
                <c:pt idx="159">
                  <c:v>33635</c:v>
                </c:pt>
                <c:pt idx="160">
                  <c:v>33664</c:v>
                </c:pt>
                <c:pt idx="161">
                  <c:v>33695</c:v>
                </c:pt>
                <c:pt idx="162">
                  <c:v>33725</c:v>
                </c:pt>
                <c:pt idx="163">
                  <c:v>33756</c:v>
                </c:pt>
                <c:pt idx="164">
                  <c:v>33786</c:v>
                </c:pt>
                <c:pt idx="165">
                  <c:v>33817</c:v>
                </c:pt>
                <c:pt idx="166">
                  <c:v>33848</c:v>
                </c:pt>
                <c:pt idx="167">
                  <c:v>33878</c:v>
                </c:pt>
                <c:pt idx="168">
                  <c:v>33909</c:v>
                </c:pt>
                <c:pt idx="169">
                  <c:v>33939</c:v>
                </c:pt>
                <c:pt idx="170">
                  <c:v>33970</c:v>
                </c:pt>
                <c:pt idx="171">
                  <c:v>34001</c:v>
                </c:pt>
                <c:pt idx="172">
                  <c:v>34029</c:v>
                </c:pt>
                <c:pt idx="173">
                  <c:v>34060</c:v>
                </c:pt>
                <c:pt idx="174">
                  <c:v>34090</c:v>
                </c:pt>
                <c:pt idx="175">
                  <c:v>34121</c:v>
                </c:pt>
                <c:pt idx="176">
                  <c:v>34151</c:v>
                </c:pt>
                <c:pt idx="177">
                  <c:v>34182</c:v>
                </c:pt>
                <c:pt idx="178">
                  <c:v>34213</c:v>
                </c:pt>
                <c:pt idx="179">
                  <c:v>34243</c:v>
                </c:pt>
                <c:pt idx="180">
                  <c:v>34274</c:v>
                </c:pt>
                <c:pt idx="181">
                  <c:v>34304</c:v>
                </c:pt>
                <c:pt idx="182">
                  <c:v>34335</c:v>
                </c:pt>
                <c:pt idx="183">
                  <c:v>34366</c:v>
                </c:pt>
                <c:pt idx="184">
                  <c:v>34394</c:v>
                </c:pt>
                <c:pt idx="185">
                  <c:v>34425</c:v>
                </c:pt>
                <c:pt idx="186">
                  <c:v>34455</c:v>
                </c:pt>
                <c:pt idx="187">
                  <c:v>34486</c:v>
                </c:pt>
                <c:pt idx="188">
                  <c:v>34516</c:v>
                </c:pt>
                <c:pt idx="189">
                  <c:v>34547</c:v>
                </c:pt>
                <c:pt idx="190">
                  <c:v>34578</c:v>
                </c:pt>
                <c:pt idx="191">
                  <c:v>34608</c:v>
                </c:pt>
                <c:pt idx="192">
                  <c:v>34639</c:v>
                </c:pt>
                <c:pt idx="193">
                  <c:v>34669</c:v>
                </c:pt>
                <c:pt idx="194">
                  <c:v>34700</c:v>
                </c:pt>
                <c:pt idx="195">
                  <c:v>34731</c:v>
                </c:pt>
                <c:pt idx="196">
                  <c:v>34759</c:v>
                </c:pt>
                <c:pt idx="197">
                  <c:v>34790</c:v>
                </c:pt>
                <c:pt idx="198">
                  <c:v>34820</c:v>
                </c:pt>
                <c:pt idx="199">
                  <c:v>34851</c:v>
                </c:pt>
                <c:pt idx="200">
                  <c:v>34881</c:v>
                </c:pt>
                <c:pt idx="201">
                  <c:v>34912</c:v>
                </c:pt>
                <c:pt idx="202">
                  <c:v>34943</c:v>
                </c:pt>
                <c:pt idx="203">
                  <c:v>34973</c:v>
                </c:pt>
                <c:pt idx="204">
                  <c:v>35004</c:v>
                </c:pt>
                <c:pt idx="205">
                  <c:v>35034</c:v>
                </c:pt>
                <c:pt idx="206">
                  <c:v>35065</c:v>
                </c:pt>
                <c:pt idx="207">
                  <c:v>35096</c:v>
                </c:pt>
                <c:pt idx="208">
                  <c:v>35125</c:v>
                </c:pt>
                <c:pt idx="209">
                  <c:v>35156</c:v>
                </c:pt>
                <c:pt idx="210">
                  <c:v>35186</c:v>
                </c:pt>
                <c:pt idx="211">
                  <c:v>35217</c:v>
                </c:pt>
                <c:pt idx="212">
                  <c:v>35247</c:v>
                </c:pt>
                <c:pt idx="213">
                  <c:v>35278</c:v>
                </c:pt>
                <c:pt idx="214">
                  <c:v>35309</c:v>
                </c:pt>
                <c:pt idx="215">
                  <c:v>35339</c:v>
                </c:pt>
                <c:pt idx="216">
                  <c:v>35370</c:v>
                </c:pt>
                <c:pt idx="217">
                  <c:v>35400</c:v>
                </c:pt>
                <c:pt idx="218">
                  <c:v>35431</c:v>
                </c:pt>
                <c:pt idx="219">
                  <c:v>35462</c:v>
                </c:pt>
                <c:pt idx="220">
                  <c:v>35490</c:v>
                </c:pt>
                <c:pt idx="221">
                  <c:v>35521</c:v>
                </c:pt>
                <c:pt idx="222">
                  <c:v>35551</c:v>
                </c:pt>
                <c:pt idx="223">
                  <c:v>35582</c:v>
                </c:pt>
                <c:pt idx="224">
                  <c:v>35612</c:v>
                </c:pt>
                <c:pt idx="225">
                  <c:v>35643</c:v>
                </c:pt>
                <c:pt idx="226">
                  <c:v>35674</c:v>
                </c:pt>
                <c:pt idx="227">
                  <c:v>35704</c:v>
                </c:pt>
                <c:pt idx="228">
                  <c:v>35735</c:v>
                </c:pt>
                <c:pt idx="229">
                  <c:v>35765</c:v>
                </c:pt>
                <c:pt idx="230">
                  <c:v>35796</c:v>
                </c:pt>
                <c:pt idx="231">
                  <c:v>35827</c:v>
                </c:pt>
                <c:pt idx="232">
                  <c:v>35855</c:v>
                </c:pt>
                <c:pt idx="233">
                  <c:v>35886</c:v>
                </c:pt>
                <c:pt idx="234">
                  <c:v>35916</c:v>
                </c:pt>
                <c:pt idx="235">
                  <c:v>35947</c:v>
                </c:pt>
                <c:pt idx="236">
                  <c:v>35977</c:v>
                </c:pt>
                <c:pt idx="237">
                  <c:v>36008</c:v>
                </c:pt>
                <c:pt idx="238">
                  <c:v>36039</c:v>
                </c:pt>
                <c:pt idx="239">
                  <c:v>36069</c:v>
                </c:pt>
                <c:pt idx="240">
                  <c:v>36100</c:v>
                </c:pt>
                <c:pt idx="241">
                  <c:v>36130</c:v>
                </c:pt>
                <c:pt idx="242">
                  <c:v>36161</c:v>
                </c:pt>
                <c:pt idx="243">
                  <c:v>36192</c:v>
                </c:pt>
                <c:pt idx="244">
                  <c:v>36220</c:v>
                </c:pt>
                <c:pt idx="245">
                  <c:v>36251</c:v>
                </c:pt>
                <c:pt idx="246">
                  <c:v>36281</c:v>
                </c:pt>
                <c:pt idx="247">
                  <c:v>36312</c:v>
                </c:pt>
                <c:pt idx="248">
                  <c:v>36342</c:v>
                </c:pt>
                <c:pt idx="249">
                  <c:v>36373</c:v>
                </c:pt>
                <c:pt idx="250">
                  <c:v>36404</c:v>
                </c:pt>
                <c:pt idx="251">
                  <c:v>36434</c:v>
                </c:pt>
                <c:pt idx="252">
                  <c:v>36465</c:v>
                </c:pt>
                <c:pt idx="253">
                  <c:v>36495</c:v>
                </c:pt>
                <c:pt idx="254">
                  <c:v>36526</c:v>
                </c:pt>
                <c:pt idx="255">
                  <c:v>36557</c:v>
                </c:pt>
                <c:pt idx="256">
                  <c:v>36586</c:v>
                </c:pt>
                <c:pt idx="257">
                  <c:v>36617</c:v>
                </c:pt>
                <c:pt idx="258">
                  <c:v>36647</c:v>
                </c:pt>
                <c:pt idx="259">
                  <c:v>36678</c:v>
                </c:pt>
                <c:pt idx="260">
                  <c:v>36708</c:v>
                </c:pt>
                <c:pt idx="261">
                  <c:v>36739</c:v>
                </c:pt>
                <c:pt idx="262">
                  <c:v>36770</c:v>
                </c:pt>
                <c:pt idx="263">
                  <c:v>36800</c:v>
                </c:pt>
                <c:pt idx="264">
                  <c:v>36831</c:v>
                </c:pt>
                <c:pt idx="265">
                  <c:v>36861</c:v>
                </c:pt>
                <c:pt idx="266">
                  <c:v>36892</c:v>
                </c:pt>
                <c:pt idx="267">
                  <c:v>36923</c:v>
                </c:pt>
                <c:pt idx="268">
                  <c:v>36951</c:v>
                </c:pt>
                <c:pt idx="269">
                  <c:v>36982</c:v>
                </c:pt>
                <c:pt idx="270">
                  <c:v>37012</c:v>
                </c:pt>
                <c:pt idx="271">
                  <c:v>37043</c:v>
                </c:pt>
                <c:pt idx="272">
                  <c:v>37073</c:v>
                </c:pt>
                <c:pt idx="273">
                  <c:v>37104</c:v>
                </c:pt>
                <c:pt idx="274">
                  <c:v>37135</c:v>
                </c:pt>
                <c:pt idx="275">
                  <c:v>37165</c:v>
                </c:pt>
                <c:pt idx="276">
                  <c:v>37196</c:v>
                </c:pt>
                <c:pt idx="277">
                  <c:v>37226</c:v>
                </c:pt>
                <c:pt idx="278">
                  <c:v>37257</c:v>
                </c:pt>
                <c:pt idx="279">
                  <c:v>37288</c:v>
                </c:pt>
                <c:pt idx="280">
                  <c:v>37316</c:v>
                </c:pt>
                <c:pt idx="281">
                  <c:v>37347</c:v>
                </c:pt>
                <c:pt idx="282">
                  <c:v>37377</c:v>
                </c:pt>
                <c:pt idx="283">
                  <c:v>37408</c:v>
                </c:pt>
                <c:pt idx="284">
                  <c:v>37438</c:v>
                </c:pt>
                <c:pt idx="285">
                  <c:v>37469</c:v>
                </c:pt>
                <c:pt idx="286">
                  <c:v>37500</c:v>
                </c:pt>
                <c:pt idx="287">
                  <c:v>37530</c:v>
                </c:pt>
                <c:pt idx="288">
                  <c:v>37561</c:v>
                </c:pt>
                <c:pt idx="289">
                  <c:v>37591</c:v>
                </c:pt>
                <c:pt idx="290">
                  <c:v>37622</c:v>
                </c:pt>
                <c:pt idx="291">
                  <c:v>37653</c:v>
                </c:pt>
                <c:pt idx="292">
                  <c:v>37681</c:v>
                </c:pt>
                <c:pt idx="293">
                  <c:v>37712</c:v>
                </c:pt>
                <c:pt idx="294">
                  <c:v>37742</c:v>
                </c:pt>
                <c:pt idx="295">
                  <c:v>37773</c:v>
                </c:pt>
                <c:pt idx="296">
                  <c:v>37803</c:v>
                </c:pt>
                <c:pt idx="297">
                  <c:v>37834</c:v>
                </c:pt>
                <c:pt idx="298">
                  <c:v>37865</c:v>
                </c:pt>
                <c:pt idx="299">
                  <c:v>37895</c:v>
                </c:pt>
                <c:pt idx="300">
                  <c:v>37926</c:v>
                </c:pt>
                <c:pt idx="301">
                  <c:v>37956</c:v>
                </c:pt>
                <c:pt idx="302">
                  <c:v>37987</c:v>
                </c:pt>
                <c:pt idx="303">
                  <c:v>38018</c:v>
                </c:pt>
                <c:pt idx="304">
                  <c:v>38047</c:v>
                </c:pt>
                <c:pt idx="305">
                  <c:v>38078</c:v>
                </c:pt>
                <c:pt idx="306">
                  <c:v>38108</c:v>
                </c:pt>
                <c:pt idx="307">
                  <c:v>38139</c:v>
                </c:pt>
                <c:pt idx="308">
                  <c:v>38169</c:v>
                </c:pt>
                <c:pt idx="309">
                  <c:v>38200</c:v>
                </c:pt>
                <c:pt idx="310">
                  <c:v>38231</c:v>
                </c:pt>
                <c:pt idx="311">
                  <c:v>38261</c:v>
                </c:pt>
                <c:pt idx="312">
                  <c:v>38292</c:v>
                </c:pt>
                <c:pt idx="313">
                  <c:v>38322</c:v>
                </c:pt>
                <c:pt idx="314">
                  <c:v>38353</c:v>
                </c:pt>
                <c:pt idx="315">
                  <c:v>38384</c:v>
                </c:pt>
                <c:pt idx="316">
                  <c:v>38412</c:v>
                </c:pt>
                <c:pt idx="317">
                  <c:v>38443</c:v>
                </c:pt>
                <c:pt idx="318">
                  <c:v>38473</c:v>
                </c:pt>
                <c:pt idx="319">
                  <c:v>38504</c:v>
                </c:pt>
                <c:pt idx="320">
                  <c:v>38534</c:v>
                </c:pt>
                <c:pt idx="321">
                  <c:v>38565</c:v>
                </c:pt>
                <c:pt idx="322">
                  <c:v>38596</c:v>
                </c:pt>
                <c:pt idx="323">
                  <c:v>38626</c:v>
                </c:pt>
                <c:pt idx="324">
                  <c:v>38657</c:v>
                </c:pt>
                <c:pt idx="325">
                  <c:v>38687</c:v>
                </c:pt>
                <c:pt idx="326">
                  <c:v>38718</c:v>
                </c:pt>
                <c:pt idx="327">
                  <c:v>38749</c:v>
                </c:pt>
                <c:pt idx="328">
                  <c:v>38777</c:v>
                </c:pt>
                <c:pt idx="329">
                  <c:v>38808</c:v>
                </c:pt>
                <c:pt idx="330">
                  <c:v>38838</c:v>
                </c:pt>
                <c:pt idx="331">
                  <c:v>38869</c:v>
                </c:pt>
                <c:pt idx="332">
                  <c:v>38899</c:v>
                </c:pt>
                <c:pt idx="333">
                  <c:v>38930</c:v>
                </c:pt>
                <c:pt idx="334">
                  <c:v>38961</c:v>
                </c:pt>
                <c:pt idx="335">
                  <c:v>38991</c:v>
                </c:pt>
                <c:pt idx="336">
                  <c:v>39022</c:v>
                </c:pt>
                <c:pt idx="337">
                  <c:v>39052</c:v>
                </c:pt>
                <c:pt idx="338">
                  <c:v>39083</c:v>
                </c:pt>
                <c:pt idx="339">
                  <c:v>39114</c:v>
                </c:pt>
                <c:pt idx="340">
                  <c:v>39142</c:v>
                </c:pt>
                <c:pt idx="341">
                  <c:v>39173</c:v>
                </c:pt>
                <c:pt idx="342">
                  <c:v>39203</c:v>
                </c:pt>
                <c:pt idx="343">
                  <c:v>39234</c:v>
                </c:pt>
                <c:pt idx="344">
                  <c:v>39264</c:v>
                </c:pt>
                <c:pt idx="345">
                  <c:v>39295</c:v>
                </c:pt>
                <c:pt idx="346">
                  <c:v>39326</c:v>
                </c:pt>
                <c:pt idx="347">
                  <c:v>39356</c:v>
                </c:pt>
                <c:pt idx="348">
                  <c:v>39387</c:v>
                </c:pt>
                <c:pt idx="349">
                  <c:v>39417</c:v>
                </c:pt>
                <c:pt idx="350">
                  <c:v>39448</c:v>
                </c:pt>
                <c:pt idx="351">
                  <c:v>39479</c:v>
                </c:pt>
                <c:pt idx="352">
                  <c:v>39508</c:v>
                </c:pt>
                <c:pt idx="353">
                  <c:v>39539</c:v>
                </c:pt>
                <c:pt idx="354">
                  <c:v>39569</c:v>
                </c:pt>
                <c:pt idx="355">
                  <c:v>39600</c:v>
                </c:pt>
                <c:pt idx="356">
                  <c:v>39630</c:v>
                </c:pt>
                <c:pt idx="357">
                  <c:v>39661</c:v>
                </c:pt>
                <c:pt idx="358">
                  <c:v>39692</c:v>
                </c:pt>
                <c:pt idx="359">
                  <c:v>39722</c:v>
                </c:pt>
                <c:pt idx="360">
                  <c:v>39753</c:v>
                </c:pt>
                <c:pt idx="361">
                  <c:v>39783</c:v>
                </c:pt>
                <c:pt idx="362">
                  <c:v>39814</c:v>
                </c:pt>
                <c:pt idx="363">
                  <c:v>39845</c:v>
                </c:pt>
                <c:pt idx="364">
                  <c:v>39873</c:v>
                </c:pt>
                <c:pt idx="365">
                  <c:v>39904</c:v>
                </c:pt>
                <c:pt idx="366">
                  <c:v>39934</c:v>
                </c:pt>
                <c:pt idx="367">
                  <c:v>39965</c:v>
                </c:pt>
                <c:pt idx="368">
                  <c:v>39995</c:v>
                </c:pt>
                <c:pt idx="369">
                  <c:v>40026</c:v>
                </c:pt>
                <c:pt idx="370">
                  <c:v>40057</c:v>
                </c:pt>
                <c:pt idx="371">
                  <c:v>40087</c:v>
                </c:pt>
                <c:pt idx="372">
                  <c:v>40118</c:v>
                </c:pt>
                <c:pt idx="373">
                  <c:v>40148</c:v>
                </c:pt>
                <c:pt idx="374">
                  <c:v>40179</c:v>
                </c:pt>
                <c:pt idx="375">
                  <c:v>40210</c:v>
                </c:pt>
                <c:pt idx="376">
                  <c:v>40238</c:v>
                </c:pt>
                <c:pt idx="377">
                  <c:v>40269</c:v>
                </c:pt>
                <c:pt idx="378">
                  <c:v>40299</c:v>
                </c:pt>
                <c:pt idx="379">
                  <c:v>40330</c:v>
                </c:pt>
                <c:pt idx="380">
                  <c:v>40360</c:v>
                </c:pt>
                <c:pt idx="381">
                  <c:v>40391</c:v>
                </c:pt>
                <c:pt idx="382">
                  <c:v>40422</c:v>
                </c:pt>
                <c:pt idx="383">
                  <c:v>40452</c:v>
                </c:pt>
                <c:pt idx="384">
                  <c:v>40483</c:v>
                </c:pt>
                <c:pt idx="385">
                  <c:v>40513</c:v>
                </c:pt>
                <c:pt idx="386">
                  <c:v>40544</c:v>
                </c:pt>
                <c:pt idx="387">
                  <c:v>40575</c:v>
                </c:pt>
                <c:pt idx="388">
                  <c:v>40603</c:v>
                </c:pt>
                <c:pt idx="389">
                  <c:v>40634</c:v>
                </c:pt>
                <c:pt idx="390">
                  <c:v>40664</c:v>
                </c:pt>
                <c:pt idx="391">
                  <c:v>40695</c:v>
                </c:pt>
                <c:pt idx="392">
                  <c:v>40725</c:v>
                </c:pt>
                <c:pt idx="393">
                  <c:v>40756</c:v>
                </c:pt>
                <c:pt idx="394">
                  <c:v>40787</c:v>
                </c:pt>
                <c:pt idx="395">
                  <c:v>40817</c:v>
                </c:pt>
                <c:pt idx="396">
                  <c:v>40848</c:v>
                </c:pt>
                <c:pt idx="397">
                  <c:v>40878</c:v>
                </c:pt>
                <c:pt idx="398">
                  <c:v>40909</c:v>
                </c:pt>
                <c:pt idx="399">
                  <c:v>40940</c:v>
                </c:pt>
                <c:pt idx="400">
                  <c:v>40969</c:v>
                </c:pt>
                <c:pt idx="401">
                  <c:v>41000</c:v>
                </c:pt>
                <c:pt idx="402">
                  <c:v>41030</c:v>
                </c:pt>
                <c:pt idx="403">
                  <c:v>41061</c:v>
                </c:pt>
                <c:pt idx="404">
                  <c:v>41091</c:v>
                </c:pt>
                <c:pt idx="405">
                  <c:v>41122</c:v>
                </c:pt>
                <c:pt idx="406">
                  <c:v>41153</c:v>
                </c:pt>
                <c:pt idx="407">
                  <c:v>41183</c:v>
                </c:pt>
                <c:pt idx="408">
                  <c:v>41214</c:v>
                </c:pt>
                <c:pt idx="409">
                  <c:v>41244</c:v>
                </c:pt>
                <c:pt idx="410">
                  <c:v>41275</c:v>
                </c:pt>
                <c:pt idx="411">
                  <c:v>41306</c:v>
                </c:pt>
                <c:pt idx="412">
                  <c:v>41334</c:v>
                </c:pt>
                <c:pt idx="413">
                  <c:v>41365</c:v>
                </c:pt>
                <c:pt idx="414">
                  <c:v>41395</c:v>
                </c:pt>
                <c:pt idx="415">
                  <c:v>41426</c:v>
                </c:pt>
                <c:pt idx="416">
                  <c:v>41456</c:v>
                </c:pt>
                <c:pt idx="417">
                  <c:v>41487</c:v>
                </c:pt>
                <c:pt idx="418">
                  <c:v>41518</c:v>
                </c:pt>
                <c:pt idx="419">
                  <c:v>41548</c:v>
                </c:pt>
                <c:pt idx="420">
                  <c:v>41579</c:v>
                </c:pt>
                <c:pt idx="421">
                  <c:v>41609</c:v>
                </c:pt>
                <c:pt idx="422">
                  <c:v>41640</c:v>
                </c:pt>
                <c:pt idx="423">
                  <c:v>41671</c:v>
                </c:pt>
                <c:pt idx="424">
                  <c:v>41699</c:v>
                </c:pt>
                <c:pt idx="425">
                  <c:v>41730</c:v>
                </c:pt>
                <c:pt idx="426">
                  <c:v>41760</c:v>
                </c:pt>
                <c:pt idx="427">
                  <c:v>41791</c:v>
                </c:pt>
                <c:pt idx="428">
                  <c:v>41821</c:v>
                </c:pt>
                <c:pt idx="429">
                  <c:v>41852</c:v>
                </c:pt>
                <c:pt idx="430">
                  <c:v>41883</c:v>
                </c:pt>
                <c:pt idx="431">
                  <c:v>41913</c:v>
                </c:pt>
                <c:pt idx="432">
                  <c:v>41944</c:v>
                </c:pt>
                <c:pt idx="433">
                  <c:v>41974</c:v>
                </c:pt>
                <c:pt idx="434">
                  <c:v>42005</c:v>
                </c:pt>
                <c:pt idx="435">
                  <c:v>42036</c:v>
                </c:pt>
                <c:pt idx="436">
                  <c:v>42064</c:v>
                </c:pt>
                <c:pt idx="437">
                  <c:v>42095</c:v>
                </c:pt>
                <c:pt idx="438">
                  <c:v>42125</c:v>
                </c:pt>
                <c:pt idx="439">
                  <c:v>42156</c:v>
                </c:pt>
                <c:pt idx="440">
                  <c:v>42186</c:v>
                </c:pt>
                <c:pt idx="441">
                  <c:v>42217</c:v>
                </c:pt>
                <c:pt idx="442">
                  <c:v>42248</c:v>
                </c:pt>
                <c:pt idx="443">
                  <c:v>42278</c:v>
                </c:pt>
                <c:pt idx="444">
                  <c:v>42309</c:v>
                </c:pt>
                <c:pt idx="445">
                  <c:v>42339</c:v>
                </c:pt>
                <c:pt idx="446">
                  <c:v>42370</c:v>
                </c:pt>
                <c:pt idx="447">
                  <c:v>42401</c:v>
                </c:pt>
                <c:pt idx="448">
                  <c:v>42430</c:v>
                </c:pt>
                <c:pt idx="449">
                  <c:v>42461</c:v>
                </c:pt>
                <c:pt idx="450">
                  <c:v>42491</c:v>
                </c:pt>
                <c:pt idx="451">
                  <c:v>42522</c:v>
                </c:pt>
                <c:pt idx="452">
                  <c:v>42552</c:v>
                </c:pt>
                <c:pt idx="453">
                  <c:v>42583</c:v>
                </c:pt>
                <c:pt idx="454">
                  <c:v>42614</c:v>
                </c:pt>
                <c:pt idx="455">
                  <c:v>42644</c:v>
                </c:pt>
                <c:pt idx="456">
                  <c:v>42675</c:v>
                </c:pt>
                <c:pt idx="457">
                  <c:v>42705</c:v>
                </c:pt>
                <c:pt idx="458">
                  <c:v>42736</c:v>
                </c:pt>
                <c:pt idx="459">
                  <c:v>42767</c:v>
                </c:pt>
                <c:pt idx="460">
                  <c:v>42795</c:v>
                </c:pt>
                <c:pt idx="461">
                  <c:v>42826</c:v>
                </c:pt>
                <c:pt idx="462">
                  <c:v>42856</c:v>
                </c:pt>
                <c:pt idx="463">
                  <c:v>42887</c:v>
                </c:pt>
                <c:pt idx="464">
                  <c:v>42917</c:v>
                </c:pt>
                <c:pt idx="465">
                  <c:v>42948</c:v>
                </c:pt>
                <c:pt idx="466">
                  <c:v>42979</c:v>
                </c:pt>
                <c:pt idx="467">
                  <c:v>43009</c:v>
                </c:pt>
                <c:pt idx="468">
                  <c:v>43040</c:v>
                </c:pt>
                <c:pt idx="469">
                  <c:v>43070</c:v>
                </c:pt>
                <c:pt idx="470">
                  <c:v>43101</c:v>
                </c:pt>
                <c:pt idx="471">
                  <c:v>43132</c:v>
                </c:pt>
                <c:pt idx="472">
                  <c:v>43160</c:v>
                </c:pt>
                <c:pt idx="473">
                  <c:v>43191</c:v>
                </c:pt>
                <c:pt idx="474">
                  <c:v>43221</c:v>
                </c:pt>
                <c:pt idx="475">
                  <c:v>43252</c:v>
                </c:pt>
                <c:pt idx="476">
                  <c:v>43282</c:v>
                </c:pt>
                <c:pt idx="477">
                  <c:v>43313</c:v>
                </c:pt>
                <c:pt idx="478">
                  <c:v>43344</c:v>
                </c:pt>
                <c:pt idx="479">
                  <c:v>43374</c:v>
                </c:pt>
                <c:pt idx="480">
                  <c:v>43405</c:v>
                </c:pt>
                <c:pt idx="481">
                  <c:v>43435</c:v>
                </c:pt>
                <c:pt idx="482">
                  <c:v>43466</c:v>
                </c:pt>
                <c:pt idx="483">
                  <c:v>43497</c:v>
                </c:pt>
                <c:pt idx="484">
                  <c:v>43525</c:v>
                </c:pt>
                <c:pt idx="485">
                  <c:v>43556</c:v>
                </c:pt>
                <c:pt idx="486">
                  <c:v>43586</c:v>
                </c:pt>
                <c:pt idx="487">
                  <c:v>43617</c:v>
                </c:pt>
                <c:pt idx="488">
                  <c:v>43647</c:v>
                </c:pt>
                <c:pt idx="489">
                  <c:v>43678</c:v>
                </c:pt>
                <c:pt idx="490">
                  <c:v>43709</c:v>
                </c:pt>
                <c:pt idx="491">
                  <c:v>43739</c:v>
                </c:pt>
                <c:pt idx="492">
                  <c:v>43770</c:v>
                </c:pt>
                <c:pt idx="493">
                  <c:v>43800</c:v>
                </c:pt>
                <c:pt idx="494">
                  <c:v>43831</c:v>
                </c:pt>
                <c:pt idx="495">
                  <c:v>43862</c:v>
                </c:pt>
                <c:pt idx="496">
                  <c:v>43891</c:v>
                </c:pt>
                <c:pt idx="497">
                  <c:v>43922</c:v>
                </c:pt>
                <c:pt idx="498">
                  <c:v>43952</c:v>
                </c:pt>
                <c:pt idx="499">
                  <c:v>43983</c:v>
                </c:pt>
                <c:pt idx="500">
                  <c:v>44013</c:v>
                </c:pt>
                <c:pt idx="501">
                  <c:v>44044</c:v>
                </c:pt>
                <c:pt idx="502">
                  <c:v>44075</c:v>
                </c:pt>
                <c:pt idx="503">
                  <c:v>44105</c:v>
                </c:pt>
                <c:pt idx="504">
                  <c:v>44136</c:v>
                </c:pt>
                <c:pt idx="505">
                  <c:v>44166</c:v>
                </c:pt>
                <c:pt idx="506">
                  <c:v>44197</c:v>
                </c:pt>
                <c:pt idx="507">
                  <c:v>44228</c:v>
                </c:pt>
                <c:pt idx="508">
                  <c:v>44256</c:v>
                </c:pt>
                <c:pt idx="509">
                  <c:v>44287</c:v>
                </c:pt>
                <c:pt idx="510">
                  <c:v>44317</c:v>
                </c:pt>
                <c:pt idx="511">
                  <c:v>44348</c:v>
                </c:pt>
                <c:pt idx="512">
                  <c:v>44378</c:v>
                </c:pt>
                <c:pt idx="513">
                  <c:v>44409</c:v>
                </c:pt>
                <c:pt idx="514">
                  <c:v>44440</c:v>
                </c:pt>
                <c:pt idx="515">
                  <c:v>44470</c:v>
                </c:pt>
                <c:pt idx="516">
                  <c:v>44501</c:v>
                </c:pt>
                <c:pt idx="517">
                  <c:v>44531</c:v>
                </c:pt>
                <c:pt idx="518">
                  <c:v>44562</c:v>
                </c:pt>
                <c:pt idx="519">
                  <c:v>44593</c:v>
                </c:pt>
                <c:pt idx="520">
                  <c:v>44621</c:v>
                </c:pt>
                <c:pt idx="521">
                  <c:v>44652</c:v>
                </c:pt>
                <c:pt idx="522">
                  <c:v>44682</c:v>
                </c:pt>
                <c:pt idx="523">
                  <c:v>44713</c:v>
                </c:pt>
                <c:pt idx="524">
                  <c:v>44743</c:v>
                </c:pt>
                <c:pt idx="525">
                  <c:v>44774</c:v>
                </c:pt>
                <c:pt idx="526">
                  <c:v>44805</c:v>
                </c:pt>
                <c:pt idx="527">
                  <c:v>44835</c:v>
                </c:pt>
                <c:pt idx="528">
                  <c:v>44866</c:v>
                </c:pt>
                <c:pt idx="529">
                  <c:v>44896</c:v>
                </c:pt>
                <c:pt idx="530">
                  <c:v>44927</c:v>
                </c:pt>
                <c:pt idx="531">
                  <c:v>44958</c:v>
                </c:pt>
                <c:pt idx="532">
                  <c:v>44986</c:v>
                </c:pt>
                <c:pt idx="533">
                  <c:v>45017</c:v>
                </c:pt>
                <c:pt idx="534">
                  <c:v>45047</c:v>
                </c:pt>
                <c:pt idx="535">
                  <c:v>45078</c:v>
                </c:pt>
                <c:pt idx="536">
                  <c:v>45108</c:v>
                </c:pt>
                <c:pt idx="537">
                  <c:v>45139</c:v>
                </c:pt>
                <c:pt idx="538">
                  <c:v>45170</c:v>
                </c:pt>
                <c:pt idx="539">
                  <c:v>45200</c:v>
                </c:pt>
                <c:pt idx="540">
                  <c:v>45231</c:v>
                </c:pt>
                <c:pt idx="541">
                  <c:v>45261</c:v>
                </c:pt>
                <c:pt idx="542">
                  <c:v>45292</c:v>
                </c:pt>
                <c:pt idx="543">
                  <c:v>45323</c:v>
                </c:pt>
                <c:pt idx="544">
                  <c:v>45352</c:v>
                </c:pt>
                <c:pt idx="545">
                  <c:v>45383</c:v>
                </c:pt>
                <c:pt idx="546">
                  <c:v>45413</c:v>
                </c:pt>
                <c:pt idx="547">
                  <c:v>45444</c:v>
                </c:pt>
                <c:pt idx="548">
                  <c:v>45474</c:v>
                </c:pt>
                <c:pt idx="549">
                  <c:v>45505</c:v>
                </c:pt>
                <c:pt idx="550">
                  <c:v>45536</c:v>
                </c:pt>
                <c:pt idx="551">
                  <c:v>45566</c:v>
                </c:pt>
                <c:pt idx="552">
                  <c:v>45597</c:v>
                </c:pt>
                <c:pt idx="553">
                  <c:v>45627</c:v>
                </c:pt>
                <c:pt idx="554">
                  <c:v>45658</c:v>
                </c:pt>
                <c:pt idx="555">
                  <c:v>45689</c:v>
                </c:pt>
                <c:pt idx="556">
                  <c:v>45717</c:v>
                </c:pt>
                <c:pt idx="557">
                  <c:v>45748</c:v>
                </c:pt>
                <c:pt idx="558">
                  <c:v>45778</c:v>
                </c:pt>
                <c:pt idx="559">
                  <c:v>45809</c:v>
                </c:pt>
                <c:pt idx="560">
                  <c:v>45839</c:v>
                </c:pt>
                <c:pt idx="561">
                  <c:v>45870</c:v>
                </c:pt>
                <c:pt idx="562">
                  <c:v>45901</c:v>
                </c:pt>
                <c:pt idx="563">
                  <c:v>45931</c:v>
                </c:pt>
                <c:pt idx="564">
                  <c:v>45962</c:v>
                </c:pt>
                <c:pt idx="565">
                  <c:v>45992</c:v>
                </c:pt>
              </c:numCache>
            </c:numRef>
          </c:cat>
          <c:val>
            <c:numRef>
              <c:f>'Heat Oil-M'!$E$41:$E$606</c:f>
              <c:numCache>
                <c:formatCode>General</c:formatCode>
                <c:ptCount val="566"/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7-4073-861E-57F536789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32496"/>
        <c:axId val="1815702576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'Heat Oil-M'!$A$41:$A$606</c:f>
              <c:numCache>
                <c:formatCode>mmmm\ yyyy</c:formatCode>
                <c:ptCount val="566"/>
                <c:pt idx="0">
                  <c:v>28795</c:v>
                </c:pt>
                <c:pt idx="1">
                  <c:v>28825</c:v>
                </c:pt>
                <c:pt idx="2">
                  <c:v>28856</c:v>
                </c:pt>
                <c:pt idx="3">
                  <c:v>28887</c:v>
                </c:pt>
                <c:pt idx="4">
                  <c:v>28915</c:v>
                </c:pt>
                <c:pt idx="5">
                  <c:v>28946</c:v>
                </c:pt>
                <c:pt idx="6">
                  <c:v>28976</c:v>
                </c:pt>
                <c:pt idx="7">
                  <c:v>29007</c:v>
                </c:pt>
                <c:pt idx="8">
                  <c:v>29037</c:v>
                </c:pt>
                <c:pt idx="9">
                  <c:v>29068</c:v>
                </c:pt>
                <c:pt idx="10">
                  <c:v>29099</c:v>
                </c:pt>
                <c:pt idx="11">
                  <c:v>29129</c:v>
                </c:pt>
                <c:pt idx="12">
                  <c:v>29160</c:v>
                </c:pt>
                <c:pt idx="13">
                  <c:v>29190</c:v>
                </c:pt>
                <c:pt idx="14">
                  <c:v>29221</c:v>
                </c:pt>
                <c:pt idx="15">
                  <c:v>29252</c:v>
                </c:pt>
                <c:pt idx="16">
                  <c:v>29281</c:v>
                </c:pt>
                <c:pt idx="17">
                  <c:v>29312</c:v>
                </c:pt>
                <c:pt idx="18">
                  <c:v>29342</c:v>
                </c:pt>
                <c:pt idx="19">
                  <c:v>29373</c:v>
                </c:pt>
                <c:pt idx="20">
                  <c:v>29403</c:v>
                </c:pt>
                <c:pt idx="21">
                  <c:v>29434</c:v>
                </c:pt>
                <c:pt idx="22">
                  <c:v>29465</c:v>
                </c:pt>
                <c:pt idx="23">
                  <c:v>29495</c:v>
                </c:pt>
                <c:pt idx="24">
                  <c:v>29526</c:v>
                </c:pt>
                <c:pt idx="25">
                  <c:v>29556</c:v>
                </c:pt>
                <c:pt idx="26">
                  <c:v>29587</c:v>
                </c:pt>
                <c:pt idx="27">
                  <c:v>29618</c:v>
                </c:pt>
                <c:pt idx="28">
                  <c:v>29646</c:v>
                </c:pt>
                <c:pt idx="29">
                  <c:v>29677</c:v>
                </c:pt>
                <c:pt idx="30">
                  <c:v>29707</c:v>
                </c:pt>
                <c:pt idx="31">
                  <c:v>29738</c:v>
                </c:pt>
                <c:pt idx="32">
                  <c:v>29768</c:v>
                </c:pt>
                <c:pt idx="33">
                  <c:v>29799</c:v>
                </c:pt>
                <c:pt idx="34">
                  <c:v>29830</c:v>
                </c:pt>
                <c:pt idx="35">
                  <c:v>29860</c:v>
                </c:pt>
                <c:pt idx="36">
                  <c:v>29891</c:v>
                </c:pt>
                <c:pt idx="37">
                  <c:v>29921</c:v>
                </c:pt>
                <c:pt idx="38">
                  <c:v>29952</c:v>
                </c:pt>
                <c:pt idx="39">
                  <c:v>29983</c:v>
                </c:pt>
                <c:pt idx="40">
                  <c:v>30011</c:v>
                </c:pt>
                <c:pt idx="41">
                  <c:v>30042</c:v>
                </c:pt>
                <c:pt idx="42">
                  <c:v>30072</c:v>
                </c:pt>
                <c:pt idx="43">
                  <c:v>30103</c:v>
                </c:pt>
                <c:pt idx="44">
                  <c:v>30133</c:v>
                </c:pt>
                <c:pt idx="45">
                  <c:v>30164</c:v>
                </c:pt>
                <c:pt idx="46">
                  <c:v>30195</c:v>
                </c:pt>
                <c:pt idx="47">
                  <c:v>30225</c:v>
                </c:pt>
                <c:pt idx="48">
                  <c:v>30256</c:v>
                </c:pt>
                <c:pt idx="49">
                  <c:v>30286</c:v>
                </c:pt>
                <c:pt idx="50">
                  <c:v>30317</c:v>
                </c:pt>
                <c:pt idx="51">
                  <c:v>30348</c:v>
                </c:pt>
                <c:pt idx="52">
                  <c:v>30376</c:v>
                </c:pt>
                <c:pt idx="53">
                  <c:v>30407</c:v>
                </c:pt>
                <c:pt idx="54">
                  <c:v>30437</c:v>
                </c:pt>
                <c:pt idx="55">
                  <c:v>30468</c:v>
                </c:pt>
                <c:pt idx="56">
                  <c:v>30498</c:v>
                </c:pt>
                <c:pt idx="57">
                  <c:v>30529</c:v>
                </c:pt>
                <c:pt idx="58">
                  <c:v>30560</c:v>
                </c:pt>
                <c:pt idx="59">
                  <c:v>30590</c:v>
                </c:pt>
                <c:pt idx="60">
                  <c:v>30621</c:v>
                </c:pt>
                <c:pt idx="61">
                  <c:v>30651</c:v>
                </c:pt>
                <c:pt idx="62">
                  <c:v>30682</c:v>
                </c:pt>
                <c:pt idx="63">
                  <c:v>30713</c:v>
                </c:pt>
                <c:pt idx="64">
                  <c:v>30742</c:v>
                </c:pt>
                <c:pt idx="65">
                  <c:v>30773</c:v>
                </c:pt>
                <c:pt idx="66">
                  <c:v>30803</c:v>
                </c:pt>
                <c:pt idx="67">
                  <c:v>30834</c:v>
                </c:pt>
                <c:pt idx="68">
                  <c:v>30864</c:v>
                </c:pt>
                <c:pt idx="69">
                  <c:v>30895</c:v>
                </c:pt>
                <c:pt idx="70">
                  <c:v>30926</c:v>
                </c:pt>
                <c:pt idx="71">
                  <c:v>30956</c:v>
                </c:pt>
                <c:pt idx="72">
                  <c:v>30987</c:v>
                </c:pt>
                <c:pt idx="73">
                  <c:v>31017</c:v>
                </c:pt>
                <c:pt idx="74">
                  <c:v>31048</c:v>
                </c:pt>
                <c:pt idx="75">
                  <c:v>31079</c:v>
                </c:pt>
                <c:pt idx="76">
                  <c:v>31107</c:v>
                </c:pt>
                <c:pt idx="77">
                  <c:v>31138</c:v>
                </c:pt>
                <c:pt idx="78">
                  <c:v>31168</c:v>
                </c:pt>
                <c:pt idx="79">
                  <c:v>31199</c:v>
                </c:pt>
                <c:pt idx="80">
                  <c:v>31229</c:v>
                </c:pt>
                <c:pt idx="81">
                  <c:v>31260</c:v>
                </c:pt>
                <c:pt idx="82">
                  <c:v>31291</c:v>
                </c:pt>
                <c:pt idx="83">
                  <c:v>31321</c:v>
                </c:pt>
                <c:pt idx="84">
                  <c:v>31352</c:v>
                </c:pt>
                <c:pt idx="85">
                  <c:v>31382</c:v>
                </c:pt>
                <c:pt idx="86">
                  <c:v>31413</c:v>
                </c:pt>
                <c:pt idx="87">
                  <c:v>31444</c:v>
                </c:pt>
                <c:pt idx="88">
                  <c:v>31472</c:v>
                </c:pt>
                <c:pt idx="89">
                  <c:v>31503</c:v>
                </c:pt>
                <c:pt idx="90">
                  <c:v>31533</c:v>
                </c:pt>
                <c:pt idx="91">
                  <c:v>31564</c:v>
                </c:pt>
                <c:pt idx="92">
                  <c:v>31594</c:v>
                </c:pt>
                <c:pt idx="93">
                  <c:v>31625</c:v>
                </c:pt>
                <c:pt idx="94">
                  <c:v>31656</c:v>
                </c:pt>
                <c:pt idx="95">
                  <c:v>31686</c:v>
                </c:pt>
                <c:pt idx="96">
                  <c:v>31717</c:v>
                </c:pt>
                <c:pt idx="97">
                  <c:v>31747</c:v>
                </c:pt>
                <c:pt idx="98">
                  <c:v>31778</c:v>
                </c:pt>
                <c:pt idx="99">
                  <c:v>31809</c:v>
                </c:pt>
                <c:pt idx="100">
                  <c:v>31837</c:v>
                </c:pt>
                <c:pt idx="101">
                  <c:v>31868</c:v>
                </c:pt>
                <c:pt idx="102">
                  <c:v>31898</c:v>
                </c:pt>
                <c:pt idx="103">
                  <c:v>31929</c:v>
                </c:pt>
                <c:pt idx="104">
                  <c:v>31959</c:v>
                </c:pt>
                <c:pt idx="105">
                  <c:v>31990</c:v>
                </c:pt>
                <c:pt idx="106">
                  <c:v>32021</c:v>
                </c:pt>
                <c:pt idx="107">
                  <c:v>32051</c:v>
                </c:pt>
                <c:pt idx="108">
                  <c:v>32082</c:v>
                </c:pt>
                <c:pt idx="109">
                  <c:v>32112</c:v>
                </c:pt>
                <c:pt idx="110">
                  <c:v>32143</c:v>
                </c:pt>
                <c:pt idx="111">
                  <c:v>32174</c:v>
                </c:pt>
                <c:pt idx="112">
                  <c:v>32203</c:v>
                </c:pt>
                <c:pt idx="113">
                  <c:v>32234</c:v>
                </c:pt>
                <c:pt idx="114">
                  <c:v>32264</c:v>
                </c:pt>
                <c:pt idx="115">
                  <c:v>32295</c:v>
                </c:pt>
                <c:pt idx="116">
                  <c:v>32325</c:v>
                </c:pt>
                <c:pt idx="117">
                  <c:v>32356</c:v>
                </c:pt>
                <c:pt idx="118">
                  <c:v>32387</c:v>
                </c:pt>
                <c:pt idx="119">
                  <c:v>32417</c:v>
                </c:pt>
                <c:pt idx="120">
                  <c:v>32448</c:v>
                </c:pt>
                <c:pt idx="121">
                  <c:v>32478</c:v>
                </c:pt>
                <c:pt idx="122">
                  <c:v>32509</c:v>
                </c:pt>
                <c:pt idx="123">
                  <c:v>32540</c:v>
                </c:pt>
                <c:pt idx="124">
                  <c:v>32568</c:v>
                </c:pt>
                <c:pt idx="125">
                  <c:v>32599</c:v>
                </c:pt>
                <c:pt idx="126">
                  <c:v>32629</c:v>
                </c:pt>
                <c:pt idx="127">
                  <c:v>32660</c:v>
                </c:pt>
                <c:pt idx="128">
                  <c:v>32690</c:v>
                </c:pt>
                <c:pt idx="129">
                  <c:v>32721</c:v>
                </c:pt>
                <c:pt idx="130">
                  <c:v>32752</c:v>
                </c:pt>
                <c:pt idx="131">
                  <c:v>32782</c:v>
                </c:pt>
                <c:pt idx="132">
                  <c:v>32813</c:v>
                </c:pt>
                <c:pt idx="133">
                  <c:v>32843</c:v>
                </c:pt>
                <c:pt idx="134">
                  <c:v>32874</c:v>
                </c:pt>
                <c:pt idx="135">
                  <c:v>32905</c:v>
                </c:pt>
                <c:pt idx="136">
                  <c:v>32933</c:v>
                </c:pt>
                <c:pt idx="137">
                  <c:v>32964</c:v>
                </c:pt>
                <c:pt idx="138">
                  <c:v>32994</c:v>
                </c:pt>
                <c:pt idx="139">
                  <c:v>33025</c:v>
                </c:pt>
                <c:pt idx="140">
                  <c:v>33055</c:v>
                </c:pt>
                <c:pt idx="141">
                  <c:v>33086</c:v>
                </c:pt>
                <c:pt idx="142">
                  <c:v>33117</c:v>
                </c:pt>
                <c:pt idx="143">
                  <c:v>33147</c:v>
                </c:pt>
                <c:pt idx="144">
                  <c:v>33178</c:v>
                </c:pt>
                <c:pt idx="145">
                  <c:v>33208</c:v>
                </c:pt>
                <c:pt idx="146">
                  <c:v>33239</c:v>
                </c:pt>
                <c:pt idx="147">
                  <c:v>33270</c:v>
                </c:pt>
                <c:pt idx="148">
                  <c:v>33298</c:v>
                </c:pt>
                <c:pt idx="149">
                  <c:v>33329</c:v>
                </c:pt>
                <c:pt idx="150">
                  <c:v>33359</c:v>
                </c:pt>
                <c:pt idx="151">
                  <c:v>33390</c:v>
                </c:pt>
                <c:pt idx="152">
                  <c:v>33420</c:v>
                </c:pt>
                <c:pt idx="153">
                  <c:v>33451</c:v>
                </c:pt>
                <c:pt idx="154">
                  <c:v>33482</c:v>
                </c:pt>
                <c:pt idx="155">
                  <c:v>33512</c:v>
                </c:pt>
                <c:pt idx="156">
                  <c:v>33543</c:v>
                </c:pt>
                <c:pt idx="157">
                  <c:v>33573</c:v>
                </c:pt>
                <c:pt idx="158">
                  <c:v>33604</c:v>
                </c:pt>
                <c:pt idx="159">
                  <c:v>33635</c:v>
                </c:pt>
                <c:pt idx="160">
                  <c:v>33664</c:v>
                </c:pt>
                <c:pt idx="161">
                  <c:v>33695</c:v>
                </c:pt>
                <c:pt idx="162">
                  <c:v>33725</c:v>
                </c:pt>
                <c:pt idx="163">
                  <c:v>33756</c:v>
                </c:pt>
                <c:pt idx="164">
                  <c:v>33786</c:v>
                </c:pt>
                <c:pt idx="165">
                  <c:v>33817</c:v>
                </c:pt>
                <c:pt idx="166">
                  <c:v>33848</c:v>
                </c:pt>
                <c:pt idx="167">
                  <c:v>33878</c:v>
                </c:pt>
                <c:pt idx="168">
                  <c:v>33909</c:v>
                </c:pt>
                <c:pt idx="169">
                  <c:v>33939</c:v>
                </c:pt>
                <c:pt idx="170">
                  <c:v>33970</c:v>
                </c:pt>
                <c:pt idx="171">
                  <c:v>34001</c:v>
                </c:pt>
                <c:pt idx="172">
                  <c:v>34029</c:v>
                </c:pt>
                <c:pt idx="173">
                  <c:v>34060</c:v>
                </c:pt>
                <c:pt idx="174">
                  <c:v>34090</c:v>
                </c:pt>
                <c:pt idx="175">
                  <c:v>34121</c:v>
                </c:pt>
                <c:pt idx="176">
                  <c:v>34151</c:v>
                </c:pt>
                <c:pt idx="177">
                  <c:v>34182</c:v>
                </c:pt>
                <c:pt idx="178">
                  <c:v>34213</c:v>
                </c:pt>
                <c:pt idx="179">
                  <c:v>34243</c:v>
                </c:pt>
                <c:pt idx="180">
                  <c:v>34274</c:v>
                </c:pt>
                <c:pt idx="181">
                  <c:v>34304</c:v>
                </c:pt>
                <c:pt idx="182">
                  <c:v>34335</c:v>
                </c:pt>
                <c:pt idx="183">
                  <c:v>34366</c:v>
                </c:pt>
                <c:pt idx="184">
                  <c:v>34394</c:v>
                </c:pt>
                <c:pt idx="185">
                  <c:v>34425</c:v>
                </c:pt>
                <c:pt idx="186">
                  <c:v>34455</c:v>
                </c:pt>
                <c:pt idx="187">
                  <c:v>34486</c:v>
                </c:pt>
                <c:pt idx="188">
                  <c:v>34516</c:v>
                </c:pt>
                <c:pt idx="189">
                  <c:v>34547</c:v>
                </c:pt>
                <c:pt idx="190">
                  <c:v>34578</c:v>
                </c:pt>
                <c:pt idx="191">
                  <c:v>34608</c:v>
                </c:pt>
                <c:pt idx="192">
                  <c:v>34639</c:v>
                </c:pt>
                <c:pt idx="193">
                  <c:v>34669</c:v>
                </c:pt>
                <c:pt idx="194">
                  <c:v>34700</c:v>
                </c:pt>
                <c:pt idx="195">
                  <c:v>34731</c:v>
                </c:pt>
                <c:pt idx="196">
                  <c:v>34759</c:v>
                </c:pt>
                <c:pt idx="197">
                  <c:v>34790</c:v>
                </c:pt>
                <c:pt idx="198">
                  <c:v>34820</c:v>
                </c:pt>
                <c:pt idx="199">
                  <c:v>34851</c:v>
                </c:pt>
                <c:pt idx="200">
                  <c:v>34881</c:v>
                </c:pt>
                <c:pt idx="201">
                  <c:v>34912</c:v>
                </c:pt>
                <c:pt idx="202">
                  <c:v>34943</c:v>
                </c:pt>
                <c:pt idx="203">
                  <c:v>34973</c:v>
                </c:pt>
                <c:pt idx="204">
                  <c:v>35004</c:v>
                </c:pt>
                <c:pt idx="205">
                  <c:v>35034</c:v>
                </c:pt>
                <c:pt idx="206">
                  <c:v>35065</c:v>
                </c:pt>
                <c:pt idx="207">
                  <c:v>35096</c:v>
                </c:pt>
                <c:pt idx="208">
                  <c:v>35125</c:v>
                </c:pt>
                <c:pt idx="209">
                  <c:v>35156</c:v>
                </c:pt>
                <c:pt idx="210">
                  <c:v>35186</c:v>
                </c:pt>
                <c:pt idx="211">
                  <c:v>35217</c:v>
                </c:pt>
                <c:pt idx="212">
                  <c:v>35247</c:v>
                </c:pt>
                <c:pt idx="213">
                  <c:v>35278</c:v>
                </c:pt>
                <c:pt idx="214">
                  <c:v>35309</c:v>
                </c:pt>
                <c:pt idx="215">
                  <c:v>35339</c:v>
                </c:pt>
                <c:pt idx="216">
                  <c:v>35370</c:v>
                </c:pt>
                <c:pt idx="217">
                  <c:v>35400</c:v>
                </c:pt>
                <c:pt idx="218">
                  <c:v>35431</c:v>
                </c:pt>
                <c:pt idx="219">
                  <c:v>35462</c:v>
                </c:pt>
                <c:pt idx="220">
                  <c:v>35490</c:v>
                </c:pt>
                <c:pt idx="221">
                  <c:v>35521</c:v>
                </c:pt>
                <c:pt idx="222">
                  <c:v>35551</c:v>
                </c:pt>
                <c:pt idx="223">
                  <c:v>35582</c:v>
                </c:pt>
                <c:pt idx="224">
                  <c:v>35612</c:v>
                </c:pt>
                <c:pt idx="225">
                  <c:v>35643</c:v>
                </c:pt>
                <c:pt idx="226">
                  <c:v>35674</c:v>
                </c:pt>
                <c:pt idx="227">
                  <c:v>35704</c:v>
                </c:pt>
                <c:pt idx="228">
                  <c:v>35735</c:v>
                </c:pt>
                <c:pt idx="229">
                  <c:v>35765</c:v>
                </c:pt>
                <c:pt idx="230">
                  <c:v>35796</c:v>
                </c:pt>
                <c:pt idx="231">
                  <c:v>35827</c:v>
                </c:pt>
                <c:pt idx="232">
                  <c:v>35855</c:v>
                </c:pt>
                <c:pt idx="233">
                  <c:v>35886</c:v>
                </c:pt>
                <c:pt idx="234">
                  <c:v>35916</c:v>
                </c:pt>
                <c:pt idx="235">
                  <c:v>35947</c:v>
                </c:pt>
                <c:pt idx="236">
                  <c:v>35977</c:v>
                </c:pt>
                <c:pt idx="237">
                  <c:v>36008</c:v>
                </c:pt>
                <c:pt idx="238">
                  <c:v>36039</c:v>
                </c:pt>
                <c:pt idx="239">
                  <c:v>36069</c:v>
                </c:pt>
                <c:pt idx="240">
                  <c:v>36100</c:v>
                </c:pt>
                <c:pt idx="241">
                  <c:v>36130</c:v>
                </c:pt>
                <c:pt idx="242">
                  <c:v>36161</c:v>
                </c:pt>
                <c:pt idx="243">
                  <c:v>36192</c:v>
                </c:pt>
                <c:pt idx="244">
                  <c:v>36220</c:v>
                </c:pt>
                <c:pt idx="245">
                  <c:v>36251</c:v>
                </c:pt>
                <c:pt idx="246">
                  <c:v>36281</c:v>
                </c:pt>
                <c:pt idx="247">
                  <c:v>36312</c:v>
                </c:pt>
                <c:pt idx="248">
                  <c:v>36342</c:v>
                </c:pt>
                <c:pt idx="249">
                  <c:v>36373</c:v>
                </c:pt>
                <c:pt idx="250">
                  <c:v>36404</c:v>
                </c:pt>
                <c:pt idx="251">
                  <c:v>36434</c:v>
                </c:pt>
                <c:pt idx="252">
                  <c:v>36465</c:v>
                </c:pt>
                <c:pt idx="253">
                  <c:v>36495</c:v>
                </c:pt>
                <c:pt idx="254">
                  <c:v>36526</c:v>
                </c:pt>
                <c:pt idx="255">
                  <c:v>36557</c:v>
                </c:pt>
                <c:pt idx="256">
                  <c:v>36586</c:v>
                </c:pt>
                <c:pt idx="257">
                  <c:v>36617</c:v>
                </c:pt>
                <c:pt idx="258">
                  <c:v>36647</c:v>
                </c:pt>
                <c:pt idx="259">
                  <c:v>36678</c:v>
                </c:pt>
                <c:pt idx="260">
                  <c:v>36708</c:v>
                </c:pt>
                <c:pt idx="261">
                  <c:v>36739</c:v>
                </c:pt>
                <c:pt idx="262">
                  <c:v>36770</c:v>
                </c:pt>
                <c:pt idx="263">
                  <c:v>36800</c:v>
                </c:pt>
                <c:pt idx="264">
                  <c:v>36831</c:v>
                </c:pt>
                <c:pt idx="265">
                  <c:v>36861</c:v>
                </c:pt>
                <c:pt idx="266">
                  <c:v>36892</c:v>
                </c:pt>
                <c:pt idx="267">
                  <c:v>36923</c:v>
                </c:pt>
                <c:pt idx="268">
                  <c:v>36951</c:v>
                </c:pt>
                <c:pt idx="269">
                  <c:v>36982</c:v>
                </c:pt>
                <c:pt idx="270">
                  <c:v>37012</c:v>
                </c:pt>
                <c:pt idx="271">
                  <c:v>37043</c:v>
                </c:pt>
                <c:pt idx="272">
                  <c:v>37073</c:v>
                </c:pt>
                <c:pt idx="273">
                  <c:v>37104</c:v>
                </c:pt>
                <c:pt idx="274">
                  <c:v>37135</c:v>
                </c:pt>
                <c:pt idx="275">
                  <c:v>37165</c:v>
                </c:pt>
                <c:pt idx="276">
                  <c:v>37196</c:v>
                </c:pt>
                <c:pt idx="277">
                  <c:v>37226</c:v>
                </c:pt>
                <c:pt idx="278">
                  <c:v>37257</c:v>
                </c:pt>
                <c:pt idx="279">
                  <c:v>37288</c:v>
                </c:pt>
                <c:pt idx="280">
                  <c:v>37316</c:v>
                </c:pt>
                <c:pt idx="281">
                  <c:v>37347</c:v>
                </c:pt>
                <c:pt idx="282">
                  <c:v>37377</c:v>
                </c:pt>
                <c:pt idx="283">
                  <c:v>37408</c:v>
                </c:pt>
                <c:pt idx="284">
                  <c:v>37438</c:v>
                </c:pt>
                <c:pt idx="285">
                  <c:v>37469</c:v>
                </c:pt>
                <c:pt idx="286">
                  <c:v>37500</c:v>
                </c:pt>
                <c:pt idx="287">
                  <c:v>37530</c:v>
                </c:pt>
                <c:pt idx="288">
                  <c:v>37561</c:v>
                </c:pt>
                <c:pt idx="289">
                  <c:v>37591</c:v>
                </c:pt>
                <c:pt idx="290">
                  <c:v>37622</c:v>
                </c:pt>
                <c:pt idx="291">
                  <c:v>37653</c:v>
                </c:pt>
                <c:pt idx="292">
                  <c:v>37681</c:v>
                </c:pt>
                <c:pt idx="293">
                  <c:v>37712</c:v>
                </c:pt>
                <c:pt idx="294">
                  <c:v>37742</c:v>
                </c:pt>
                <c:pt idx="295">
                  <c:v>37773</c:v>
                </c:pt>
                <c:pt idx="296">
                  <c:v>37803</c:v>
                </c:pt>
                <c:pt idx="297">
                  <c:v>37834</c:v>
                </c:pt>
                <c:pt idx="298">
                  <c:v>37865</c:v>
                </c:pt>
                <c:pt idx="299">
                  <c:v>37895</c:v>
                </c:pt>
                <c:pt idx="300">
                  <c:v>37926</c:v>
                </c:pt>
                <c:pt idx="301">
                  <c:v>37956</c:v>
                </c:pt>
                <c:pt idx="302">
                  <c:v>37987</c:v>
                </c:pt>
                <c:pt idx="303">
                  <c:v>38018</c:v>
                </c:pt>
                <c:pt idx="304">
                  <c:v>38047</c:v>
                </c:pt>
                <c:pt idx="305">
                  <c:v>38078</c:v>
                </c:pt>
                <c:pt idx="306">
                  <c:v>38108</c:v>
                </c:pt>
                <c:pt idx="307">
                  <c:v>38139</c:v>
                </c:pt>
                <c:pt idx="308">
                  <c:v>38169</c:v>
                </c:pt>
                <c:pt idx="309">
                  <c:v>38200</c:v>
                </c:pt>
                <c:pt idx="310">
                  <c:v>38231</c:v>
                </c:pt>
                <c:pt idx="311">
                  <c:v>38261</c:v>
                </c:pt>
                <c:pt idx="312">
                  <c:v>38292</c:v>
                </c:pt>
                <c:pt idx="313">
                  <c:v>38322</c:v>
                </c:pt>
                <c:pt idx="314">
                  <c:v>38353</c:v>
                </c:pt>
                <c:pt idx="315">
                  <c:v>38384</c:v>
                </c:pt>
                <c:pt idx="316">
                  <c:v>38412</c:v>
                </c:pt>
                <c:pt idx="317">
                  <c:v>38443</c:v>
                </c:pt>
                <c:pt idx="318">
                  <c:v>38473</c:v>
                </c:pt>
                <c:pt idx="319">
                  <c:v>38504</c:v>
                </c:pt>
                <c:pt idx="320">
                  <c:v>38534</c:v>
                </c:pt>
                <c:pt idx="321">
                  <c:v>38565</c:v>
                </c:pt>
                <c:pt idx="322">
                  <c:v>38596</c:v>
                </c:pt>
                <c:pt idx="323">
                  <c:v>38626</c:v>
                </c:pt>
                <c:pt idx="324">
                  <c:v>38657</c:v>
                </c:pt>
                <c:pt idx="325">
                  <c:v>38687</c:v>
                </c:pt>
                <c:pt idx="326">
                  <c:v>38718</c:v>
                </c:pt>
                <c:pt idx="327">
                  <c:v>38749</c:v>
                </c:pt>
                <c:pt idx="328">
                  <c:v>38777</c:v>
                </c:pt>
                <c:pt idx="329">
                  <c:v>38808</c:v>
                </c:pt>
                <c:pt idx="330">
                  <c:v>38838</c:v>
                </c:pt>
                <c:pt idx="331">
                  <c:v>38869</c:v>
                </c:pt>
                <c:pt idx="332">
                  <c:v>38899</c:v>
                </c:pt>
                <c:pt idx="333">
                  <c:v>38930</c:v>
                </c:pt>
                <c:pt idx="334">
                  <c:v>38961</c:v>
                </c:pt>
                <c:pt idx="335">
                  <c:v>38991</c:v>
                </c:pt>
                <c:pt idx="336">
                  <c:v>39022</c:v>
                </c:pt>
                <c:pt idx="337">
                  <c:v>39052</c:v>
                </c:pt>
                <c:pt idx="338">
                  <c:v>39083</c:v>
                </c:pt>
                <c:pt idx="339">
                  <c:v>39114</c:v>
                </c:pt>
                <c:pt idx="340">
                  <c:v>39142</c:v>
                </c:pt>
                <c:pt idx="341">
                  <c:v>39173</c:v>
                </c:pt>
                <c:pt idx="342">
                  <c:v>39203</c:v>
                </c:pt>
                <c:pt idx="343">
                  <c:v>39234</c:v>
                </c:pt>
                <c:pt idx="344">
                  <c:v>39264</c:v>
                </c:pt>
                <c:pt idx="345">
                  <c:v>39295</c:v>
                </c:pt>
                <c:pt idx="346">
                  <c:v>39326</c:v>
                </c:pt>
                <c:pt idx="347">
                  <c:v>39356</c:v>
                </c:pt>
                <c:pt idx="348">
                  <c:v>39387</c:v>
                </c:pt>
                <c:pt idx="349">
                  <c:v>39417</c:v>
                </c:pt>
                <c:pt idx="350">
                  <c:v>39448</c:v>
                </c:pt>
                <c:pt idx="351">
                  <c:v>39479</c:v>
                </c:pt>
                <c:pt idx="352">
                  <c:v>39508</c:v>
                </c:pt>
                <c:pt idx="353">
                  <c:v>39539</c:v>
                </c:pt>
                <c:pt idx="354">
                  <c:v>39569</c:v>
                </c:pt>
                <c:pt idx="355">
                  <c:v>39600</c:v>
                </c:pt>
                <c:pt idx="356">
                  <c:v>39630</c:v>
                </c:pt>
                <c:pt idx="357">
                  <c:v>39661</c:v>
                </c:pt>
                <c:pt idx="358">
                  <c:v>39692</c:v>
                </c:pt>
                <c:pt idx="359">
                  <c:v>39722</c:v>
                </c:pt>
                <c:pt idx="360">
                  <c:v>39753</c:v>
                </c:pt>
                <c:pt idx="361">
                  <c:v>39783</c:v>
                </c:pt>
                <c:pt idx="362">
                  <c:v>39814</c:v>
                </c:pt>
                <c:pt idx="363">
                  <c:v>39845</c:v>
                </c:pt>
                <c:pt idx="364">
                  <c:v>39873</c:v>
                </c:pt>
                <c:pt idx="365">
                  <c:v>39904</c:v>
                </c:pt>
                <c:pt idx="366">
                  <c:v>39934</c:v>
                </c:pt>
                <c:pt idx="367">
                  <c:v>39965</c:v>
                </c:pt>
                <c:pt idx="368">
                  <c:v>39995</c:v>
                </c:pt>
                <c:pt idx="369">
                  <c:v>40026</c:v>
                </c:pt>
                <c:pt idx="370">
                  <c:v>40057</c:v>
                </c:pt>
                <c:pt idx="371">
                  <c:v>40087</c:v>
                </c:pt>
                <c:pt idx="372">
                  <c:v>40118</c:v>
                </c:pt>
                <c:pt idx="373">
                  <c:v>40148</c:v>
                </c:pt>
                <c:pt idx="374">
                  <c:v>40179</c:v>
                </c:pt>
                <c:pt idx="375">
                  <c:v>40210</c:v>
                </c:pt>
                <c:pt idx="376">
                  <c:v>40238</c:v>
                </c:pt>
                <c:pt idx="377">
                  <c:v>40269</c:v>
                </c:pt>
                <c:pt idx="378">
                  <c:v>40299</c:v>
                </c:pt>
                <c:pt idx="379">
                  <c:v>40330</c:v>
                </c:pt>
                <c:pt idx="380">
                  <c:v>40360</c:v>
                </c:pt>
                <c:pt idx="381">
                  <c:v>40391</c:v>
                </c:pt>
                <c:pt idx="382">
                  <c:v>40422</c:v>
                </c:pt>
                <c:pt idx="383">
                  <c:v>40452</c:v>
                </c:pt>
                <c:pt idx="384">
                  <c:v>40483</c:v>
                </c:pt>
                <c:pt idx="385">
                  <c:v>40513</c:v>
                </c:pt>
                <c:pt idx="386">
                  <c:v>40544</c:v>
                </c:pt>
                <c:pt idx="387">
                  <c:v>40575</c:v>
                </c:pt>
                <c:pt idx="388">
                  <c:v>40603</c:v>
                </c:pt>
                <c:pt idx="389">
                  <c:v>40634</c:v>
                </c:pt>
                <c:pt idx="390">
                  <c:v>40664</c:v>
                </c:pt>
                <c:pt idx="391">
                  <c:v>40695</c:v>
                </c:pt>
                <c:pt idx="392">
                  <c:v>40725</c:v>
                </c:pt>
                <c:pt idx="393">
                  <c:v>40756</c:v>
                </c:pt>
                <c:pt idx="394">
                  <c:v>40787</c:v>
                </c:pt>
                <c:pt idx="395">
                  <c:v>40817</c:v>
                </c:pt>
                <c:pt idx="396">
                  <c:v>40848</c:v>
                </c:pt>
                <c:pt idx="397">
                  <c:v>40878</c:v>
                </c:pt>
                <c:pt idx="398">
                  <c:v>40909</c:v>
                </c:pt>
                <c:pt idx="399">
                  <c:v>40940</c:v>
                </c:pt>
                <c:pt idx="400">
                  <c:v>40969</c:v>
                </c:pt>
                <c:pt idx="401">
                  <c:v>41000</c:v>
                </c:pt>
                <c:pt idx="402">
                  <c:v>41030</c:v>
                </c:pt>
                <c:pt idx="403">
                  <c:v>41061</c:v>
                </c:pt>
                <c:pt idx="404">
                  <c:v>41091</c:v>
                </c:pt>
                <c:pt idx="405">
                  <c:v>41122</c:v>
                </c:pt>
                <c:pt idx="406">
                  <c:v>41153</c:v>
                </c:pt>
                <c:pt idx="407">
                  <c:v>41183</c:v>
                </c:pt>
                <c:pt idx="408">
                  <c:v>41214</c:v>
                </c:pt>
                <c:pt idx="409">
                  <c:v>41244</c:v>
                </c:pt>
                <c:pt idx="410">
                  <c:v>41275</c:v>
                </c:pt>
                <c:pt idx="411">
                  <c:v>41306</c:v>
                </c:pt>
                <c:pt idx="412">
                  <c:v>41334</c:v>
                </c:pt>
                <c:pt idx="413">
                  <c:v>41365</c:v>
                </c:pt>
                <c:pt idx="414">
                  <c:v>41395</c:v>
                </c:pt>
                <c:pt idx="415">
                  <c:v>41426</c:v>
                </c:pt>
                <c:pt idx="416">
                  <c:v>41456</c:v>
                </c:pt>
                <c:pt idx="417">
                  <c:v>41487</c:v>
                </c:pt>
                <c:pt idx="418">
                  <c:v>41518</c:v>
                </c:pt>
                <c:pt idx="419">
                  <c:v>41548</c:v>
                </c:pt>
                <c:pt idx="420">
                  <c:v>41579</c:v>
                </c:pt>
                <c:pt idx="421">
                  <c:v>41609</c:v>
                </c:pt>
                <c:pt idx="422">
                  <c:v>41640</c:v>
                </c:pt>
                <c:pt idx="423">
                  <c:v>41671</c:v>
                </c:pt>
                <c:pt idx="424">
                  <c:v>41699</c:v>
                </c:pt>
                <c:pt idx="425">
                  <c:v>41730</c:v>
                </c:pt>
                <c:pt idx="426">
                  <c:v>41760</c:v>
                </c:pt>
                <c:pt idx="427">
                  <c:v>41791</c:v>
                </c:pt>
                <c:pt idx="428">
                  <c:v>41821</c:v>
                </c:pt>
                <c:pt idx="429">
                  <c:v>41852</c:v>
                </c:pt>
                <c:pt idx="430">
                  <c:v>41883</c:v>
                </c:pt>
                <c:pt idx="431">
                  <c:v>41913</c:v>
                </c:pt>
                <c:pt idx="432">
                  <c:v>41944</c:v>
                </c:pt>
                <c:pt idx="433">
                  <c:v>41974</c:v>
                </c:pt>
                <c:pt idx="434">
                  <c:v>42005</c:v>
                </c:pt>
                <c:pt idx="435">
                  <c:v>42036</c:v>
                </c:pt>
                <c:pt idx="436">
                  <c:v>42064</c:v>
                </c:pt>
                <c:pt idx="437">
                  <c:v>42095</c:v>
                </c:pt>
                <c:pt idx="438">
                  <c:v>42125</c:v>
                </c:pt>
                <c:pt idx="439">
                  <c:v>42156</c:v>
                </c:pt>
                <c:pt idx="440">
                  <c:v>42186</c:v>
                </c:pt>
                <c:pt idx="441">
                  <c:v>42217</c:v>
                </c:pt>
                <c:pt idx="442">
                  <c:v>42248</c:v>
                </c:pt>
                <c:pt idx="443">
                  <c:v>42278</c:v>
                </c:pt>
                <c:pt idx="444">
                  <c:v>42309</c:v>
                </c:pt>
                <c:pt idx="445">
                  <c:v>42339</c:v>
                </c:pt>
                <c:pt idx="446">
                  <c:v>42370</c:v>
                </c:pt>
                <c:pt idx="447">
                  <c:v>42401</c:v>
                </c:pt>
                <c:pt idx="448">
                  <c:v>42430</c:v>
                </c:pt>
                <c:pt idx="449">
                  <c:v>42461</c:v>
                </c:pt>
                <c:pt idx="450">
                  <c:v>42491</c:v>
                </c:pt>
                <c:pt idx="451">
                  <c:v>42522</c:v>
                </c:pt>
                <c:pt idx="452">
                  <c:v>42552</c:v>
                </c:pt>
                <c:pt idx="453">
                  <c:v>42583</c:v>
                </c:pt>
                <c:pt idx="454">
                  <c:v>42614</c:v>
                </c:pt>
                <c:pt idx="455">
                  <c:v>42644</c:v>
                </c:pt>
                <c:pt idx="456">
                  <c:v>42675</c:v>
                </c:pt>
                <c:pt idx="457">
                  <c:v>42705</c:v>
                </c:pt>
                <c:pt idx="458">
                  <c:v>42736</c:v>
                </c:pt>
                <c:pt idx="459">
                  <c:v>42767</c:v>
                </c:pt>
                <c:pt idx="460">
                  <c:v>42795</c:v>
                </c:pt>
                <c:pt idx="461">
                  <c:v>42826</c:v>
                </c:pt>
                <c:pt idx="462">
                  <c:v>42856</c:v>
                </c:pt>
                <c:pt idx="463">
                  <c:v>42887</c:v>
                </c:pt>
                <c:pt idx="464">
                  <c:v>42917</c:v>
                </c:pt>
                <c:pt idx="465">
                  <c:v>42948</c:v>
                </c:pt>
                <c:pt idx="466">
                  <c:v>42979</c:v>
                </c:pt>
                <c:pt idx="467">
                  <c:v>43009</c:v>
                </c:pt>
                <c:pt idx="468">
                  <c:v>43040</c:v>
                </c:pt>
                <c:pt idx="469">
                  <c:v>43070</c:v>
                </c:pt>
                <c:pt idx="470">
                  <c:v>43101</c:v>
                </c:pt>
                <c:pt idx="471">
                  <c:v>43132</c:v>
                </c:pt>
                <c:pt idx="472">
                  <c:v>43160</c:v>
                </c:pt>
                <c:pt idx="473">
                  <c:v>43191</c:v>
                </c:pt>
                <c:pt idx="474">
                  <c:v>43221</c:v>
                </c:pt>
                <c:pt idx="475">
                  <c:v>43252</c:v>
                </c:pt>
                <c:pt idx="476">
                  <c:v>43282</c:v>
                </c:pt>
                <c:pt idx="477">
                  <c:v>43313</c:v>
                </c:pt>
                <c:pt idx="478">
                  <c:v>43344</c:v>
                </c:pt>
                <c:pt idx="479">
                  <c:v>43374</c:v>
                </c:pt>
                <c:pt idx="480">
                  <c:v>43405</c:v>
                </c:pt>
                <c:pt idx="481">
                  <c:v>43435</c:v>
                </c:pt>
                <c:pt idx="482">
                  <c:v>43466</c:v>
                </c:pt>
                <c:pt idx="483">
                  <c:v>43497</c:v>
                </c:pt>
                <c:pt idx="484">
                  <c:v>43525</c:v>
                </c:pt>
                <c:pt idx="485">
                  <c:v>43556</c:v>
                </c:pt>
                <c:pt idx="486">
                  <c:v>43586</c:v>
                </c:pt>
                <c:pt idx="487">
                  <c:v>43617</c:v>
                </c:pt>
                <c:pt idx="488">
                  <c:v>43647</c:v>
                </c:pt>
                <c:pt idx="489">
                  <c:v>43678</c:v>
                </c:pt>
                <c:pt idx="490">
                  <c:v>43709</c:v>
                </c:pt>
                <c:pt idx="491">
                  <c:v>43739</c:v>
                </c:pt>
                <c:pt idx="492">
                  <c:v>43770</c:v>
                </c:pt>
                <c:pt idx="493">
                  <c:v>43800</c:v>
                </c:pt>
                <c:pt idx="494">
                  <c:v>43831</c:v>
                </c:pt>
                <c:pt idx="495">
                  <c:v>43862</c:v>
                </c:pt>
                <c:pt idx="496">
                  <c:v>43891</c:v>
                </c:pt>
                <c:pt idx="497">
                  <c:v>43922</c:v>
                </c:pt>
                <c:pt idx="498">
                  <c:v>43952</c:v>
                </c:pt>
                <c:pt idx="499">
                  <c:v>43983</c:v>
                </c:pt>
                <c:pt idx="500">
                  <c:v>44013</c:v>
                </c:pt>
                <c:pt idx="501">
                  <c:v>44044</c:v>
                </c:pt>
                <c:pt idx="502">
                  <c:v>44075</c:v>
                </c:pt>
                <c:pt idx="503">
                  <c:v>44105</c:v>
                </c:pt>
                <c:pt idx="504">
                  <c:v>44136</c:v>
                </c:pt>
                <c:pt idx="505">
                  <c:v>44166</c:v>
                </c:pt>
                <c:pt idx="506">
                  <c:v>44197</c:v>
                </c:pt>
                <c:pt idx="507">
                  <c:v>44228</c:v>
                </c:pt>
                <c:pt idx="508">
                  <c:v>44256</c:v>
                </c:pt>
                <c:pt idx="509">
                  <c:v>44287</c:v>
                </c:pt>
                <c:pt idx="510">
                  <c:v>44317</c:v>
                </c:pt>
                <c:pt idx="511">
                  <c:v>44348</c:v>
                </c:pt>
                <c:pt idx="512">
                  <c:v>44378</c:v>
                </c:pt>
                <c:pt idx="513">
                  <c:v>44409</c:v>
                </c:pt>
                <c:pt idx="514">
                  <c:v>44440</c:v>
                </c:pt>
                <c:pt idx="515">
                  <c:v>44470</c:v>
                </c:pt>
                <c:pt idx="516">
                  <c:v>44501</c:v>
                </c:pt>
                <c:pt idx="517">
                  <c:v>44531</c:v>
                </c:pt>
                <c:pt idx="518">
                  <c:v>44562</c:v>
                </c:pt>
                <c:pt idx="519">
                  <c:v>44593</c:v>
                </c:pt>
                <c:pt idx="520">
                  <c:v>44621</c:v>
                </c:pt>
                <c:pt idx="521">
                  <c:v>44652</c:v>
                </c:pt>
                <c:pt idx="522">
                  <c:v>44682</c:v>
                </c:pt>
                <c:pt idx="523">
                  <c:v>44713</c:v>
                </c:pt>
                <c:pt idx="524">
                  <c:v>44743</c:v>
                </c:pt>
                <c:pt idx="525">
                  <c:v>44774</c:v>
                </c:pt>
                <c:pt idx="526">
                  <c:v>44805</c:v>
                </c:pt>
                <c:pt idx="527">
                  <c:v>44835</c:v>
                </c:pt>
                <c:pt idx="528">
                  <c:v>44866</c:v>
                </c:pt>
                <c:pt idx="529">
                  <c:v>44896</c:v>
                </c:pt>
                <c:pt idx="530">
                  <c:v>44927</c:v>
                </c:pt>
                <c:pt idx="531">
                  <c:v>44958</c:v>
                </c:pt>
                <c:pt idx="532">
                  <c:v>44986</c:v>
                </c:pt>
                <c:pt idx="533">
                  <c:v>45017</c:v>
                </c:pt>
                <c:pt idx="534">
                  <c:v>45047</c:v>
                </c:pt>
                <c:pt idx="535">
                  <c:v>45078</c:v>
                </c:pt>
                <c:pt idx="536">
                  <c:v>45108</c:v>
                </c:pt>
                <c:pt idx="537">
                  <c:v>45139</c:v>
                </c:pt>
                <c:pt idx="538">
                  <c:v>45170</c:v>
                </c:pt>
                <c:pt idx="539">
                  <c:v>45200</c:v>
                </c:pt>
                <c:pt idx="540">
                  <c:v>45231</c:v>
                </c:pt>
                <c:pt idx="541">
                  <c:v>45261</c:v>
                </c:pt>
                <c:pt idx="542">
                  <c:v>45292</c:v>
                </c:pt>
                <c:pt idx="543">
                  <c:v>45323</c:v>
                </c:pt>
                <c:pt idx="544">
                  <c:v>45352</c:v>
                </c:pt>
                <c:pt idx="545">
                  <c:v>45383</c:v>
                </c:pt>
                <c:pt idx="546">
                  <c:v>45413</c:v>
                </c:pt>
                <c:pt idx="547">
                  <c:v>45444</c:v>
                </c:pt>
                <c:pt idx="548">
                  <c:v>45474</c:v>
                </c:pt>
                <c:pt idx="549">
                  <c:v>45505</c:v>
                </c:pt>
                <c:pt idx="550">
                  <c:v>45536</c:v>
                </c:pt>
                <c:pt idx="551">
                  <c:v>45566</c:v>
                </c:pt>
                <c:pt idx="552">
                  <c:v>45597</c:v>
                </c:pt>
                <c:pt idx="553">
                  <c:v>45627</c:v>
                </c:pt>
                <c:pt idx="554">
                  <c:v>45658</c:v>
                </c:pt>
                <c:pt idx="555">
                  <c:v>45689</c:v>
                </c:pt>
                <c:pt idx="556">
                  <c:v>45717</c:v>
                </c:pt>
                <c:pt idx="557">
                  <c:v>45748</c:v>
                </c:pt>
                <c:pt idx="558">
                  <c:v>45778</c:v>
                </c:pt>
                <c:pt idx="559">
                  <c:v>45809</c:v>
                </c:pt>
                <c:pt idx="560">
                  <c:v>45839</c:v>
                </c:pt>
                <c:pt idx="561">
                  <c:v>45870</c:v>
                </c:pt>
                <c:pt idx="562">
                  <c:v>45901</c:v>
                </c:pt>
                <c:pt idx="563">
                  <c:v>45931</c:v>
                </c:pt>
                <c:pt idx="564">
                  <c:v>45962</c:v>
                </c:pt>
                <c:pt idx="565">
                  <c:v>45992</c:v>
                </c:pt>
              </c:numCache>
            </c:numRef>
          </c:cat>
          <c:val>
            <c:numRef>
              <c:f>'Heat Oil-M'!$C$41:$C$606</c:f>
              <c:numCache>
                <c:formatCode>0.00</c:formatCode>
                <c:ptCount val="566"/>
                <c:pt idx="0">
                  <c:v>0.53300000000000003</c:v>
                </c:pt>
                <c:pt idx="1">
                  <c:v>0.54500000000000004</c:v>
                </c:pt>
                <c:pt idx="2">
                  <c:v>0.55500000000000005</c:v>
                </c:pt>
                <c:pt idx="3">
                  <c:v>0.57699999999999996</c:v>
                </c:pt>
                <c:pt idx="4">
                  <c:v>0.60499999999999998</c:v>
                </c:pt>
                <c:pt idx="5">
                  <c:v>0.627</c:v>
                </c:pt>
                <c:pt idx="6">
                  <c:v>0.65600000000000003</c:v>
                </c:pt>
                <c:pt idx="7">
                  <c:v>0.70899999999999996</c:v>
                </c:pt>
                <c:pt idx="8">
                  <c:v>0.752</c:v>
                </c:pt>
                <c:pt idx="9">
                  <c:v>0.8</c:v>
                </c:pt>
                <c:pt idx="10">
                  <c:v>0.84799999999999998</c:v>
                </c:pt>
                <c:pt idx="11">
                  <c:v>0.85599999999999998</c:v>
                </c:pt>
                <c:pt idx="12">
                  <c:v>0.86699999999999999</c:v>
                </c:pt>
                <c:pt idx="13">
                  <c:v>0.88300000000000001</c:v>
                </c:pt>
                <c:pt idx="14">
                  <c:v>0.92900000000000005</c:v>
                </c:pt>
                <c:pt idx="15">
                  <c:v>0.97699999999999998</c:v>
                </c:pt>
                <c:pt idx="16">
                  <c:v>1.006</c:v>
                </c:pt>
                <c:pt idx="17">
                  <c:v>1.01</c:v>
                </c:pt>
                <c:pt idx="18">
                  <c:v>1.0109999999999999</c:v>
                </c:pt>
                <c:pt idx="19">
                  <c:v>1.0169999999999999</c:v>
                </c:pt>
                <c:pt idx="20">
                  <c:v>1.022</c:v>
                </c:pt>
                <c:pt idx="21">
                  <c:v>1.0209999999999999</c:v>
                </c:pt>
                <c:pt idx="22">
                  <c:v>1.0189999999999999</c:v>
                </c:pt>
                <c:pt idx="23">
                  <c:v>1.0129999999999999</c:v>
                </c:pt>
                <c:pt idx="24">
                  <c:v>1.0249999999999999</c:v>
                </c:pt>
                <c:pt idx="25">
                  <c:v>1.0660000000000001</c:v>
                </c:pt>
                <c:pt idx="26">
                  <c:v>1.1499999999999999</c:v>
                </c:pt>
                <c:pt idx="27">
                  <c:v>1.26</c:v>
                </c:pt>
                <c:pt idx="28">
                  <c:v>1.29</c:v>
                </c:pt>
                <c:pt idx="29">
                  <c:v>1.28</c:v>
                </c:pt>
                <c:pt idx="30">
                  <c:v>1.2669999999999999</c:v>
                </c:pt>
                <c:pt idx="31">
                  <c:v>1.2589999999999999</c:v>
                </c:pt>
                <c:pt idx="32">
                  <c:v>1.2509999999999999</c:v>
                </c:pt>
                <c:pt idx="33">
                  <c:v>1.246</c:v>
                </c:pt>
                <c:pt idx="34">
                  <c:v>1.2390000000000001</c:v>
                </c:pt>
                <c:pt idx="35">
                  <c:v>1.232</c:v>
                </c:pt>
                <c:pt idx="36">
                  <c:v>1.2350000000000001</c:v>
                </c:pt>
                <c:pt idx="37">
                  <c:v>1.2470000000000001</c:v>
                </c:pt>
                <c:pt idx="38">
                  <c:v>1.254</c:v>
                </c:pt>
                <c:pt idx="39">
                  <c:v>1.248</c:v>
                </c:pt>
                <c:pt idx="40">
                  <c:v>1.208</c:v>
                </c:pt>
                <c:pt idx="41">
                  <c:v>1.1619999999999999</c:v>
                </c:pt>
                <c:pt idx="42">
                  <c:v>1.171</c:v>
                </c:pt>
                <c:pt idx="43">
                  <c:v>1.194</c:v>
                </c:pt>
                <c:pt idx="44">
                  <c:v>1.2</c:v>
                </c:pt>
                <c:pt idx="45">
                  <c:v>1.1950000000000001</c:v>
                </c:pt>
                <c:pt idx="46">
                  <c:v>1.1910000000000001</c:v>
                </c:pt>
                <c:pt idx="47">
                  <c:v>1.214</c:v>
                </c:pt>
                <c:pt idx="48">
                  <c:v>1.2370000000000001</c:v>
                </c:pt>
                <c:pt idx="49">
                  <c:v>1.2290000000000001</c:v>
                </c:pt>
                <c:pt idx="50">
                  <c:v>1.194</c:v>
                </c:pt>
                <c:pt idx="51">
                  <c:v>1.1599999999999999</c:v>
                </c:pt>
                <c:pt idx="52">
                  <c:v>1.101</c:v>
                </c:pt>
                <c:pt idx="53">
                  <c:v>1.07</c:v>
                </c:pt>
                <c:pt idx="54">
                  <c:v>1.089</c:v>
                </c:pt>
                <c:pt idx="55">
                  <c:v>1.087</c:v>
                </c:pt>
                <c:pt idx="56">
                  <c:v>1.083</c:v>
                </c:pt>
                <c:pt idx="57">
                  <c:v>1.083</c:v>
                </c:pt>
                <c:pt idx="58">
                  <c:v>1.087</c:v>
                </c:pt>
                <c:pt idx="59">
                  <c:v>1.089</c:v>
                </c:pt>
                <c:pt idx="60">
                  <c:v>1.0860000000000001</c:v>
                </c:pt>
                <c:pt idx="61">
                  <c:v>1.085</c:v>
                </c:pt>
                <c:pt idx="62">
                  <c:v>1.1220000000000001</c:v>
                </c:pt>
                <c:pt idx="63">
                  <c:v>1.22</c:v>
                </c:pt>
                <c:pt idx="64">
                  <c:v>1.1579999999999999</c:v>
                </c:pt>
                <c:pt idx="65">
                  <c:v>1.137</c:v>
                </c:pt>
                <c:pt idx="66">
                  <c:v>1.1339999999999999</c:v>
                </c:pt>
                <c:pt idx="67">
                  <c:v>1.127</c:v>
                </c:pt>
                <c:pt idx="68">
                  <c:v>1.109</c:v>
                </c:pt>
                <c:pt idx="69">
                  <c:v>1.0880000000000001</c:v>
                </c:pt>
                <c:pt idx="70">
                  <c:v>1.081</c:v>
                </c:pt>
                <c:pt idx="71">
                  <c:v>1.091</c:v>
                </c:pt>
                <c:pt idx="72">
                  <c:v>1.089</c:v>
                </c:pt>
                <c:pt idx="73">
                  <c:v>1.085</c:v>
                </c:pt>
                <c:pt idx="74">
                  <c:v>1.0780000000000001</c:v>
                </c:pt>
                <c:pt idx="75">
                  <c:v>1.085</c:v>
                </c:pt>
                <c:pt idx="76">
                  <c:v>1.081</c:v>
                </c:pt>
                <c:pt idx="77">
                  <c:v>1.087</c:v>
                </c:pt>
                <c:pt idx="78">
                  <c:v>1.0820000000000001</c:v>
                </c:pt>
                <c:pt idx="79">
                  <c:v>1.0629999999999999</c:v>
                </c:pt>
                <c:pt idx="80">
                  <c:v>1.04</c:v>
                </c:pt>
                <c:pt idx="81">
                  <c:v>1.024</c:v>
                </c:pt>
                <c:pt idx="82">
                  <c:v>1.046</c:v>
                </c:pt>
                <c:pt idx="83">
                  <c:v>1.0680000000000001</c:v>
                </c:pt>
                <c:pt idx="84">
                  <c:v>1.119</c:v>
                </c:pt>
                <c:pt idx="85">
                  <c:v>1.143</c:v>
                </c:pt>
                <c:pt idx="86">
                  <c:v>1.1259999999999999</c:v>
                </c:pt>
                <c:pt idx="87">
                  <c:v>1.0109999999999999</c:v>
                </c:pt>
                <c:pt idx="88">
                  <c:v>0.93700000000000006</c:v>
                </c:pt>
                <c:pt idx="89">
                  <c:v>0.875</c:v>
                </c:pt>
                <c:pt idx="90">
                  <c:v>0.83</c:v>
                </c:pt>
                <c:pt idx="91">
                  <c:v>0.80600000000000005</c:v>
                </c:pt>
                <c:pt idx="92">
                  <c:v>0.751</c:v>
                </c:pt>
                <c:pt idx="93">
                  <c:v>0.72599999999999998</c:v>
                </c:pt>
                <c:pt idx="94">
                  <c:v>0.73599999999999999</c:v>
                </c:pt>
                <c:pt idx="95">
                  <c:v>0.73299999999999998</c:v>
                </c:pt>
                <c:pt idx="96">
                  <c:v>0.73299999999999998</c:v>
                </c:pt>
                <c:pt idx="97">
                  <c:v>0.75</c:v>
                </c:pt>
                <c:pt idx="98">
                  <c:v>0.81699999999999995</c:v>
                </c:pt>
                <c:pt idx="99">
                  <c:v>0.85099999999999998</c:v>
                </c:pt>
                <c:pt idx="100">
                  <c:v>0.84299999999999997</c:v>
                </c:pt>
                <c:pt idx="101">
                  <c:v>0.84299999999999997</c:v>
                </c:pt>
                <c:pt idx="102">
                  <c:v>0.83899999999999997</c:v>
                </c:pt>
                <c:pt idx="103">
                  <c:v>0.84099999999999997</c:v>
                </c:pt>
                <c:pt idx="104">
                  <c:v>0.84199999999999997</c:v>
                </c:pt>
                <c:pt idx="105">
                  <c:v>0.85</c:v>
                </c:pt>
                <c:pt idx="106">
                  <c:v>0.85199999999999998</c:v>
                </c:pt>
                <c:pt idx="107">
                  <c:v>0.86299999999999999</c:v>
                </c:pt>
                <c:pt idx="108">
                  <c:v>0.88800000000000001</c:v>
                </c:pt>
                <c:pt idx="109">
                  <c:v>0.88900000000000001</c:v>
                </c:pt>
                <c:pt idx="110">
                  <c:v>0.89</c:v>
                </c:pt>
                <c:pt idx="111">
                  <c:v>0.88800000000000001</c:v>
                </c:pt>
                <c:pt idx="112">
                  <c:v>0.88100000000000001</c:v>
                </c:pt>
                <c:pt idx="113">
                  <c:v>0.876</c:v>
                </c:pt>
                <c:pt idx="114">
                  <c:v>0.874</c:v>
                </c:pt>
                <c:pt idx="115">
                  <c:v>0.86199999999999999</c:v>
                </c:pt>
                <c:pt idx="116">
                  <c:v>0.83199999999999996</c:v>
                </c:pt>
                <c:pt idx="117">
                  <c:v>0.82199999999999995</c:v>
                </c:pt>
                <c:pt idx="118">
                  <c:v>0.81699999999999995</c:v>
                </c:pt>
                <c:pt idx="119">
                  <c:v>0.79</c:v>
                </c:pt>
                <c:pt idx="120">
                  <c:v>0.79800000000000004</c:v>
                </c:pt>
                <c:pt idx="121">
                  <c:v>0.82599999999999996</c:v>
                </c:pt>
                <c:pt idx="122">
                  <c:v>0.88300000000000001</c:v>
                </c:pt>
                <c:pt idx="123">
                  <c:v>0.88800000000000001</c:v>
                </c:pt>
                <c:pt idx="124">
                  <c:v>0.89100000000000001</c:v>
                </c:pt>
                <c:pt idx="125">
                  <c:v>0.90400000000000003</c:v>
                </c:pt>
                <c:pt idx="126">
                  <c:v>0.88700000000000001</c:v>
                </c:pt>
                <c:pt idx="127">
                  <c:v>0.86699999999999999</c:v>
                </c:pt>
                <c:pt idx="128">
                  <c:v>0.85699999999999998</c:v>
                </c:pt>
                <c:pt idx="129">
                  <c:v>0.84599999999999997</c:v>
                </c:pt>
                <c:pt idx="130">
                  <c:v>0.85</c:v>
                </c:pt>
                <c:pt idx="131">
                  <c:v>0.88700000000000001</c:v>
                </c:pt>
                <c:pt idx="132">
                  <c:v>0.91300000000000003</c:v>
                </c:pt>
                <c:pt idx="133">
                  <c:v>0.97799999999999998</c:v>
                </c:pt>
                <c:pt idx="134">
                  <c:v>1.2589999999999999</c:v>
                </c:pt>
                <c:pt idx="135">
                  <c:v>1.0229999999999999</c:v>
                </c:pt>
                <c:pt idx="136">
                  <c:v>0.98699999999999999</c:v>
                </c:pt>
                <c:pt idx="137">
                  <c:v>0.96799999999999997</c:v>
                </c:pt>
                <c:pt idx="138">
                  <c:v>0.95199999999999996</c:v>
                </c:pt>
                <c:pt idx="139">
                  <c:v>0.90900000000000003</c:v>
                </c:pt>
                <c:pt idx="140">
                  <c:v>0.88</c:v>
                </c:pt>
                <c:pt idx="141">
                  <c:v>0.998</c:v>
                </c:pt>
                <c:pt idx="142">
                  <c:v>1.165</c:v>
                </c:pt>
                <c:pt idx="143">
                  <c:v>1.33</c:v>
                </c:pt>
                <c:pt idx="144">
                  <c:v>1.3049999999999999</c:v>
                </c:pt>
                <c:pt idx="145">
                  <c:v>1.2729999999999999</c:v>
                </c:pt>
                <c:pt idx="146">
                  <c:v>1.2350000000000001</c:v>
                </c:pt>
                <c:pt idx="147">
                  <c:v>1.17</c:v>
                </c:pt>
                <c:pt idx="148">
                  <c:v>1.0860000000000001</c:v>
                </c:pt>
                <c:pt idx="149">
                  <c:v>1.016</c:v>
                </c:pt>
                <c:pt idx="150">
                  <c:v>0.96799999999999997</c:v>
                </c:pt>
                <c:pt idx="151">
                  <c:v>0.94499999999999995</c:v>
                </c:pt>
                <c:pt idx="152">
                  <c:v>0.92600000000000005</c:v>
                </c:pt>
                <c:pt idx="153">
                  <c:v>0.92700000000000005</c:v>
                </c:pt>
                <c:pt idx="154">
                  <c:v>0.94199999999999995</c:v>
                </c:pt>
                <c:pt idx="155">
                  <c:v>0.96599999999999997</c:v>
                </c:pt>
                <c:pt idx="156">
                  <c:v>1.02</c:v>
                </c:pt>
                <c:pt idx="157">
                  <c:v>1.0169999999999999</c:v>
                </c:pt>
                <c:pt idx="158">
                  <c:v>0.98499999999999999</c:v>
                </c:pt>
                <c:pt idx="159">
                  <c:v>0.97499999999999998</c:v>
                </c:pt>
                <c:pt idx="160">
                  <c:v>0.96099999999999997</c:v>
                </c:pt>
                <c:pt idx="161">
                  <c:v>0.95099999999999996</c:v>
                </c:pt>
                <c:pt idx="162">
                  <c:v>0.95199999999999996</c:v>
                </c:pt>
                <c:pt idx="163">
                  <c:v>0.95399999999999996</c:v>
                </c:pt>
                <c:pt idx="164">
                  <c:v>0.94699999999999995</c:v>
                </c:pt>
                <c:pt idx="165">
                  <c:v>0.94299999999999995</c:v>
                </c:pt>
                <c:pt idx="166">
                  <c:v>0.94499999999999995</c:v>
                </c:pt>
                <c:pt idx="167">
                  <c:v>0.96899999999999997</c:v>
                </c:pt>
                <c:pt idx="168">
                  <c:v>0.97799999999999998</c:v>
                </c:pt>
                <c:pt idx="169">
                  <c:v>0.97099999999999997</c:v>
                </c:pt>
                <c:pt idx="170">
                  <c:v>0.96899999999999997</c:v>
                </c:pt>
                <c:pt idx="171">
                  <c:v>0.97299999999999998</c:v>
                </c:pt>
                <c:pt idx="172">
                  <c:v>0.97699999999999998</c:v>
                </c:pt>
                <c:pt idx="173">
                  <c:v>0.97699999999999998</c:v>
                </c:pt>
                <c:pt idx="174">
                  <c:v>0.96299999999999997</c:v>
                </c:pt>
                <c:pt idx="175">
                  <c:v>0.95</c:v>
                </c:pt>
                <c:pt idx="176">
                  <c:v>0.93700000000000006</c:v>
                </c:pt>
                <c:pt idx="177">
                  <c:v>0.90600000000000003</c:v>
                </c:pt>
                <c:pt idx="178">
                  <c:v>0.90700000000000003</c:v>
                </c:pt>
                <c:pt idx="179">
                  <c:v>0.92400000000000004</c:v>
                </c:pt>
                <c:pt idx="180">
                  <c:v>0.92700000000000005</c:v>
                </c:pt>
                <c:pt idx="181">
                  <c:v>0.91400000000000003</c:v>
                </c:pt>
                <c:pt idx="182">
                  <c:v>0.91900000000000004</c:v>
                </c:pt>
                <c:pt idx="183">
                  <c:v>0.97799999999999998</c:v>
                </c:pt>
                <c:pt idx="184">
                  <c:v>0.96599999999999997</c:v>
                </c:pt>
                <c:pt idx="185">
                  <c:v>0.93500000000000005</c:v>
                </c:pt>
                <c:pt idx="186">
                  <c:v>0.91900000000000004</c:v>
                </c:pt>
                <c:pt idx="187">
                  <c:v>0.90600000000000003</c:v>
                </c:pt>
                <c:pt idx="188">
                  <c:v>0.89800000000000002</c:v>
                </c:pt>
                <c:pt idx="189">
                  <c:v>0.89400000000000002</c:v>
                </c:pt>
                <c:pt idx="190">
                  <c:v>0.89400000000000002</c:v>
                </c:pt>
                <c:pt idx="191">
                  <c:v>0.89</c:v>
                </c:pt>
                <c:pt idx="192">
                  <c:v>0.89400000000000002</c:v>
                </c:pt>
                <c:pt idx="193">
                  <c:v>0.9</c:v>
                </c:pt>
                <c:pt idx="194">
                  <c:v>0.91300000000000003</c:v>
                </c:pt>
                <c:pt idx="195">
                  <c:v>0.91500000000000004</c:v>
                </c:pt>
                <c:pt idx="196">
                  <c:v>0.90600000000000003</c:v>
                </c:pt>
                <c:pt idx="197">
                  <c:v>0.9</c:v>
                </c:pt>
                <c:pt idx="198">
                  <c:v>0.90100000000000002</c:v>
                </c:pt>
                <c:pt idx="199">
                  <c:v>0.89500000000000002</c:v>
                </c:pt>
                <c:pt idx="200">
                  <c:v>0.88500000000000001</c:v>
                </c:pt>
                <c:pt idx="201">
                  <c:v>0.879</c:v>
                </c:pt>
                <c:pt idx="202">
                  <c:v>0.87</c:v>
                </c:pt>
                <c:pt idx="203">
                  <c:v>0.873</c:v>
                </c:pt>
                <c:pt idx="204">
                  <c:v>0.879</c:v>
                </c:pt>
                <c:pt idx="205">
                  <c:v>0.90500000000000003</c:v>
                </c:pt>
                <c:pt idx="206">
                  <c:v>1.0069999999999999</c:v>
                </c:pt>
                <c:pt idx="207">
                  <c:v>1.0009999999999999</c:v>
                </c:pt>
                <c:pt idx="208">
                  <c:v>1.02</c:v>
                </c:pt>
                <c:pt idx="209">
                  <c:v>1.0649999999999999</c:v>
                </c:pt>
                <c:pt idx="210">
                  <c:v>1.038</c:v>
                </c:pt>
                <c:pt idx="211">
                  <c:v>0.96899999999999997</c:v>
                </c:pt>
                <c:pt idx="212">
                  <c:v>0.93500000000000005</c:v>
                </c:pt>
                <c:pt idx="213">
                  <c:v>0.93400000000000005</c:v>
                </c:pt>
                <c:pt idx="214">
                  <c:v>0.98</c:v>
                </c:pt>
                <c:pt idx="215">
                  <c:v>1.0629999999999999</c:v>
                </c:pt>
                <c:pt idx="216">
                  <c:v>1.097</c:v>
                </c:pt>
                <c:pt idx="217">
                  <c:v>1.121</c:v>
                </c:pt>
                <c:pt idx="218">
                  <c:v>1.1359999999999999</c:v>
                </c:pt>
                <c:pt idx="219">
                  <c:v>1.127</c:v>
                </c:pt>
                <c:pt idx="220">
                  <c:v>1.079</c:v>
                </c:pt>
                <c:pt idx="221">
                  <c:v>1.046</c:v>
                </c:pt>
                <c:pt idx="222">
                  <c:v>1.0309999999999999</c:v>
                </c:pt>
                <c:pt idx="223">
                  <c:v>1.0009999999999999</c:v>
                </c:pt>
                <c:pt idx="224">
                  <c:v>0.95699999999999996</c:v>
                </c:pt>
                <c:pt idx="225">
                  <c:v>0.94499999999999995</c:v>
                </c:pt>
                <c:pt idx="226">
                  <c:v>0.94499999999999995</c:v>
                </c:pt>
                <c:pt idx="227">
                  <c:v>0.95599999999999996</c:v>
                </c:pt>
                <c:pt idx="228">
                  <c:v>0.97</c:v>
                </c:pt>
                <c:pt idx="229">
                  <c:v>0.97899999999999998</c:v>
                </c:pt>
                <c:pt idx="230">
                  <c:v>0.96599999999999997</c:v>
                </c:pt>
                <c:pt idx="231">
                  <c:v>0.94799999999999995</c:v>
                </c:pt>
                <c:pt idx="232">
                  <c:v>0.93300000000000005</c:v>
                </c:pt>
                <c:pt idx="233">
                  <c:v>0.91500000000000004</c:v>
                </c:pt>
                <c:pt idx="234">
                  <c:v>0.90300000000000002</c:v>
                </c:pt>
                <c:pt idx="235">
                  <c:v>0.874</c:v>
                </c:pt>
                <c:pt idx="236">
                  <c:v>0.85299999999999998</c:v>
                </c:pt>
                <c:pt idx="237">
                  <c:v>0.83799999999999997</c:v>
                </c:pt>
                <c:pt idx="238">
                  <c:v>0.82699999999999996</c:v>
                </c:pt>
                <c:pt idx="239">
                  <c:v>0.83399999999999996</c:v>
                </c:pt>
                <c:pt idx="240">
                  <c:v>0.84099999999999997</c:v>
                </c:pt>
                <c:pt idx="241">
                  <c:v>0.82699999999999996</c:v>
                </c:pt>
                <c:pt idx="242">
                  <c:v>0.83399999999999996</c:v>
                </c:pt>
                <c:pt idx="243">
                  <c:v>0.82799999999999996</c:v>
                </c:pt>
                <c:pt idx="244">
                  <c:v>0.82799999999999996</c:v>
                </c:pt>
                <c:pt idx="245">
                  <c:v>0.85299999999999998</c:v>
                </c:pt>
                <c:pt idx="246">
                  <c:v>0.85199999999999998</c:v>
                </c:pt>
                <c:pt idx="247">
                  <c:v>0.84499999999999997</c:v>
                </c:pt>
                <c:pt idx="248">
                  <c:v>0.85699999999999998</c:v>
                </c:pt>
                <c:pt idx="249">
                  <c:v>0.877</c:v>
                </c:pt>
                <c:pt idx="250">
                  <c:v>0.93899999999999995</c:v>
                </c:pt>
                <c:pt idx="251">
                  <c:v>0.97599999999999998</c:v>
                </c:pt>
                <c:pt idx="252">
                  <c:v>1.018</c:v>
                </c:pt>
                <c:pt idx="253">
                  <c:v>1.0880000000000001</c:v>
                </c:pt>
                <c:pt idx="254">
                  <c:v>1.1890000000000001</c:v>
                </c:pt>
                <c:pt idx="255">
                  <c:v>1.6140000000000001</c:v>
                </c:pt>
                <c:pt idx="256">
                  <c:v>1.359</c:v>
                </c:pt>
                <c:pt idx="257">
                  <c:v>1.286</c:v>
                </c:pt>
                <c:pt idx="258">
                  <c:v>1.2629999999999999</c:v>
                </c:pt>
                <c:pt idx="259">
                  <c:v>1.2490000000000001</c:v>
                </c:pt>
                <c:pt idx="260">
                  <c:v>1.25</c:v>
                </c:pt>
                <c:pt idx="261">
                  <c:v>1.246</c:v>
                </c:pt>
                <c:pt idx="262">
                  <c:v>1.407</c:v>
                </c:pt>
                <c:pt idx="263">
                  <c:v>1.4530000000000001</c:v>
                </c:pt>
                <c:pt idx="264">
                  <c:v>1.4770000000000001</c:v>
                </c:pt>
                <c:pt idx="265">
                  <c:v>1.528</c:v>
                </c:pt>
                <c:pt idx="266">
                  <c:v>1.5089999999999999</c:v>
                </c:pt>
                <c:pt idx="267">
                  <c:v>1.4630000000000001</c:v>
                </c:pt>
                <c:pt idx="268">
                  <c:v>1.3939999999999999</c:v>
                </c:pt>
                <c:pt idx="269">
                  <c:v>1.367</c:v>
                </c:pt>
                <c:pt idx="270">
                  <c:v>1.343</c:v>
                </c:pt>
                <c:pt idx="271">
                  <c:v>1.3220000000000001</c:v>
                </c:pt>
                <c:pt idx="272">
                  <c:v>1.2569999999999999</c:v>
                </c:pt>
                <c:pt idx="273">
                  <c:v>1.238</c:v>
                </c:pt>
                <c:pt idx="274">
                  <c:v>1.2849999999999999</c:v>
                </c:pt>
                <c:pt idx="275">
                  <c:v>1.2270000000000001</c:v>
                </c:pt>
                <c:pt idx="276">
                  <c:v>1.1930000000000001</c:v>
                </c:pt>
                <c:pt idx="277">
                  <c:v>1.117</c:v>
                </c:pt>
                <c:pt idx="278">
                  <c:v>1.123</c:v>
                </c:pt>
                <c:pt idx="279">
                  <c:v>1.1120000000000001</c:v>
                </c:pt>
                <c:pt idx="280">
                  <c:v>1.119</c:v>
                </c:pt>
                <c:pt idx="281">
                  <c:v>1.1579999999999999</c:v>
                </c:pt>
                <c:pt idx="282">
                  <c:v>1.163</c:v>
                </c:pt>
                <c:pt idx="283">
                  <c:v>1.1359999999999999</c:v>
                </c:pt>
                <c:pt idx="284">
                  <c:v>1.127</c:v>
                </c:pt>
                <c:pt idx="285">
                  <c:v>1.135</c:v>
                </c:pt>
                <c:pt idx="286">
                  <c:v>1.1739999999999999</c:v>
                </c:pt>
                <c:pt idx="287">
                  <c:v>1.2030000000000001</c:v>
                </c:pt>
                <c:pt idx="288">
                  <c:v>1.2210000000000001</c:v>
                </c:pt>
                <c:pt idx="289">
                  <c:v>1.2669999999999999</c:v>
                </c:pt>
                <c:pt idx="290">
                  <c:v>1.3959999999999999</c:v>
                </c:pt>
                <c:pt idx="291">
                  <c:v>1.641</c:v>
                </c:pt>
                <c:pt idx="292">
                  <c:v>1.766</c:v>
                </c:pt>
                <c:pt idx="293">
                  <c:v>1.4910000000000001</c:v>
                </c:pt>
                <c:pt idx="294">
                  <c:v>1.3720000000000001</c:v>
                </c:pt>
                <c:pt idx="295">
                  <c:v>1.3049999999999999</c:v>
                </c:pt>
                <c:pt idx="296">
                  <c:v>1.2789999999999999</c:v>
                </c:pt>
                <c:pt idx="297">
                  <c:v>1.2829999999999999</c:v>
                </c:pt>
                <c:pt idx="298">
                  <c:v>1.284</c:v>
                </c:pt>
                <c:pt idx="299">
                  <c:v>1.2969999999999999</c:v>
                </c:pt>
                <c:pt idx="300">
                  <c:v>1.331</c:v>
                </c:pt>
                <c:pt idx="301">
                  <c:v>1.36</c:v>
                </c:pt>
                <c:pt idx="302">
                  <c:v>1.508</c:v>
                </c:pt>
                <c:pt idx="303">
                  <c:v>1.5580000000000001</c:v>
                </c:pt>
                <c:pt idx="304">
                  <c:v>1.5409999999999999</c:v>
                </c:pt>
                <c:pt idx="305">
                  <c:v>1.5189999999999999</c:v>
                </c:pt>
                <c:pt idx="306">
                  <c:v>1.5329999999999999</c:v>
                </c:pt>
                <c:pt idx="307">
                  <c:v>1.5369999999999999</c:v>
                </c:pt>
                <c:pt idx="308">
                  <c:v>1.536</c:v>
                </c:pt>
                <c:pt idx="309">
                  <c:v>1.607</c:v>
                </c:pt>
                <c:pt idx="310">
                  <c:v>1.671</c:v>
                </c:pt>
                <c:pt idx="311">
                  <c:v>1.8819999999999999</c:v>
                </c:pt>
                <c:pt idx="312">
                  <c:v>1.958</c:v>
                </c:pt>
                <c:pt idx="313">
                  <c:v>1.895</c:v>
                </c:pt>
                <c:pt idx="314">
                  <c:v>1.859</c:v>
                </c:pt>
                <c:pt idx="315">
                  <c:v>1.962</c:v>
                </c:pt>
                <c:pt idx="316">
                  <c:v>2.0779999999999998</c:v>
                </c:pt>
                <c:pt idx="317">
                  <c:v>2.12</c:v>
                </c:pt>
                <c:pt idx="318">
                  <c:v>2.036</c:v>
                </c:pt>
                <c:pt idx="319">
                  <c:v>2.0590000000000002</c:v>
                </c:pt>
                <c:pt idx="320">
                  <c:v>2.173</c:v>
                </c:pt>
                <c:pt idx="321">
                  <c:v>2.2759999999999998</c:v>
                </c:pt>
                <c:pt idx="322">
                  <c:v>2.593</c:v>
                </c:pt>
                <c:pt idx="323">
                  <c:v>2.6259999999999999</c:v>
                </c:pt>
                <c:pt idx="324">
                  <c:v>2.4580000000000002</c:v>
                </c:pt>
                <c:pt idx="325">
                  <c:v>2.407</c:v>
                </c:pt>
                <c:pt idx="326">
                  <c:v>2.4180000000000001</c:v>
                </c:pt>
                <c:pt idx="327">
                  <c:v>2.423</c:v>
                </c:pt>
                <c:pt idx="328">
                  <c:v>2.4289999999999998</c:v>
                </c:pt>
                <c:pt idx="329">
                  <c:v>2.5259999999999998</c:v>
                </c:pt>
                <c:pt idx="330">
                  <c:v>2.5720000000000001</c:v>
                </c:pt>
                <c:pt idx="331">
                  <c:v>2.5659999999999998</c:v>
                </c:pt>
                <c:pt idx="332">
                  <c:v>2.597</c:v>
                </c:pt>
                <c:pt idx="333">
                  <c:v>2.649</c:v>
                </c:pt>
                <c:pt idx="334">
                  <c:v>2.5310000000000001</c:v>
                </c:pt>
                <c:pt idx="335">
                  <c:v>2.3959999999999999</c:v>
                </c:pt>
                <c:pt idx="336">
                  <c:v>2.375</c:v>
                </c:pt>
                <c:pt idx="337">
                  <c:v>2.46</c:v>
                </c:pt>
                <c:pt idx="338">
                  <c:v>2.3679999999999999</c:v>
                </c:pt>
                <c:pt idx="339">
                  <c:v>2.4249999999999998</c:v>
                </c:pt>
                <c:pt idx="340">
                  <c:v>2.5049999999999999</c:v>
                </c:pt>
                <c:pt idx="341">
                  <c:v>2.5550000000000002</c:v>
                </c:pt>
                <c:pt idx="342">
                  <c:v>2.5670000000000002</c:v>
                </c:pt>
                <c:pt idx="343">
                  <c:v>2.5609999999999999</c:v>
                </c:pt>
                <c:pt idx="344">
                  <c:v>2.621</c:v>
                </c:pt>
                <c:pt idx="345">
                  <c:v>2.6339999999999999</c:v>
                </c:pt>
                <c:pt idx="346">
                  <c:v>2.706</c:v>
                </c:pt>
                <c:pt idx="347">
                  <c:v>2.8079999999999998</c:v>
                </c:pt>
                <c:pt idx="348">
                  <c:v>3.169</c:v>
                </c:pt>
                <c:pt idx="349">
                  <c:v>3.2469999999999999</c:v>
                </c:pt>
                <c:pt idx="350">
                  <c:v>3.3370000000000002</c:v>
                </c:pt>
                <c:pt idx="351">
                  <c:v>3.3380000000000001</c:v>
                </c:pt>
                <c:pt idx="352">
                  <c:v>3.6989999999999998</c:v>
                </c:pt>
                <c:pt idx="353">
                  <c:v>3.875</c:v>
                </c:pt>
                <c:pt idx="354">
                  <c:v>4.1849999999999996</c:v>
                </c:pt>
                <c:pt idx="355">
                  <c:v>4.5890000000000004</c:v>
                </c:pt>
                <c:pt idx="356">
                  <c:v>4.649</c:v>
                </c:pt>
                <c:pt idx="357">
                  <c:v>4.2169999999999996</c:v>
                </c:pt>
                <c:pt idx="358">
                  <c:v>3.952</c:v>
                </c:pt>
                <c:pt idx="359">
                  <c:v>3.544</c:v>
                </c:pt>
                <c:pt idx="360">
                  <c:v>3.0030000000000001</c:v>
                </c:pt>
                <c:pt idx="361">
                  <c:v>2.637</c:v>
                </c:pt>
                <c:pt idx="362">
                  <c:v>2.5089999999999999</c:v>
                </c:pt>
                <c:pt idx="363">
                  <c:v>2.4510000000000001</c:v>
                </c:pt>
                <c:pt idx="364">
                  <c:v>2.319</c:v>
                </c:pt>
                <c:pt idx="365">
                  <c:v>2.3540000000000001</c:v>
                </c:pt>
                <c:pt idx="366">
                  <c:v>2.3439999999999999</c:v>
                </c:pt>
                <c:pt idx="367">
                  <c:v>2.4489999999999998</c:v>
                </c:pt>
                <c:pt idx="368">
                  <c:v>2.452</c:v>
                </c:pt>
                <c:pt idx="369">
                  <c:v>2.5590000000000002</c:v>
                </c:pt>
                <c:pt idx="370">
                  <c:v>2.5529999999999999</c:v>
                </c:pt>
                <c:pt idx="371">
                  <c:v>2.6030000000000002</c:v>
                </c:pt>
                <c:pt idx="372">
                  <c:v>2.79</c:v>
                </c:pt>
                <c:pt idx="373">
                  <c:v>2.7879999999999998</c:v>
                </c:pt>
                <c:pt idx="374">
                  <c:v>2.9670000000000001</c:v>
                </c:pt>
                <c:pt idx="375">
                  <c:v>2.89</c:v>
                </c:pt>
                <c:pt idx="376">
                  <c:v>2.9079999999999999</c:v>
                </c:pt>
                <c:pt idx="377">
                  <c:v>2.9809999999999999</c:v>
                </c:pt>
                <c:pt idx="378">
                  <c:v>2.9129999999999998</c:v>
                </c:pt>
                <c:pt idx="379">
                  <c:v>2.8279999999999998</c:v>
                </c:pt>
                <c:pt idx="380">
                  <c:v>2.8</c:v>
                </c:pt>
                <c:pt idx="381">
                  <c:v>2.8140000000000001</c:v>
                </c:pt>
                <c:pt idx="382">
                  <c:v>2.83</c:v>
                </c:pt>
                <c:pt idx="383">
                  <c:v>2.9359999999999999</c:v>
                </c:pt>
                <c:pt idx="384">
                  <c:v>3.044</c:v>
                </c:pt>
                <c:pt idx="385">
                  <c:v>3.1930000000000001</c:v>
                </c:pt>
                <c:pt idx="386">
                  <c:v>3.415</c:v>
                </c:pt>
                <c:pt idx="387">
                  <c:v>3.6070000000000002</c:v>
                </c:pt>
                <c:pt idx="388">
                  <c:v>3.827</c:v>
                </c:pt>
                <c:pt idx="389">
                  <c:v>3.9750000000000001</c:v>
                </c:pt>
                <c:pt idx="390">
                  <c:v>3.9140000000000001</c:v>
                </c:pt>
                <c:pt idx="391">
                  <c:v>3.8239999999999998</c:v>
                </c:pt>
                <c:pt idx="392">
                  <c:v>3.6890000000000001</c:v>
                </c:pt>
                <c:pt idx="393">
                  <c:v>3.6709999999999998</c:v>
                </c:pt>
                <c:pt idx="394">
                  <c:v>3.6539999999999999</c:v>
                </c:pt>
                <c:pt idx="395">
                  <c:v>3.6419999999999999</c:v>
                </c:pt>
                <c:pt idx="396">
                  <c:v>3.6819999999999999</c:v>
                </c:pt>
                <c:pt idx="397">
                  <c:v>3.6459999999999999</c:v>
                </c:pt>
                <c:pt idx="398">
                  <c:v>3.6970000000000001</c:v>
                </c:pt>
                <c:pt idx="399">
                  <c:v>3.8039999999999998</c:v>
                </c:pt>
                <c:pt idx="400">
                  <c:v>3.9089999999999998</c:v>
                </c:pt>
                <c:pt idx="401">
                  <c:v>3.8580000000000001</c:v>
                </c:pt>
                <c:pt idx="402">
                  <c:v>3.7490000000000001</c:v>
                </c:pt>
                <c:pt idx="403">
                  <c:v>3.5129999999999999</c:v>
                </c:pt>
                <c:pt idx="404">
                  <c:v>3.492</c:v>
                </c:pt>
                <c:pt idx="405">
                  <c:v>3.66</c:v>
                </c:pt>
                <c:pt idx="406">
                  <c:v>3.8170000000000002</c:v>
                </c:pt>
                <c:pt idx="407">
                  <c:v>3.847</c:v>
                </c:pt>
                <c:pt idx="408">
                  <c:v>3.847</c:v>
                </c:pt>
                <c:pt idx="409">
                  <c:v>3.8439999999999999</c:v>
                </c:pt>
                <c:pt idx="410">
                  <c:v>3.8410000000000002</c:v>
                </c:pt>
                <c:pt idx="411">
                  <c:v>3.9649999999999999</c:v>
                </c:pt>
                <c:pt idx="412">
                  <c:v>3.879</c:v>
                </c:pt>
                <c:pt idx="413">
                  <c:v>3.7010000000000001</c:v>
                </c:pt>
                <c:pt idx="414">
                  <c:v>3.5990000000000002</c:v>
                </c:pt>
                <c:pt idx="415">
                  <c:v>3.569</c:v>
                </c:pt>
                <c:pt idx="416">
                  <c:v>3.6040000000000001</c:v>
                </c:pt>
                <c:pt idx="417">
                  <c:v>3.6509999999999998</c:v>
                </c:pt>
                <c:pt idx="418">
                  <c:v>3.694</c:v>
                </c:pt>
                <c:pt idx="419">
                  <c:v>3.6840000000000002</c:v>
                </c:pt>
                <c:pt idx="420">
                  <c:v>3.6829999999999998</c:v>
                </c:pt>
                <c:pt idx="421">
                  <c:v>3.7719999999999998</c:v>
                </c:pt>
                <c:pt idx="422">
                  <c:v>3.9039999999999999</c:v>
                </c:pt>
                <c:pt idx="423">
                  <c:v>4.0720000000000001</c:v>
                </c:pt>
                <c:pt idx="424">
                  <c:v>3.952</c:v>
                </c:pt>
                <c:pt idx="425">
                  <c:v>3.83</c:v>
                </c:pt>
                <c:pt idx="426">
                  <c:v>3.8149999999999999</c:v>
                </c:pt>
                <c:pt idx="427">
                  <c:v>3.7789999999999999</c:v>
                </c:pt>
                <c:pt idx="428">
                  <c:v>3.7530000000000001</c:v>
                </c:pt>
                <c:pt idx="429">
                  <c:v>3.7050000000000001</c:v>
                </c:pt>
                <c:pt idx="430">
                  <c:v>3.6419999999999999</c:v>
                </c:pt>
                <c:pt idx="431">
                  <c:v>3.5150000000000001</c:v>
                </c:pt>
                <c:pt idx="432">
                  <c:v>3.3839999999999999</c:v>
                </c:pt>
                <c:pt idx="433">
                  <c:v>3.1379999999999999</c:v>
                </c:pt>
                <c:pt idx="434">
                  <c:v>2.8109999999999999</c:v>
                </c:pt>
                <c:pt idx="435">
                  <c:v>2.8639999999999999</c:v>
                </c:pt>
                <c:pt idx="436">
                  <c:v>3.0190000000000001</c:v>
                </c:pt>
                <c:pt idx="437">
                  <c:v>2.7549999999999999</c:v>
                </c:pt>
                <c:pt idx="438">
                  <c:v>2.7879999999999998</c:v>
                </c:pt>
                <c:pt idx="439">
                  <c:v>2.7429999999999999</c:v>
                </c:pt>
                <c:pt idx="440">
                  <c:v>2.6509999999999998</c:v>
                </c:pt>
                <c:pt idx="441">
                  <c:v>2.4369999999999998</c:v>
                </c:pt>
                <c:pt idx="442">
                  <c:v>2.3759999999999999</c:v>
                </c:pt>
                <c:pt idx="443">
                  <c:v>2.35</c:v>
                </c:pt>
                <c:pt idx="444">
                  <c:v>2.302</c:v>
                </c:pt>
                <c:pt idx="445">
                  <c:v>2.1139999999999999</c:v>
                </c:pt>
                <c:pt idx="446">
                  <c:v>1.97</c:v>
                </c:pt>
                <c:pt idx="447">
                  <c:v>1.923</c:v>
                </c:pt>
                <c:pt idx="448">
                  <c:v>1.9470000000000001</c:v>
                </c:pt>
                <c:pt idx="449">
                  <c:v>1.9890000000000001</c:v>
                </c:pt>
                <c:pt idx="450">
                  <c:v>2.097</c:v>
                </c:pt>
                <c:pt idx="451">
                  <c:v>2.1549999999999998</c:v>
                </c:pt>
                <c:pt idx="452">
                  <c:v>2.13</c:v>
                </c:pt>
                <c:pt idx="453">
                  <c:v>2.073</c:v>
                </c:pt>
                <c:pt idx="454">
                  <c:v>2.1219999999999999</c:v>
                </c:pt>
                <c:pt idx="455">
                  <c:v>2.2879999999999998</c:v>
                </c:pt>
                <c:pt idx="456">
                  <c:v>2.2559999999999998</c:v>
                </c:pt>
                <c:pt idx="457">
                  <c:v>2.3940000000000001</c:v>
                </c:pt>
                <c:pt idx="458">
                  <c:v>2.4820000000000002</c:v>
                </c:pt>
                <c:pt idx="459">
                  <c:v>2.4740000000000002</c:v>
                </c:pt>
                <c:pt idx="460">
                  <c:v>2.4489999999999998</c:v>
                </c:pt>
                <c:pt idx="461">
                  <c:v>2.4380000000000002</c:v>
                </c:pt>
                <c:pt idx="462">
                  <c:v>2.3780000000000001</c:v>
                </c:pt>
                <c:pt idx="463">
                  <c:v>2.2839999999999998</c:v>
                </c:pt>
                <c:pt idx="464">
                  <c:v>2.2149999999999999</c:v>
                </c:pt>
                <c:pt idx="465">
                  <c:v>2.2919999999999998</c:v>
                </c:pt>
                <c:pt idx="466">
                  <c:v>2.4809999999999999</c:v>
                </c:pt>
                <c:pt idx="467">
                  <c:v>2.52</c:v>
                </c:pt>
                <c:pt idx="468">
                  <c:v>2.633</c:v>
                </c:pt>
                <c:pt idx="469">
                  <c:v>2.7029999999999998</c:v>
                </c:pt>
                <c:pt idx="470">
                  <c:v>2.9020000000000001</c:v>
                </c:pt>
                <c:pt idx="471">
                  <c:v>2.8559999999999999</c:v>
                </c:pt>
                <c:pt idx="472">
                  <c:v>2.827</c:v>
                </c:pt>
                <c:pt idx="473">
                  <c:v>2.875</c:v>
                </c:pt>
                <c:pt idx="474">
                  <c:v>3.1320000000000001</c:v>
                </c:pt>
                <c:pt idx="475">
                  <c:v>3.1320000000000001</c:v>
                </c:pt>
                <c:pt idx="476">
                  <c:v>3.22</c:v>
                </c:pt>
                <c:pt idx="477">
                  <c:v>3.2290000000000001</c:v>
                </c:pt>
                <c:pt idx="478">
                  <c:v>3.2789999999999999</c:v>
                </c:pt>
                <c:pt idx="479">
                  <c:v>3.3809999999999998</c:v>
                </c:pt>
                <c:pt idx="480">
                  <c:v>3.286</c:v>
                </c:pt>
                <c:pt idx="481">
                  <c:v>2.9510000000000001</c:v>
                </c:pt>
                <c:pt idx="482">
                  <c:v>2.9340000000000002</c:v>
                </c:pt>
                <c:pt idx="483">
                  <c:v>3.03</c:v>
                </c:pt>
                <c:pt idx="484">
                  <c:v>3.05</c:v>
                </c:pt>
                <c:pt idx="485">
                  <c:v>3.1030000000000002</c:v>
                </c:pt>
                <c:pt idx="486">
                  <c:v>3.03</c:v>
                </c:pt>
                <c:pt idx="487">
                  <c:v>2.9460000000000002</c:v>
                </c:pt>
                <c:pt idx="488">
                  <c:v>2.9319999999999999</c:v>
                </c:pt>
                <c:pt idx="489">
                  <c:v>2.87</c:v>
                </c:pt>
                <c:pt idx="490">
                  <c:v>2.8940000000000001</c:v>
                </c:pt>
                <c:pt idx="491">
                  <c:v>3.008</c:v>
                </c:pt>
                <c:pt idx="492">
                  <c:v>2.984</c:v>
                </c:pt>
                <c:pt idx="493">
                  <c:v>3.0350000000000001</c:v>
                </c:pt>
                <c:pt idx="494">
                  <c:v>3.052</c:v>
                </c:pt>
                <c:pt idx="495">
                  <c:v>2.8119999999999998</c:v>
                </c:pt>
                <c:pt idx="496">
                  <c:v>2.4049999999999998</c:v>
                </c:pt>
                <c:pt idx="497">
                  <c:v>2.044</c:v>
                </c:pt>
                <c:pt idx="498">
                  <c:v>1.905</c:v>
                </c:pt>
                <c:pt idx="499">
                  <c:v>2.0569999999999999</c:v>
                </c:pt>
                <c:pt idx="500">
                  <c:v>2.1339999999999999</c:v>
                </c:pt>
                <c:pt idx="501">
                  <c:v>2.161</c:v>
                </c:pt>
                <c:pt idx="502">
                  <c:v>2.1230000000000002</c:v>
                </c:pt>
                <c:pt idx="503">
                  <c:v>2.1389999999999998</c:v>
                </c:pt>
                <c:pt idx="504">
                  <c:v>2.2080000000000002</c:v>
                </c:pt>
                <c:pt idx="505">
                  <c:v>2.419</c:v>
                </c:pt>
                <c:pt idx="506">
                  <c:v>2.5489999999999999</c:v>
                </c:pt>
                <c:pt idx="507">
                  <c:v>2.79</c:v>
                </c:pt>
                <c:pt idx="508">
                  <c:v>2.8730000000000002</c:v>
                </c:pt>
                <c:pt idx="509">
                  <c:v>2.7850000000000001</c:v>
                </c:pt>
                <c:pt idx="510">
                  <c:v>2.8250000000000002</c:v>
                </c:pt>
                <c:pt idx="511">
                  <c:v>2.952</c:v>
                </c:pt>
                <c:pt idx="512">
                  <c:v>2.98</c:v>
                </c:pt>
                <c:pt idx="513">
                  <c:v>2.9319999999999999</c:v>
                </c:pt>
                <c:pt idx="514">
                  <c:v>2.9990000000000001</c:v>
                </c:pt>
                <c:pt idx="515">
                  <c:v>3.4220000000000002</c:v>
                </c:pt>
                <c:pt idx="516">
                  <c:v>3.512</c:v>
                </c:pt>
                <c:pt idx="517">
                  <c:v>3.4430000000000001</c:v>
                </c:pt>
                <c:pt idx="518">
                  <c:v>3.7759999999999998</c:v>
                </c:pt>
                <c:pt idx="519">
                  <c:v>4.0579999999999998</c:v>
                </c:pt>
                <c:pt idx="520">
                  <c:v>4.9279999999999999</c:v>
                </c:pt>
                <c:pt idx="521">
                  <c:v>5.1429999999999998</c:v>
                </c:pt>
                <c:pt idx="522">
                  <c:v>5.9729999999999999</c:v>
                </c:pt>
                <c:pt idx="523">
                  <c:v>5.8630000000000004</c:v>
                </c:pt>
                <c:pt idx="524">
                  <c:v>5.2560000000000002</c:v>
                </c:pt>
                <c:pt idx="525">
                  <c:v>4.9530000000000003</c:v>
                </c:pt>
                <c:pt idx="526">
                  <c:v>4.8150000000000004</c:v>
                </c:pt>
                <c:pt idx="527">
                  <c:v>5.7859999999999996</c:v>
                </c:pt>
                <c:pt idx="528">
                  <c:v>5.24</c:v>
                </c:pt>
                <c:pt idx="529">
                  <c:v>4.3440000000000003</c:v>
                </c:pt>
                <c:pt idx="530">
                  <c:v>4.3129999999999997</c:v>
                </c:pt>
                <c:pt idx="531">
                  <c:v>3.988</c:v>
                </c:pt>
                <c:pt idx="532">
                  <c:v>3.8660000000000001</c:v>
                </c:pt>
                <c:pt idx="533">
                  <c:v>3.7090000000000001</c:v>
                </c:pt>
                <c:pt idx="534">
                  <c:v>3.423</c:v>
                </c:pt>
                <c:pt idx="535">
                  <c:v>3.395</c:v>
                </c:pt>
                <c:pt idx="536">
                  <c:v>3.472</c:v>
                </c:pt>
                <c:pt idx="537">
                  <c:v>3.819</c:v>
                </c:pt>
                <c:pt idx="538">
                  <c:v>4.1509999999999998</c:v>
                </c:pt>
                <c:pt idx="539">
                  <c:v>4.0890000000000004</c:v>
                </c:pt>
                <c:pt idx="540">
                  <c:v>4.0110000000000001</c:v>
                </c:pt>
                <c:pt idx="541">
                  <c:v>3.8210000000000002</c:v>
                </c:pt>
                <c:pt idx="542">
                  <c:v>3.766</c:v>
                </c:pt>
                <c:pt idx="543">
                  <c:v>3.8279999999999998</c:v>
                </c:pt>
                <c:pt idx="544">
                  <c:v>3.774</c:v>
                </c:pt>
                <c:pt idx="545">
                  <c:v>3.6718199999999999</c:v>
                </c:pt>
                <c:pt idx="546">
                  <c:v>3.5350229999999998</c:v>
                </c:pt>
                <c:pt idx="547">
                  <c:v>3.5728140000000002</c:v>
                </c:pt>
                <c:pt idx="548">
                  <c:v>3.5080429999999998</c:v>
                </c:pt>
                <c:pt idx="549">
                  <c:v>3.5503179999999999</c:v>
                </c:pt>
                <c:pt idx="550">
                  <c:v>3.6264699999999999</c:v>
                </c:pt>
                <c:pt idx="551">
                  <c:v>3.9295460000000002</c:v>
                </c:pt>
                <c:pt idx="552">
                  <c:v>4.0515270000000001</c:v>
                </c:pt>
                <c:pt idx="553">
                  <c:v>3.9757349999999998</c:v>
                </c:pt>
                <c:pt idx="554">
                  <c:v>4.0339039999999997</c:v>
                </c:pt>
                <c:pt idx="555">
                  <c:v>4.0119259999999999</c:v>
                </c:pt>
                <c:pt idx="556">
                  <c:v>3.946774</c:v>
                </c:pt>
                <c:pt idx="557">
                  <c:v>3.7987700000000002</c:v>
                </c:pt>
                <c:pt idx="558">
                  <c:v>3.7541220000000002</c:v>
                </c:pt>
                <c:pt idx="559">
                  <c:v>3.6753390000000001</c:v>
                </c:pt>
                <c:pt idx="560">
                  <c:v>3.615688</c:v>
                </c:pt>
                <c:pt idx="561">
                  <c:v>3.6505779999999999</c:v>
                </c:pt>
                <c:pt idx="562">
                  <c:v>3.737743</c:v>
                </c:pt>
                <c:pt idx="563">
                  <c:v>3.851334</c:v>
                </c:pt>
                <c:pt idx="564">
                  <c:v>3.90686</c:v>
                </c:pt>
                <c:pt idx="565">
                  <c:v>3.8790629999999999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E7-4073-861E-57F536789BD4}"/>
            </c:ext>
          </c:extLst>
        </c:ser>
        <c:ser>
          <c:idx val="1"/>
          <c:order val="1"/>
          <c:tx>
            <c:strRef>
              <c:f>'Heat Oil-M'!$A$611</c:f>
              <c:strCache>
                <c:ptCount val="1"/>
                <c:pt idx="0">
                  <c:v>Real Price (May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'Heat Oil-M'!$A$41:$A$606</c:f>
              <c:numCache>
                <c:formatCode>mmmm\ yyyy</c:formatCode>
                <c:ptCount val="566"/>
                <c:pt idx="0">
                  <c:v>28795</c:v>
                </c:pt>
                <c:pt idx="1">
                  <c:v>28825</c:v>
                </c:pt>
                <c:pt idx="2">
                  <c:v>28856</c:v>
                </c:pt>
                <c:pt idx="3">
                  <c:v>28887</c:v>
                </c:pt>
                <c:pt idx="4">
                  <c:v>28915</c:v>
                </c:pt>
                <c:pt idx="5">
                  <c:v>28946</c:v>
                </c:pt>
                <c:pt idx="6">
                  <c:v>28976</c:v>
                </c:pt>
                <c:pt idx="7">
                  <c:v>29007</c:v>
                </c:pt>
                <c:pt idx="8">
                  <c:v>29037</c:v>
                </c:pt>
                <c:pt idx="9">
                  <c:v>29068</c:v>
                </c:pt>
                <c:pt idx="10">
                  <c:v>29099</c:v>
                </c:pt>
                <c:pt idx="11">
                  <c:v>29129</c:v>
                </c:pt>
                <c:pt idx="12">
                  <c:v>29160</c:v>
                </c:pt>
                <c:pt idx="13">
                  <c:v>29190</c:v>
                </c:pt>
                <c:pt idx="14">
                  <c:v>29221</c:v>
                </c:pt>
                <c:pt idx="15">
                  <c:v>29252</c:v>
                </c:pt>
                <c:pt idx="16">
                  <c:v>29281</c:v>
                </c:pt>
                <c:pt idx="17">
                  <c:v>29312</c:v>
                </c:pt>
                <c:pt idx="18">
                  <c:v>29342</c:v>
                </c:pt>
                <c:pt idx="19">
                  <c:v>29373</c:v>
                </c:pt>
                <c:pt idx="20">
                  <c:v>29403</c:v>
                </c:pt>
                <c:pt idx="21">
                  <c:v>29434</c:v>
                </c:pt>
                <c:pt idx="22">
                  <c:v>29465</c:v>
                </c:pt>
                <c:pt idx="23">
                  <c:v>29495</c:v>
                </c:pt>
                <c:pt idx="24">
                  <c:v>29526</c:v>
                </c:pt>
                <c:pt idx="25">
                  <c:v>29556</c:v>
                </c:pt>
                <c:pt idx="26">
                  <c:v>29587</c:v>
                </c:pt>
                <c:pt idx="27">
                  <c:v>29618</c:v>
                </c:pt>
                <c:pt idx="28">
                  <c:v>29646</c:v>
                </c:pt>
                <c:pt idx="29">
                  <c:v>29677</c:v>
                </c:pt>
                <c:pt idx="30">
                  <c:v>29707</c:v>
                </c:pt>
                <c:pt idx="31">
                  <c:v>29738</c:v>
                </c:pt>
                <c:pt idx="32">
                  <c:v>29768</c:v>
                </c:pt>
                <c:pt idx="33">
                  <c:v>29799</c:v>
                </c:pt>
                <c:pt idx="34">
                  <c:v>29830</c:v>
                </c:pt>
                <c:pt idx="35">
                  <c:v>29860</c:v>
                </c:pt>
                <c:pt idx="36">
                  <c:v>29891</c:v>
                </c:pt>
                <c:pt idx="37">
                  <c:v>29921</c:v>
                </c:pt>
                <c:pt idx="38">
                  <c:v>29952</c:v>
                </c:pt>
                <c:pt idx="39">
                  <c:v>29983</c:v>
                </c:pt>
                <c:pt idx="40">
                  <c:v>30011</c:v>
                </c:pt>
                <c:pt idx="41">
                  <c:v>30042</c:v>
                </c:pt>
                <c:pt idx="42">
                  <c:v>30072</c:v>
                </c:pt>
                <c:pt idx="43">
                  <c:v>30103</c:v>
                </c:pt>
                <c:pt idx="44">
                  <c:v>30133</c:v>
                </c:pt>
                <c:pt idx="45">
                  <c:v>30164</c:v>
                </c:pt>
                <c:pt idx="46">
                  <c:v>30195</c:v>
                </c:pt>
                <c:pt idx="47">
                  <c:v>30225</c:v>
                </c:pt>
                <c:pt idx="48">
                  <c:v>30256</c:v>
                </c:pt>
                <c:pt idx="49">
                  <c:v>30286</c:v>
                </c:pt>
                <c:pt idx="50">
                  <c:v>30317</c:v>
                </c:pt>
                <c:pt idx="51">
                  <c:v>30348</c:v>
                </c:pt>
                <c:pt idx="52">
                  <c:v>30376</c:v>
                </c:pt>
                <c:pt idx="53">
                  <c:v>30407</c:v>
                </c:pt>
                <c:pt idx="54">
                  <c:v>30437</c:v>
                </c:pt>
                <c:pt idx="55">
                  <c:v>30468</c:v>
                </c:pt>
                <c:pt idx="56">
                  <c:v>30498</c:v>
                </c:pt>
                <c:pt idx="57">
                  <c:v>30529</c:v>
                </c:pt>
                <c:pt idx="58">
                  <c:v>30560</c:v>
                </c:pt>
                <c:pt idx="59">
                  <c:v>30590</c:v>
                </c:pt>
                <c:pt idx="60">
                  <c:v>30621</c:v>
                </c:pt>
                <c:pt idx="61">
                  <c:v>30651</c:v>
                </c:pt>
                <c:pt idx="62">
                  <c:v>30682</c:v>
                </c:pt>
                <c:pt idx="63">
                  <c:v>30713</c:v>
                </c:pt>
                <c:pt idx="64">
                  <c:v>30742</c:v>
                </c:pt>
                <c:pt idx="65">
                  <c:v>30773</c:v>
                </c:pt>
                <c:pt idx="66">
                  <c:v>30803</c:v>
                </c:pt>
                <c:pt idx="67">
                  <c:v>30834</c:v>
                </c:pt>
                <c:pt idx="68">
                  <c:v>30864</c:v>
                </c:pt>
                <c:pt idx="69">
                  <c:v>30895</c:v>
                </c:pt>
                <c:pt idx="70">
                  <c:v>30926</c:v>
                </c:pt>
                <c:pt idx="71">
                  <c:v>30956</c:v>
                </c:pt>
                <c:pt idx="72">
                  <c:v>30987</c:v>
                </c:pt>
                <c:pt idx="73">
                  <c:v>31017</c:v>
                </c:pt>
                <c:pt idx="74">
                  <c:v>31048</c:v>
                </c:pt>
                <c:pt idx="75">
                  <c:v>31079</c:v>
                </c:pt>
                <c:pt idx="76">
                  <c:v>31107</c:v>
                </c:pt>
                <c:pt idx="77">
                  <c:v>31138</c:v>
                </c:pt>
                <c:pt idx="78">
                  <c:v>31168</c:v>
                </c:pt>
                <c:pt idx="79">
                  <c:v>31199</c:v>
                </c:pt>
                <c:pt idx="80">
                  <c:v>31229</c:v>
                </c:pt>
                <c:pt idx="81">
                  <c:v>31260</c:v>
                </c:pt>
                <c:pt idx="82">
                  <c:v>31291</c:v>
                </c:pt>
                <c:pt idx="83">
                  <c:v>31321</c:v>
                </c:pt>
                <c:pt idx="84">
                  <c:v>31352</c:v>
                </c:pt>
                <c:pt idx="85">
                  <c:v>31382</c:v>
                </c:pt>
                <c:pt idx="86">
                  <c:v>31413</c:v>
                </c:pt>
                <c:pt idx="87">
                  <c:v>31444</c:v>
                </c:pt>
                <c:pt idx="88">
                  <c:v>31472</c:v>
                </c:pt>
                <c:pt idx="89">
                  <c:v>31503</c:v>
                </c:pt>
                <c:pt idx="90">
                  <c:v>31533</c:v>
                </c:pt>
                <c:pt idx="91">
                  <c:v>31564</c:v>
                </c:pt>
                <c:pt idx="92">
                  <c:v>31594</c:v>
                </c:pt>
                <c:pt idx="93">
                  <c:v>31625</c:v>
                </c:pt>
                <c:pt idx="94">
                  <c:v>31656</c:v>
                </c:pt>
                <c:pt idx="95">
                  <c:v>31686</c:v>
                </c:pt>
                <c:pt idx="96">
                  <c:v>31717</c:v>
                </c:pt>
                <c:pt idx="97">
                  <c:v>31747</c:v>
                </c:pt>
                <c:pt idx="98">
                  <c:v>31778</c:v>
                </c:pt>
                <c:pt idx="99">
                  <c:v>31809</c:v>
                </c:pt>
                <c:pt idx="100">
                  <c:v>31837</c:v>
                </c:pt>
                <c:pt idx="101">
                  <c:v>31868</c:v>
                </c:pt>
                <c:pt idx="102">
                  <c:v>31898</c:v>
                </c:pt>
                <c:pt idx="103">
                  <c:v>31929</c:v>
                </c:pt>
                <c:pt idx="104">
                  <c:v>31959</c:v>
                </c:pt>
                <c:pt idx="105">
                  <c:v>31990</c:v>
                </c:pt>
                <c:pt idx="106">
                  <c:v>32021</c:v>
                </c:pt>
                <c:pt idx="107">
                  <c:v>32051</c:v>
                </c:pt>
                <c:pt idx="108">
                  <c:v>32082</c:v>
                </c:pt>
                <c:pt idx="109">
                  <c:v>32112</c:v>
                </c:pt>
                <c:pt idx="110">
                  <c:v>32143</c:v>
                </c:pt>
                <c:pt idx="111">
                  <c:v>32174</c:v>
                </c:pt>
                <c:pt idx="112">
                  <c:v>32203</c:v>
                </c:pt>
                <c:pt idx="113">
                  <c:v>32234</c:v>
                </c:pt>
                <c:pt idx="114">
                  <c:v>32264</c:v>
                </c:pt>
                <c:pt idx="115">
                  <c:v>32295</c:v>
                </c:pt>
                <c:pt idx="116">
                  <c:v>32325</c:v>
                </c:pt>
                <c:pt idx="117">
                  <c:v>32356</c:v>
                </c:pt>
                <c:pt idx="118">
                  <c:v>32387</c:v>
                </c:pt>
                <c:pt idx="119">
                  <c:v>32417</c:v>
                </c:pt>
                <c:pt idx="120">
                  <c:v>32448</c:v>
                </c:pt>
                <c:pt idx="121">
                  <c:v>32478</c:v>
                </c:pt>
                <c:pt idx="122">
                  <c:v>32509</c:v>
                </c:pt>
                <c:pt idx="123">
                  <c:v>32540</c:v>
                </c:pt>
                <c:pt idx="124">
                  <c:v>32568</c:v>
                </c:pt>
                <c:pt idx="125">
                  <c:v>32599</c:v>
                </c:pt>
                <c:pt idx="126">
                  <c:v>32629</c:v>
                </c:pt>
                <c:pt idx="127">
                  <c:v>32660</c:v>
                </c:pt>
                <c:pt idx="128">
                  <c:v>32690</c:v>
                </c:pt>
                <c:pt idx="129">
                  <c:v>32721</c:v>
                </c:pt>
                <c:pt idx="130">
                  <c:v>32752</c:v>
                </c:pt>
                <c:pt idx="131">
                  <c:v>32782</c:v>
                </c:pt>
                <c:pt idx="132">
                  <c:v>32813</c:v>
                </c:pt>
                <c:pt idx="133">
                  <c:v>32843</c:v>
                </c:pt>
                <c:pt idx="134">
                  <c:v>32874</c:v>
                </c:pt>
                <c:pt idx="135">
                  <c:v>32905</c:v>
                </c:pt>
                <c:pt idx="136">
                  <c:v>32933</c:v>
                </c:pt>
                <c:pt idx="137">
                  <c:v>32964</c:v>
                </c:pt>
                <c:pt idx="138">
                  <c:v>32994</c:v>
                </c:pt>
                <c:pt idx="139">
                  <c:v>33025</c:v>
                </c:pt>
                <c:pt idx="140">
                  <c:v>33055</c:v>
                </c:pt>
                <c:pt idx="141">
                  <c:v>33086</c:v>
                </c:pt>
                <c:pt idx="142">
                  <c:v>33117</c:v>
                </c:pt>
                <c:pt idx="143">
                  <c:v>33147</c:v>
                </c:pt>
                <c:pt idx="144">
                  <c:v>33178</c:v>
                </c:pt>
                <c:pt idx="145">
                  <c:v>33208</c:v>
                </c:pt>
                <c:pt idx="146">
                  <c:v>33239</c:v>
                </c:pt>
                <c:pt idx="147">
                  <c:v>33270</c:v>
                </c:pt>
                <c:pt idx="148">
                  <c:v>33298</c:v>
                </c:pt>
                <c:pt idx="149">
                  <c:v>33329</c:v>
                </c:pt>
                <c:pt idx="150">
                  <c:v>33359</c:v>
                </c:pt>
                <c:pt idx="151">
                  <c:v>33390</c:v>
                </c:pt>
                <c:pt idx="152">
                  <c:v>33420</c:v>
                </c:pt>
                <c:pt idx="153">
                  <c:v>33451</c:v>
                </c:pt>
                <c:pt idx="154">
                  <c:v>33482</c:v>
                </c:pt>
                <c:pt idx="155">
                  <c:v>33512</c:v>
                </c:pt>
                <c:pt idx="156">
                  <c:v>33543</c:v>
                </c:pt>
                <c:pt idx="157">
                  <c:v>33573</c:v>
                </c:pt>
                <c:pt idx="158">
                  <c:v>33604</c:v>
                </c:pt>
                <c:pt idx="159">
                  <c:v>33635</c:v>
                </c:pt>
                <c:pt idx="160">
                  <c:v>33664</c:v>
                </c:pt>
                <c:pt idx="161">
                  <c:v>33695</c:v>
                </c:pt>
                <c:pt idx="162">
                  <c:v>33725</c:v>
                </c:pt>
                <c:pt idx="163">
                  <c:v>33756</c:v>
                </c:pt>
                <c:pt idx="164">
                  <c:v>33786</c:v>
                </c:pt>
                <c:pt idx="165">
                  <c:v>33817</c:v>
                </c:pt>
                <c:pt idx="166">
                  <c:v>33848</c:v>
                </c:pt>
                <c:pt idx="167">
                  <c:v>33878</c:v>
                </c:pt>
                <c:pt idx="168">
                  <c:v>33909</c:v>
                </c:pt>
                <c:pt idx="169">
                  <c:v>33939</c:v>
                </c:pt>
                <c:pt idx="170">
                  <c:v>33970</c:v>
                </c:pt>
                <c:pt idx="171">
                  <c:v>34001</c:v>
                </c:pt>
                <c:pt idx="172">
                  <c:v>34029</c:v>
                </c:pt>
                <c:pt idx="173">
                  <c:v>34060</c:v>
                </c:pt>
                <c:pt idx="174">
                  <c:v>34090</c:v>
                </c:pt>
                <c:pt idx="175">
                  <c:v>34121</c:v>
                </c:pt>
                <c:pt idx="176">
                  <c:v>34151</c:v>
                </c:pt>
                <c:pt idx="177">
                  <c:v>34182</c:v>
                </c:pt>
                <c:pt idx="178">
                  <c:v>34213</c:v>
                </c:pt>
                <c:pt idx="179">
                  <c:v>34243</c:v>
                </c:pt>
                <c:pt idx="180">
                  <c:v>34274</c:v>
                </c:pt>
                <c:pt idx="181">
                  <c:v>34304</c:v>
                </c:pt>
                <c:pt idx="182">
                  <c:v>34335</c:v>
                </c:pt>
                <c:pt idx="183">
                  <c:v>34366</c:v>
                </c:pt>
                <c:pt idx="184">
                  <c:v>34394</c:v>
                </c:pt>
                <c:pt idx="185">
                  <c:v>34425</c:v>
                </c:pt>
                <c:pt idx="186">
                  <c:v>34455</c:v>
                </c:pt>
                <c:pt idx="187">
                  <c:v>34486</c:v>
                </c:pt>
                <c:pt idx="188">
                  <c:v>34516</c:v>
                </c:pt>
                <c:pt idx="189">
                  <c:v>34547</c:v>
                </c:pt>
                <c:pt idx="190">
                  <c:v>34578</c:v>
                </c:pt>
                <c:pt idx="191">
                  <c:v>34608</c:v>
                </c:pt>
                <c:pt idx="192">
                  <c:v>34639</c:v>
                </c:pt>
                <c:pt idx="193">
                  <c:v>34669</c:v>
                </c:pt>
                <c:pt idx="194">
                  <c:v>34700</c:v>
                </c:pt>
                <c:pt idx="195">
                  <c:v>34731</c:v>
                </c:pt>
                <c:pt idx="196">
                  <c:v>34759</c:v>
                </c:pt>
                <c:pt idx="197">
                  <c:v>34790</c:v>
                </c:pt>
                <c:pt idx="198">
                  <c:v>34820</c:v>
                </c:pt>
                <c:pt idx="199">
                  <c:v>34851</c:v>
                </c:pt>
                <c:pt idx="200">
                  <c:v>34881</c:v>
                </c:pt>
                <c:pt idx="201">
                  <c:v>34912</c:v>
                </c:pt>
                <c:pt idx="202">
                  <c:v>34943</c:v>
                </c:pt>
                <c:pt idx="203">
                  <c:v>34973</c:v>
                </c:pt>
                <c:pt idx="204">
                  <c:v>35004</c:v>
                </c:pt>
                <c:pt idx="205">
                  <c:v>35034</c:v>
                </c:pt>
                <c:pt idx="206">
                  <c:v>35065</c:v>
                </c:pt>
                <c:pt idx="207">
                  <c:v>35096</c:v>
                </c:pt>
                <c:pt idx="208">
                  <c:v>35125</c:v>
                </c:pt>
                <c:pt idx="209">
                  <c:v>35156</c:v>
                </c:pt>
                <c:pt idx="210">
                  <c:v>35186</c:v>
                </c:pt>
                <c:pt idx="211">
                  <c:v>35217</c:v>
                </c:pt>
                <c:pt idx="212">
                  <c:v>35247</c:v>
                </c:pt>
                <c:pt idx="213">
                  <c:v>35278</c:v>
                </c:pt>
                <c:pt idx="214">
                  <c:v>35309</c:v>
                </c:pt>
                <c:pt idx="215">
                  <c:v>35339</c:v>
                </c:pt>
                <c:pt idx="216">
                  <c:v>35370</c:v>
                </c:pt>
                <c:pt idx="217">
                  <c:v>35400</c:v>
                </c:pt>
                <c:pt idx="218">
                  <c:v>35431</c:v>
                </c:pt>
                <c:pt idx="219">
                  <c:v>35462</c:v>
                </c:pt>
                <c:pt idx="220">
                  <c:v>35490</c:v>
                </c:pt>
                <c:pt idx="221">
                  <c:v>35521</c:v>
                </c:pt>
                <c:pt idx="222">
                  <c:v>35551</c:v>
                </c:pt>
                <c:pt idx="223">
                  <c:v>35582</c:v>
                </c:pt>
                <c:pt idx="224">
                  <c:v>35612</c:v>
                </c:pt>
                <c:pt idx="225">
                  <c:v>35643</c:v>
                </c:pt>
                <c:pt idx="226">
                  <c:v>35674</c:v>
                </c:pt>
                <c:pt idx="227">
                  <c:v>35704</c:v>
                </c:pt>
                <c:pt idx="228">
                  <c:v>35735</c:v>
                </c:pt>
                <c:pt idx="229">
                  <c:v>35765</c:v>
                </c:pt>
                <c:pt idx="230">
                  <c:v>35796</c:v>
                </c:pt>
                <c:pt idx="231">
                  <c:v>35827</c:v>
                </c:pt>
                <c:pt idx="232">
                  <c:v>35855</c:v>
                </c:pt>
                <c:pt idx="233">
                  <c:v>35886</c:v>
                </c:pt>
                <c:pt idx="234">
                  <c:v>35916</c:v>
                </c:pt>
                <c:pt idx="235">
                  <c:v>35947</c:v>
                </c:pt>
                <c:pt idx="236">
                  <c:v>35977</c:v>
                </c:pt>
                <c:pt idx="237">
                  <c:v>36008</c:v>
                </c:pt>
                <c:pt idx="238">
                  <c:v>36039</c:v>
                </c:pt>
                <c:pt idx="239">
                  <c:v>36069</c:v>
                </c:pt>
                <c:pt idx="240">
                  <c:v>36100</c:v>
                </c:pt>
                <c:pt idx="241">
                  <c:v>36130</c:v>
                </c:pt>
                <c:pt idx="242">
                  <c:v>36161</c:v>
                </c:pt>
                <c:pt idx="243">
                  <c:v>36192</c:v>
                </c:pt>
                <c:pt idx="244">
                  <c:v>36220</c:v>
                </c:pt>
                <c:pt idx="245">
                  <c:v>36251</c:v>
                </c:pt>
                <c:pt idx="246">
                  <c:v>36281</c:v>
                </c:pt>
                <c:pt idx="247">
                  <c:v>36312</c:v>
                </c:pt>
                <c:pt idx="248">
                  <c:v>36342</c:v>
                </c:pt>
                <c:pt idx="249">
                  <c:v>36373</c:v>
                </c:pt>
                <c:pt idx="250">
                  <c:v>36404</c:v>
                </c:pt>
                <c:pt idx="251">
                  <c:v>36434</c:v>
                </c:pt>
                <c:pt idx="252">
                  <c:v>36465</c:v>
                </c:pt>
                <c:pt idx="253">
                  <c:v>36495</c:v>
                </c:pt>
                <c:pt idx="254">
                  <c:v>36526</c:v>
                </c:pt>
                <c:pt idx="255">
                  <c:v>36557</c:v>
                </c:pt>
                <c:pt idx="256">
                  <c:v>36586</c:v>
                </c:pt>
                <c:pt idx="257">
                  <c:v>36617</c:v>
                </c:pt>
                <c:pt idx="258">
                  <c:v>36647</c:v>
                </c:pt>
                <c:pt idx="259">
                  <c:v>36678</c:v>
                </c:pt>
                <c:pt idx="260">
                  <c:v>36708</c:v>
                </c:pt>
                <c:pt idx="261">
                  <c:v>36739</c:v>
                </c:pt>
                <c:pt idx="262">
                  <c:v>36770</c:v>
                </c:pt>
                <c:pt idx="263">
                  <c:v>36800</c:v>
                </c:pt>
                <c:pt idx="264">
                  <c:v>36831</c:v>
                </c:pt>
                <c:pt idx="265">
                  <c:v>36861</c:v>
                </c:pt>
                <c:pt idx="266">
                  <c:v>36892</c:v>
                </c:pt>
                <c:pt idx="267">
                  <c:v>36923</c:v>
                </c:pt>
                <c:pt idx="268">
                  <c:v>36951</c:v>
                </c:pt>
                <c:pt idx="269">
                  <c:v>36982</c:v>
                </c:pt>
                <c:pt idx="270">
                  <c:v>37012</c:v>
                </c:pt>
                <c:pt idx="271">
                  <c:v>37043</c:v>
                </c:pt>
                <c:pt idx="272">
                  <c:v>37073</c:v>
                </c:pt>
                <c:pt idx="273">
                  <c:v>37104</c:v>
                </c:pt>
                <c:pt idx="274">
                  <c:v>37135</c:v>
                </c:pt>
                <c:pt idx="275">
                  <c:v>37165</c:v>
                </c:pt>
                <c:pt idx="276">
                  <c:v>37196</c:v>
                </c:pt>
                <c:pt idx="277">
                  <c:v>37226</c:v>
                </c:pt>
                <c:pt idx="278">
                  <c:v>37257</c:v>
                </c:pt>
                <c:pt idx="279">
                  <c:v>37288</c:v>
                </c:pt>
                <c:pt idx="280">
                  <c:v>37316</c:v>
                </c:pt>
                <c:pt idx="281">
                  <c:v>37347</c:v>
                </c:pt>
                <c:pt idx="282">
                  <c:v>37377</c:v>
                </c:pt>
                <c:pt idx="283">
                  <c:v>37408</c:v>
                </c:pt>
                <c:pt idx="284">
                  <c:v>37438</c:v>
                </c:pt>
                <c:pt idx="285">
                  <c:v>37469</c:v>
                </c:pt>
                <c:pt idx="286">
                  <c:v>37500</c:v>
                </c:pt>
                <c:pt idx="287">
                  <c:v>37530</c:v>
                </c:pt>
                <c:pt idx="288">
                  <c:v>37561</c:v>
                </c:pt>
                <c:pt idx="289">
                  <c:v>37591</c:v>
                </c:pt>
                <c:pt idx="290">
                  <c:v>37622</c:v>
                </c:pt>
                <c:pt idx="291">
                  <c:v>37653</c:v>
                </c:pt>
                <c:pt idx="292">
                  <c:v>37681</c:v>
                </c:pt>
                <c:pt idx="293">
                  <c:v>37712</c:v>
                </c:pt>
                <c:pt idx="294">
                  <c:v>37742</c:v>
                </c:pt>
                <c:pt idx="295">
                  <c:v>37773</c:v>
                </c:pt>
                <c:pt idx="296">
                  <c:v>37803</c:v>
                </c:pt>
                <c:pt idx="297">
                  <c:v>37834</c:v>
                </c:pt>
                <c:pt idx="298">
                  <c:v>37865</c:v>
                </c:pt>
                <c:pt idx="299">
                  <c:v>37895</c:v>
                </c:pt>
                <c:pt idx="300">
                  <c:v>37926</c:v>
                </c:pt>
                <c:pt idx="301">
                  <c:v>37956</c:v>
                </c:pt>
                <c:pt idx="302">
                  <c:v>37987</c:v>
                </c:pt>
                <c:pt idx="303">
                  <c:v>38018</c:v>
                </c:pt>
                <c:pt idx="304">
                  <c:v>38047</c:v>
                </c:pt>
                <c:pt idx="305">
                  <c:v>38078</c:v>
                </c:pt>
                <c:pt idx="306">
                  <c:v>38108</c:v>
                </c:pt>
                <c:pt idx="307">
                  <c:v>38139</c:v>
                </c:pt>
                <c:pt idx="308">
                  <c:v>38169</c:v>
                </c:pt>
                <c:pt idx="309">
                  <c:v>38200</c:v>
                </c:pt>
                <c:pt idx="310">
                  <c:v>38231</c:v>
                </c:pt>
                <c:pt idx="311">
                  <c:v>38261</c:v>
                </c:pt>
                <c:pt idx="312">
                  <c:v>38292</c:v>
                </c:pt>
                <c:pt idx="313">
                  <c:v>38322</c:v>
                </c:pt>
                <c:pt idx="314">
                  <c:v>38353</c:v>
                </c:pt>
                <c:pt idx="315">
                  <c:v>38384</c:v>
                </c:pt>
                <c:pt idx="316">
                  <c:v>38412</c:v>
                </c:pt>
                <c:pt idx="317">
                  <c:v>38443</c:v>
                </c:pt>
                <c:pt idx="318">
                  <c:v>38473</c:v>
                </c:pt>
                <c:pt idx="319">
                  <c:v>38504</c:v>
                </c:pt>
                <c:pt idx="320">
                  <c:v>38534</c:v>
                </c:pt>
                <c:pt idx="321">
                  <c:v>38565</c:v>
                </c:pt>
                <c:pt idx="322">
                  <c:v>38596</c:v>
                </c:pt>
                <c:pt idx="323">
                  <c:v>38626</c:v>
                </c:pt>
                <c:pt idx="324">
                  <c:v>38657</c:v>
                </c:pt>
                <c:pt idx="325">
                  <c:v>38687</c:v>
                </c:pt>
                <c:pt idx="326">
                  <c:v>38718</c:v>
                </c:pt>
                <c:pt idx="327">
                  <c:v>38749</c:v>
                </c:pt>
                <c:pt idx="328">
                  <c:v>38777</c:v>
                </c:pt>
                <c:pt idx="329">
                  <c:v>38808</c:v>
                </c:pt>
                <c:pt idx="330">
                  <c:v>38838</c:v>
                </c:pt>
                <c:pt idx="331">
                  <c:v>38869</c:v>
                </c:pt>
                <c:pt idx="332">
                  <c:v>38899</c:v>
                </c:pt>
                <c:pt idx="333">
                  <c:v>38930</c:v>
                </c:pt>
                <c:pt idx="334">
                  <c:v>38961</c:v>
                </c:pt>
                <c:pt idx="335">
                  <c:v>38991</c:v>
                </c:pt>
                <c:pt idx="336">
                  <c:v>39022</c:v>
                </c:pt>
                <c:pt idx="337">
                  <c:v>39052</c:v>
                </c:pt>
                <c:pt idx="338">
                  <c:v>39083</c:v>
                </c:pt>
                <c:pt idx="339">
                  <c:v>39114</c:v>
                </c:pt>
                <c:pt idx="340">
                  <c:v>39142</c:v>
                </c:pt>
                <c:pt idx="341">
                  <c:v>39173</c:v>
                </c:pt>
                <c:pt idx="342">
                  <c:v>39203</c:v>
                </c:pt>
                <c:pt idx="343">
                  <c:v>39234</c:v>
                </c:pt>
                <c:pt idx="344">
                  <c:v>39264</c:v>
                </c:pt>
                <c:pt idx="345">
                  <c:v>39295</c:v>
                </c:pt>
                <c:pt idx="346">
                  <c:v>39326</c:v>
                </c:pt>
                <c:pt idx="347">
                  <c:v>39356</c:v>
                </c:pt>
                <c:pt idx="348">
                  <c:v>39387</c:v>
                </c:pt>
                <c:pt idx="349">
                  <c:v>39417</c:v>
                </c:pt>
                <c:pt idx="350">
                  <c:v>39448</c:v>
                </c:pt>
                <c:pt idx="351">
                  <c:v>39479</c:v>
                </c:pt>
                <c:pt idx="352">
                  <c:v>39508</c:v>
                </c:pt>
                <c:pt idx="353">
                  <c:v>39539</c:v>
                </c:pt>
                <c:pt idx="354">
                  <c:v>39569</c:v>
                </c:pt>
                <c:pt idx="355">
                  <c:v>39600</c:v>
                </c:pt>
                <c:pt idx="356">
                  <c:v>39630</c:v>
                </c:pt>
                <c:pt idx="357">
                  <c:v>39661</c:v>
                </c:pt>
                <c:pt idx="358">
                  <c:v>39692</c:v>
                </c:pt>
                <c:pt idx="359">
                  <c:v>39722</c:v>
                </c:pt>
                <c:pt idx="360">
                  <c:v>39753</c:v>
                </c:pt>
                <c:pt idx="361">
                  <c:v>39783</c:v>
                </c:pt>
                <c:pt idx="362">
                  <c:v>39814</c:v>
                </c:pt>
                <c:pt idx="363">
                  <c:v>39845</c:v>
                </c:pt>
                <c:pt idx="364">
                  <c:v>39873</c:v>
                </c:pt>
                <c:pt idx="365">
                  <c:v>39904</c:v>
                </c:pt>
                <c:pt idx="366">
                  <c:v>39934</c:v>
                </c:pt>
                <c:pt idx="367">
                  <c:v>39965</c:v>
                </c:pt>
                <c:pt idx="368">
                  <c:v>39995</c:v>
                </c:pt>
                <c:pt idx="369">
                  <c:v>40026</c:v>
                </c:pt>
                <c:pt idx="370">
                  <c:v>40057</c:v>
                </c:pt>
                <c:pt idx="371">
                  <c:v>40087</c:v>
                </c:pt>
                <c:pt idx="372">
                  <c:v>40118</c:v>
                </c:pt>
                <c:pt idx="373">
                  <c:v>40148</c:v>
                </c:pt>
                <c:pt idx="374">
                  <c:v>40179</c:v>
                </c:pt>
                <c:pt idx="375">
                  <c:v>40210</c:v>
                </c:pt>
                <c:pt idx="376">
                  <c:v>40238</c:v>
                </c:pt>
                <c:pt idx="377">
                  <c:v>40269</c:v>
                </c:pt>
                <c:pt idx="378">
                  <c:v>40299</c:v>
                </c:pt>
                <c:pt idx="379">
                  <c:v>40330</c:v>
                </c:pt>
                <c:pt idx="380">
                  <c:v>40360</c:v>
                </c:pt>
                <c:pt idx="381">
                  <c:v>40391</c:v>
                </c:pt>
                <c:pt idx="382">
                  <c:v>40422</c:v>
                </c:pt>
                <c:pt idx="383">
                  <c:v>40452</c:v>
                </c:pt>
                <c:pt idx="384">
                  <c:v>40483</c:v>
                </c:pt>
                <c:pt idx="385">
                  <c:v>40513</c:v>
                </c:pt>
                <c:pt idx="386">
                  <c:v>40544</c:v>
                </c:pt>
                <c:pt idx="387">
                  <c:v>40575</c:v>
                </c:pt>
                <c:pt idx="388">
                  <c:v>40603</c:v>
                </c:pt>
                <c:pt idx="389">
                  <c:v>40634</c:v>
                </c:pt>
                <c:pt idx="390">
                  <c:v>40664</c:v>
                </c:pt>
                <c:pt idx="391">
                  <c:v>40695</c:v>
                </c:pt>
                <c:pt idx="392">
                  <c:v>40725</c:v>
                </c:pt>
                <c:pt idx="393">
                  <c:v>40756</c:v>
                </c:pt>
                <c:pt idx="394">
                  <c:v>40787</c:v>
                </c:pt>
                <c:pt idx="395">
                  <c:v>40817</c:v>
                </c:pt>
                <c:pt idx="396">
                  <c:v>40848</c:v>
                </c:pt>
                <c:pt idx="397">
                  <c:v>40878</c:v>
                </c:pt>
                <c:pt idx="398">
                  <c:v>40909</c:v>
                </c:pt>
                <c:pt idx="399">
                  <c:v>40940</c:v>
                </c:pt>
                <c:pt idx="400">
                  <c:v>40969</c:v>
                </c:pt>
                <c:pt idx="401">
                  <c:v>41000</c:v>
                </c:pt>
                <c:pt idx="402">
                  <c:v>41030</c:v>
                </c:pt>
                <c:pt idx="403">
                  <c:v>41061</c:v>
                </c:pt>
                <c:pt idx="404">
                  <c:v>41091</c:v>
                </c:pt>
                <c:pt idx="405">
                  <c:v>41122</c:v>
                </c:pt>
                <c:pt idx="406">
                  <c:v>41153</c:v>
                </c:pt>
                <c:pt idx="407">
                  <c:v>41183</c:v>
                </c:pt>
                <c:pt idx="408">
                  <c:v>41214</c:v>
                </c:pt>
                <c:pt idx="409">
                  <c:v>41244</c:v>
                </c:pt>
                <c:pt idx="410">
                  <c:v>41275</c:v>
                </c:pt>
                <c:pt idx="411">
                  <c:v>41306</c:v>
                </c:pt>
                <c:pt idx="412">
                  <c:v>41334</c:v>
                </c:pt>
                <c:pt idx="413">
                  <c:v>41365</c:v>
                </c:pt>
                <c:pt idx="414">
                  <c:v>41395</c:v>
                </c:pt>
                <c:pt idx="415">
                  <c:v>41426</c:v>
                </c:pt>
                <c:pt idx="416">
                  <c:v>41456</c:v>
                </c:pt>
                <c:pt idx="417">
                  <c:v>41487</c:v>
                </c:pt>
                <c:pt idx="418">
                  <c:v>41518</c:v>
                </c:pt>
                <c:pt idx="419">
                  <c:v>41548</c:v>
                </c:pt>
                <c:pt idx="420">
                  <c:v>41579</c:v>
                </c:pt>
                <c:pt idx="421">
                  <c:v>41609</c:v>
                </c:pt>
                <c:pt idx="422">
                  <c:v>41640</c:v>
                </c:pt>
                <c:pt idx="423">
                  <c:v>41671</c:v>
                </c:pt>
                <c:pt idx="424">
                  <c:v>41699</c:v>
                </c:pt>
                <c:pt idx="425">
                  <c:v>41730</c:v>
                </c:pt>
                <c:pt idx="426">
                  <c:v>41760</c:v>
                </c:pt>
                <c:pt idx="427">
                  <c:v>41791</c:v>
                </c:pt>
                <c:pt idx="428">
                  <c:v>41821</c:v>
                </c:pt>
                <c:pt idx="429">
                  <c:v>41852</c:v>
                </c:pt>
                <c:pt idx="430">
                  <c:v>41883</c:v>
                </c:pt>
                <c:pt idx="431">
                  <c:v>41913</c:v>
                </c:pt>
                <c:pt idx="432">
                  <c:v>41944</c:v>
                </c:pt>
                <c:pt idx="433">
                  <c:v>41974</c:v>
                </c:pt>
                <c:pt idx="434">
                  <c:v>42005</c:v>
                </c:pt>
                <c:pt idx="435">
                  <c:v>42036</c:v>
                </c:pt>
                <c:pt idx="436">
                  <c:v>42064</c:v>
                </c:pt>
                <c:pt idx="437">
                  <c:v>42095</c:v>
                </c:pt>
                <c:pt idx="438">
                  <c:v>42125</c:v>
                </c:pt>
                <c:pt idx="439">
                  <c:v>42156</c:v>
                </c:pt>
                <c:pt idx="440">
                  <c:v>42186</c:v>
                </c:pt>
                <c:pt idx="441">
                  <c:v>42217</c:v>
                </c:pt>
                <c:pt idx="442">
                  <c:v>42248</c:v>
                </c:pt>
                <c:pt idx="443">
                  <c:v>42278</c:v>
                </c:pt>
                <c:pt idx="444">
                  <c:v>42309</c:v>
                </c:pt>
                <c:pt idx="445">
                  <c:v>42339</c:v>
                </c:pt>
                <c:pt idx="446">
                  <c:v>42370</c:v>
                </c:pt>
                <c:pt idx="447">
                  <c:v>42401</c:v>
                </c:pt>
                <c:pt idx="448">
                  <c:v>42430</c:v>
                </c:pt>
                <c:pt idx="449">
                  <c:v>42461</c:v>
                </c:pt>
                <c:pt idx="450">
                  <c:v>42491</c:v>
                </c:pt>
                <c:pt idx="451">
                  <c:v>42522</c:v>
                </c:pt>
                <c:pt idx="452">
                  <c:v>42552</c:v>
                </c:pt>
                <c:pt idx="453">
                  <c:v>42583</c:v>
                </c:pt>
                <c:pt idx="454">
                  <c:v>42614</c:v>
                </c:pt>
                <c:pt idx="455">
                  <c:v>42644</c:v>
                </c:pt>
                <c:pt idx="456">
                  <c:v>42675</c:v>
                </c:pt>
                <c:pt idx="457">
                  <c:v>42705</c:v>
                </c:pt>
                <c:pt idx="458">
                  <c:v>42736</c:v>
                </c:pt>
                <c:pt idx="459">
                  <c:v>42767</c:v>
                </c:pt>
                <c:pt idx="460">
                  <c:v>42795</c:v>
                </c:pt>
                <c:pt idx="461">
                  <c:v>42826</c:v>
                </c:pt>
                <c:pt idx="462">
                  <c:v>42856</c:v>
                </c:pt>
                <c:pt idx="463">
                  <c:v>42887</c:v>
                </c:pt>
                <c:pt idx="464">
                  <c:v>42917</c:v>
                </c:pt>
                <c:pt idx="465">
                  <c:v>42948</c:v>
                </c:pt>
                <c:pt idx="466">
                  <c:v>42979</c:v>
                </c:pt>
                <c:pt idx="467">
                  <c:v>43009</c:v>
                </c:pt>
                <c:pt idx="468">
                  <c:v>43040</c:v>
                </c:pt>
                <c:pt idx="469">
                  <c:v>43070</c:v>
                </c:pt>
                <c:pt idx="470">
                  <c:v>43101</c:v>
                </c:pt>
                <c:pt idx="471">
                  <c:v>43132</c:v>
                </c:pt>
                <c:pt idx="472">
                  <c:v>43160</c:v>
                </c:pt>
                <c:pt idx="473">
                  <c:v>43191</c:v>
                </c:pt>
                <c:pt idx="474">
                  <c:v>43221</c:v>
                </c:pt>
                <c:pt idx="475">
                  <c:v>43252</c:v>
                </c:pt>
                <c:pt idx="476">
                  <c:v>43282</c:v>
                </c:pt>
                <c:pt idx="477">
                  <c:v>43313</c:v>
                </c:pt>
                <c:pt idx="478">
                  <c:v>43344</c:v>
                </c:pt>
                <c:pt idx="479">
                  <c:v>43374</c:v>
                </c:pt>
                <c:pt idx="480">
                  <c:v>43405</c:v>
                </c:pt>
                <c:pt idx="481">
                  <c:v>43435</c:v>
                </c:pt>
                <c:pt idx="482">
                  <c:v>43466</c:v>
                </c:pt>
                <c:pt idx="483">
                  <c:v>43497</c:v>
                </c:pt>
                <c:pt idx="484">
                  <c:v>43525</c:v>
                </c:pt>
                <c:pt idx="485">
                  <c:v>43556</c:v>
                </c:pt>
                <c:pt idx="486">
                  <c:v>43586</c:v>
                </c:pt>
                <c:pt idx="487">
                  <c:v>43617</c:v>
                </c:pt>
                <c:pt idx="488">
                  <c:v>43647</c:v>
                </c:pt>
                <c:pt idx="489">
                  <c:v>43678</c:v>
                </c:pt>
                <c:pt idx="490">
                  <c:v>43709</c:v>
                </c:pt>
                <c:pt idx="491">
                  <c:v>43739</c:v>
                </c:pt>
                <c:pt idx="492">
                  <c:v>43770</c:v>
                </c:pt>
                <c:pt idx="493">
                  <c:v>43800</c:v>
                </c:pt>
                <c:pt idx="494">
                  <c:v>43831</c:v>
                </c:pt>
                <c:pt idx="495">
                  <c:v>43862</c:v>
                </c:pt>
                <c:pt idx="496">
                  <c:v>43891</c:v>
                </c:pt>
                <c:pt idx="497">
                  <c:v>43922</c:v>
                </c:pt>
                <c:pt idx="498">
                  <c:v>43952</c:v>
                </c:pt>
                <c:pt idx="499">
                  <c:v>43983</c:v>
                </c:pt>
                <c:pt idx="500">
                  <c:v>44013</c:v>
                </c:pt>
                <c:pt idx="501">
                  <c:v>44044</c:v>
                </c:pt>
                <c:pt idx="502">
                  <c:v>44075</c:v>
                </c:pt>
                <c:pt idx="503">
                  <c:v>44105</c:v>
                </c:pt>
                <c:pt idx="504">
                  <c:v>44136</c:v>
                </c:pt>
                <c:pt idx="505">
                  <c:v>44166</c:v>
                </c:pt>
                <c:pt idx="506">
                  <c:v>44197</c:v>
                </c:pt>
                <c:pt idx="507">
                  <c:v>44228</c:v>
                </c:pt>
                <c:pt idx="508">
                  <c:v>44256</c:v>
                </c:pt>
                <c:pt idx="509">
                  <c:v>44287</c:v>
                </c:pt>
                <c:pt idx="510">
                  <c:v>44317</c:v>
                </c:pt>
                <c:pt idx="511">
                  <c:v>44348</c:v>
                </c:pt>
                <c:pt idx="512">
                  <c:v>44378</c:v>
                </c:pt>
                <c:pt idx="513">
                  <c:v>44409</c:v>
                </c:pt>
                <c:pt idx="514">
                  <c:v>44440</c:v>
                </c:pt>
                <c:pt idx="515">
                  <c:v>44470</c:v>
                </c:pt>
                <c:pt idx="516">
                  <c:v>44501</c:v>
                </c:pt>
                <c:pt idx="517">
                  <c:v>44531</c:v>
                </c:pt>
                <c:pt idx="518">
                  <c:v>44562</c:v>
                </c:pt>
                <c:pt idx="519">
                  <c:v>44593</c:v>
                </c:pt>
                <c:pt idx="520">
                  <c:v>44621</c:v>
                </c:pt>
                <c:pt idx="521">
                  <c:v>44652</c:v>
                </c:pt>
                <c:pt idx="522">
                  <c:v>44682</c:v>
                </c:pt>
                <c:pt idx="523">
                  <c:v>44713</c:v>
                </c:pt>
                <c:pt idx="524">
                  <c:v>44743</c:v>
                </c:pt>
                <c:pt idx="525">
                  <c:v>44774</c:v>
                </c:pt>
                <c:pt idx="526">
                  <c:v>44805</c:v>
                </c:pt>
                <c:pt idx="527">
                  <c:v>44835</c:v>
                </c:pt>
                <c:pt idx="528">
                  <c:v>44866</c:v>
                </c:pt>
                <c:pt idx="529">
                  <c:v>44896</c:v>
                </c:pt>
                <c:pt idx="530">
                  <c:v>44927</c:v>
                </c:pt>
                <c:pt idx="531">
                  <c:v>44958</c:v>
                </c:pt>
                <c:pt idx="532">
                  <c:v>44986</c:v>
                </c:pt>
                <c:pt idx="533">
                  <c:v>45017</c:v>
                </c:pt>
                <c:pt idx="534">
                  <c:v>45047</c:v>
                </c:pt>
                <c:pt idx="535">
                  <c:v>45078</c:v>
                </c:pt>
                <c:pt idx="536">
                  <c:v>45108</c:v>
                </c:pt>
                <c:pt idx="537">
                  <c:v>45139</c:v>
                </c:pt>
                <c:pt idx="538">
                  <c:v>45170</c:v>
                </c:pt>
                <c:pt idx="539">
                  <c:v>45200</c:v>
                </c:pt>
                <c:pt idx="540">
                  <c:v>45231</c:v>
                </c:pt>
                <c:pt idx="541">
                  <c:v>45261</c:v>
                </c:pt>
                <c:pt idx="542">
                  <c:v>45292</c:v>
                </c:pt>
                <c:pt idx="543">
                  <c:v>45323</c:v>
                </c:pt>
                <c:pt idx="544">
                  <c:v>45352</c:v>
                </c:pt>
                <c:pt idx="545">
                  <c:v>45383</c:v>
                </c:pt>
                <c:pt idx="546">
                  <c:v>45413</c:v>
                </c:pt>
                <c:pt idx="547">
                  <c:v>45444</c:v>
                </c:pt>
                <c:pt idx="548">
                  <c:v>45474</c:v>
                </c:pt>
                <c:pt idx="549">
                  <c:v>45505</c:v>
                </c:pt>
                <c:pt idx="550">
                  <c:v>45536</c:v>
                </c:pt>
                <c:pt idx="551">
                  <c:v>45566</c:v>
                </c:pt>
                <c:pt idx="552">
                  <c:v>45597</c:v>
                </c:pt>
                <c:pt idx="553">
                  <c:v>45627</c:v>
                </c:pt>
                <c:pt idx="554">
                  <c:v>45658</c:v>
                </c:pt>
                <c:pt idx="555">
                  <c:v>45689</c:v>
                </c:pt>
                <c:pt idx="556">
                  <c:v>45717</c:v>
                </c:pt>
                <c:pt idx="557">
                  <c:v>45748</c:v>
                </c:pt>
                <c:pt idx="558">
                  <c:v>45778</c:v>
                </c:pt>
                <c:pt idx="559">
                  <c:v>45809</c:v>
                </c:pt>
                <c:pt idx="560">
                  <c:v>45839</c:v>
                </c:pt>
                <c:pt idx="561">
                  <c:v>45870</c:v>
                </c:pt>
                <c:pt idx="562">
                  <c:v>45901</c:v>
                </c:pt>
                <c:pt idx="563">
                  <c:v>45931</c:v>
                </c:pt>
                <c:pt idx="564">
                  <c:v>45962</c:v>
                </c:pt>
                <c:pt idx="565">
                  <c:v>45992</c:v>
                </c:pt>
              </c:numCache>
            </c:numRef>
          </c:cat>
          <c:val>
            <c:numRef>
              <c:f>'Heat Oil-M'!$D$41:$D$606</c:f>
              <c:numCache>
                <c:formatCode>0.00</c:formatCode>
                <c:ptCount val="566"/>
                <c:pt idx="0">
                  <c:v>2.4729375955555555</c:v>
                </c:pt>
                <c:pt idx="1">
                  <c:v>2.5137173858615611</c:v>
                </c:pt>
                <c:pt idx="2">
                  <c:v>2.5374186788321169</c:v>
                </c:pt>
                <c:pt idx="3">
                  <c:v>2.6113160592485549</c:v>
                </c:pt>
                <c:pt idx="4">
                  <c:v>2.710615515021459</c:v>
                </c:pt>
                <c:pt idx="5">
                  <c:v>2.7813302592067988</c:v>
                </c:pt>
                <c:pt idx="6">
                  <c:v>2.8773675966386554</c:v>
                </c:pt>
                <c:pt idx="7">
                  <c:v>3.0753798074792238</c:v>
                </c:pt>
                <c:pt idx="8">
                  <c:v>3.2261510794520549</c:v>
                </c:pt>
                <c:pt idx="9">
                  <c:v>3.3994778833107189</c:v>
                </c:pt>
                <c:pt idx="10">
                  <c:v>3.5695431612903223</c:v>
                </c:pt>
                <c:pt idx="11">
                  <c:v>3.5648859893617018</c:v>
                </c:pt>
                <c:pt idx="12">
                  <c:v>3.5726891092105264</c:v>
                </c:pt>
                <c:pt idx="13">
                  <c:v>3.5960364460338101</c:v>
                </c:pt>
                <c:pt idx="14">
                  <c:v>3.7300171807692308</c:v>
                </c:pt>
                <c:pt idx="15">
                  <c:v>3.8730864721518978</c:v>
                </c:pt>
                <c:pt idx="16">
                  <c:v>3.9332829138576773</c:v>
                </c:pt>
                <c:pt idx="17">
                  <c:v>3.9098722991347334</c:v>
                </c:pt>
                <c:pt idx="18">
                  <c:v>3.8754203904528759</c:v>
                </c:pt>
                <c:pt idx="19">
                  <c:v>3.8606170581818176</c:v>
                </c:pt>
                <c:pt idx="20">
                  <c:v>3.8749006271186439</c:v>
                </c:pt>
                <c:pt idx="21">
                  <c:v>3.8431924867788454</c:v>
                </c:pt>
                <c:pt idx="22">
                  <c:v>3.8036622300357563</c:v>
                </c:pt>
                <c:pt idx="23">
                  <c:v>3.7455513541912624</c:v>
                </c:pt>
                <c:pt idx="24">
                  <c:v>3.750073860981308</c:v>
                </c:pt>
                <c:pt idx="25">
                  <c:v>3.8639649930555557</c:v>
                </c:pt>
                <c:pt idx="26">
                  <c:v>4.1301999426605498</c:v>
                </c:pt>
                <c:pt idx="27">
                  <c:v>4.4841237954545452</c:v>
                </c:pt>
                <c:pt idx="28">
                  <c:v>4.559799108352145</c:v>
                </c:pt>
                <c:pt idx="29">
                  <c:v>4.4990620875420868</c:v>
                </c:pt>
                <c:pt idx="30">
                  <c:v>4.423580070234113</c:v>
                </c:pt>
                <c:pt idx="31">
                  <c:v>4.3567924541436458</c:v>
                </c:pt>
                <c:pt idx="32">
                  <c:v>4.2817956491803271</c:v>
                </c:pt>
                <c:pt idx="33">
                  <c:v>4.2323038763557479</c:v>
                </c:pt>
                <c:pt idx="34">
                  <c:v>4.1678429548872176</c:v>
                </c:pt>
                <c:pt idx="35">
                  <c:v>4.1309843768736609</c:v>
                </c:pt>
                <c:pt idx="36">
                  <c:v>4.1233845575692971</c:v>
                </c:pt>
                <c:pt idx="37">
                  <c:v>4.150176347502657</c:v>
                </c:pt>
                <c:pt idx="38">
                  <c:v>4.1602100911016953</c:v>
                </c:pt>
                <c:pt idx="39">
                  <c:v>4.1271887138331573</c:v>
                </c:pt>
                <c:pt idx="40">
                  <c:v>3.9949070242872229</c:v>
                </c:pt>
                <c:pt idx="41">
                  <c:v>3.8306479768421053</c:v>
                </c:pt>
                <c:pt idx="42">
                  <c:v>3.824089154327424</c:v>
                </c:pt>
                <c:pt idx="43">
                  <c:v>3.854981635051546</c:v>
                </c:pt>
                <c:pt idx="44">
                  <c:v>3.8544849230769231</c:v>
                </c:pt>
                <c:pt idx="45">
                  <c:v>3.8305669959058339</c:v>
                </c:pt>
                <c:pt idx="46">
                  <c:v>3.8177450143295801</c:v>
                </c:pt>
                <c:pt idx="47">
                  <c:v>3.8756040428134555</c:v>
                </c:pt>
                <c:pt idx="48">
                  <c:v>3.9530594418367349</c:v>
                </c:pt>
                <c:pt idx="49">
                  <c:v>3.9395538393039917</c:v>
                </c:pt>
                <c:pt idx="50">
                  <c:v>3.8195425801838607</c:v>
                </c:pt>
                <c:pt idx="51">
                  <c:v>3.7069918775510198</c:v>
                </c:pt>
                <c:pt idx="52">
                  <c:v>3.5148600091743121</c:v>
                </c:pt>
                <c:pt idx="53">
                  <c:v>3.3916931477732795</c:v>
                </c:pt>
                <c:pt idx="54">
                  <c:v>3.4380004445564514</c:v>
                </c:pt>
                <c:pt idx="55">
                  <c:v>3.4247815925553318</c:v>
                </c:pt>
                <c:pt idx="56">
                  <c:v>3.3985028326653302</c:v>
                </c:pt>
                <c:pt idx="57">
                  <c:v>3.3883175094905096</c:v>
                </c:pt>
                <c:pt idx="58">
                  <c:v>3.3906702221115532</c:v>
                </c:pt>
                <c:pt idx="59">
                  <c:v>3.3834290089285712</c:v>
                </c:pt>
                <c:pt idx="60">
                  <c:v>3.364096077151336</c:v>
                </c:pt>
                <c:pt idx="61">
                  <c:v>3.3510546005917159</c:v>
                </c:pt>
                <c:pt idx="62">
                  <c:v>3.4415718099902057</c:v>
                </c:pt>
                <c:pt idx="63">
                  <c:v>3.7239358479532161</c:v>
                </c:pt>
                <c:pt idx="64">
                  <c:v>3.5243814402332361</c:v>
                </c:pt>
                <c:pt idx="65">
                  <c:v>3.4470681055179089</c:v>
                </c:pt>
                <c:pt idx="66">
                  <c:v>3.4313295130434782</c:v>
                </c:pt>
                <c:pt idx="67">
                  <c:v>3.4035715168756027</c:v>
                </c:pt>
                <c:pt idx="68">
                  <c:v>3.3363418069164266</c:v>
                </c:pt>
                <c:pt idx="69">
                  <c:v>3.2637592643678159</c:v>
                </c:pt>
                <c:pt idx="70">
                  <c:v>3.23346923495702</c:v>
                </c:pt>
                <c:pt idx="71">
                  <c:v>3.2509609695528066</c:v>
                </c:pt>
                <c:pt idx="72">
                  <c:v>3.2388380256410256</c:v>
                </c:pt>
                <c:pt idx="73">
                  <c:v>3.2208240426540282</c:v>
                </c:pt>
                <c:pt idx="74">
                  <c:v>3.1939895761589407</c:v>
                </c:pt>
                <c:pt idx="75">
                  <c:v>3.1965845390404515</c:v>
                </c:pt>
                <c:pt idx="76">
                  <c:v>3.1698897837078648</c:v>
                </c:pt>
                <c:pt idx="77">
                  <c:v>3.1815260775700929</c:v>
                </c:pt>
                <c:pt idx="78">
                  <c:v>3.1609832630597015</c:v>
                </c:pt>
                <c:pt idx="79">
                  <c:v>3.0968097181395344</c:v>
                </c:pt>
                <c:pt idx="80">
                  <c:v>3.0241780501392759</c:v>
                </c:pt>
                <c:pt idx="81">
                  <c:v>2.9721329527340132</c:v>
                </c:pt>
                <c:pt idx="82">
                  <c:v>3.0303703737280294</c:v>
                </c:pt>
                <c:pt idx="83">
                  <c:v>3.0826998082949308</c:v>
                </c:pt>
                <c:pt idx="84">
                  <c:v>3.2150912944954122</c:v>
                </c:pt>
                <c:pt idx="85">
                  <c:v>3.2690520246575341</c:v>
                </c:pt>
                <c:pt idx="86">
                  <c:v>3.2087096396724291</c:v>
                </c:pt>
                <c:pt idx="87">
                  <c:v>2.8862520136736549</c:v>
                </c:pt>
                <c:pt idx="88">
                  <c:v>2.6897044482126491</c:v>
                </c:pt>
                <c:pt idx="89">
                  <c:v>2.5209732060717571</c:v>
                </c:pt>
                <c:pt idx="90">
                  <c:v>2.3847415321100915</c:v>
                </c:pt>
                <c:pt idx="91">
                  <c:v>2.3073179287020107</c:v>
                </c:pt>
                <c:pt idx="92">
                  <c:v>2.1479073232876709</c:v>
                </c:pt>
                <c:pt idx="93">
                  <c:v>2.074511217153284</c:v>
                </c:pt>
                <c:pt idx="94">
                  <c:v>2.0954381672727269</c:v>
                </c:pt>
                <c:pt idx="95">
                  <c:v>2.0831095072595276</c:v>
                </c:pt>
                <c:pt idx="96">
                  <c:v>2.0793357581521734</c:v>
                </c:pt>
                <c:pt idx="97">
                  <c:v>2.1198797382671475</c:v>
                </c:pt>
                <c:pt idx="98">
                  <c:v>2.296818018850987</c:v>
                </c:pt>
                <c:pt idx="99">
                  <c:v>2.383842056350626</c:v>
                </c:pt>
                <c:pt idx="100">
                  <c:v>2.3530136069518712</c:v>
                </c:pt>
                <c:pt idx="101">
                  <c:v>2.3425743274179234</c:v>
                </c:pt>
                <c:pt idx="102">
                  <c:v>2.3252691955752214</c:v>
                </c:pt>
                <c:pt idx="103">
                  <c:v>2.3205442546255504</c:v>
                </c:pt>
                <c:pt idx="104">
                  <c:v>2.3171788207381372</c:v>
                </c:pt>
                <c:pt idx="105">
                  <c:v>2.3289620734908136</c:v>
                </c:pt>
                <c:pt idx="106">
                  <c:v>2.3263009485614643</c:v>
                </c:pt>
                <c:pt idx="107">
                  <c:v>2.3501883886956523</c:v>
                </c:pt>
                <c:pt idx="108">
                  <c:v>2.4098881039861353</c:v>
                </c:pt>
                <c:pt idx="109">
                  <c:v>2.4084278901384084</c:v>
                </c:pt>
                <c:pt idx="110">
                  <c:v>2.4028227672413793</c:v>
                </c:pt>
                <c:pt idx="111">
                  <c:v>2.3932967917383823</c:v>
                </c:pt>
                <c:pt idx="112">
                  <c:v>2.3683162995708154</c:v>
                </c:pt>
                <c:pt idx="113">
                  <c:v>2.3408102764505121</c:v>
                </c:pt>
                <c:pt idx="114">
                  <c:v>2.32950306893617</c:v>
                </c:pt>
                <c:pt idx="115">
                  <c:v>2.2877837949152542</c:v>
                </c:pt>
                <c:pt idx="116">
                  <c:v>2.1988454075949364</c:v>
                </c:pt>
                <c:pt idx="117">
                  <c:v>2.1632891747899157</c:v>
                </c:pt>
                <c:pt idx="118">
                  <c:v>2.1411341196652716</c:v>
                </c:pt>
                <c:pt idx="119">
                  <c:v>2.0634674812343619</c:v>
                </c:pt>
                <c:pt idx="120">
                  <c:v>2.0774328029925186</c:v>
                </c:pt>
                <c:pt idx="121">
                  <c:v>2.1431990008285</c:v>
                </c:pt>
                <c:pt idx="122">
                  <c:v>2.2816435866336633</c:v>
                </c:pt>
                <c:pt idx="123">
                  <c:v>2.2870155197368423</c:v>
                </c:pt>
                <c:pt idx="124">
                  <c:v>2.2834747782324056</c:v>
                </c:pt>
                <c:pt idx="125">
                  <c:v>2.299853108042242</c:v>
                </c:pt>
                <c:pt idx="126">
                  <c:v>2.2456581269199676</c:v>
                </c:pt>
                <c:pt idx="127">
                  <c:v>2.1879482054794517</c:v>
                </c:pt>
                <c:pt idx="128">
                  <c:v>2.1557638819277103</c:v>
                </c:pt>
                <c:pt idx="129">
                  <c:v>2.1280936337349394</c:v>
                </c:pt>
                <c:pt idx="130">
                  <c:v>2.1330157451923077</c:v>
                </c:pt>
                <c:pt idx="131">
                  <c:v>2.2152145956937801</c:v>
                </c:pt>
                <c:pt idx="132">
                  <c:v>2.2710922136616363</c:v>
                </c:pt>
                <c:pt idx="133">
                  <c:v>2.4250752826603326</c:v>
                </c:pt>
                <c:pt idx="134">
                  <c:v>3.0924683694117645</c:v>
                </c:pt>
                <c:pt idx="135">
                  <c:v>2.5029685054687496</c:v>
                </c:pt>
                <c:pt idx="136">
                  <c:v>2.4036205311041989</c:v>
                </c:pt>
                <c:pt idx="137">
                  <c:v>2.3518637641582623</c:v>
                </c:pt>
                <c:pt idx="138">
                  <c:v>2.3094067296669247</c:v>
                </c:pt>
                <c:pt idx="139">
                  <c:v>2.1915150277136259</c:v>
                </c:pt>
                <c:pt idx="140">
                  <c:v>2.1118442298850577</c:v>
                </c:pt>
                <c:pt idx="141">
                  <c:v>2.3750041504559269</c:v>
                </c:pt>
                <c:pt idx="142">
                  <c:v>2.7535931207547168</c:v>
                </c:pt>
                <c:pt idx="143">
                  <c:v>3.1223783883058474</c:v>
                </c:pt>
                <c:pt idx="144">
                  <c:v>3.056812673896784</c:v>
                </c:pt>
                <c:pt idx="145">
                  <c:v>2.9707465998509681</c:v>
                </c:pt>
                <c:pt idx="146">
                  <c:v>2.8713694988864145</c:v>
                </c:pt>
                <c:pt idx="147">
                  <c:v>2.7182268026706224</c:v>
                </c:pt>
                <c:pt idx="148">
                  <c:v>2.5230720578635015</c:v>
                </c:pt>
                <c:pt idx="149">
                  <c:v>2.3552015573649148</c:v>
                </c:pt>
                <c:pt idx="150">
                  <c:v>2.2356581061946899</c:v>
                </c:pt>
                <c:pt idx="151">
                  <c:v>2.1761189007352937</c:v>
                </c:pt>
                <c:pt idx="152">
                  <c:v>2.1292350176211454</c:v>
                </c:pt>
                <c:pt idx="153">
                  <c:v>2.1252927254758416</c:v>
                </c:pt>
                <c:pt idx="154">
                  <c:v>2.1533769328467147</c:v>
                </c:pt>
                <c:pt idx="155">
                  <c:v>2.2050210306122446</c:v>
                </c:pt>
                <c:pt idx="156">
                  <c:v>2.3181454136429611</c:v>
                </c:pt>
                <c:pt idx="157">
                  <c:v>2.3046375347322718</c:v>
                </c:pt>
                <c:pt idx="158">
                  <c:v>2.2305079284164857</c:v>
                </c:pt>
                <c:pt idx="159">
                  <c:v>2.2030842532467534</c:v>
                </c:pt>
                <c:pt idx="160">
                  <c:v>2.1636448662832493</c:v>
                </c:pt>
                <c:pt idx="161">
                  <c:v>2.1365224670014347</c:v>
                </c:pt>
                <c:pt idx="162">
                  <c:v>2.1341761546170361</c:v>
                </c:pt>
                <c:pt idx="163">
                  <c:v>2.1325536231263382</c:v>
                </c:pt>
                <c:pt idx="164">
                  <c:v>2.110879176512455</c:v>
                </c:pt>
                <c:pt idx="165">
                  <c:v>2.0974844936079542</c:v>
                </c:pt>
                <c:pt idx="166">
                  <c:v>2.0974640007087171</c:v>
                </c:pt>
                <c:pt idx="167">
                  <c:v>2.1416260839802397</c:v>
                </c:pt>
                <c:pt idx="168">
                  <c:v>2.155432851513019</c:v>
                </c:pt>
                <c:pt idx="169">
                  <c:v>2.1369976802529864</c:v>
                </c:pt>
                <c:pt idx="170">
                  <c:v>2.1251289642857145</c:v>
                </c:pt>
                <c:pt idx="171">
                  <c:v>2.129427838574423</c:v>
                </c:pt>
                <c:pt idx="172">
                  <c:v>2.1351977062107461</c:v>
                </c:pt>
                <c:pt idx="173">
                  <c:v>2.1277735139082057</c:v>
                </c:pt>
                <c:pt idx="174">
                  <c:v>2.0914657052704575</c:v>
                </c:pt>
                <c:pt idx="175">
                  <c:v>2.0618021829521829</c:v>
                </c:pt>
                <c:pt idx="176">
                  <c:v>2.0307733930795848</c:v>
                </c:pt>
                <c:pt idx="177">
                  <c:v>1.9595184488950277</c:v>
                </c:pt>
                <c:pt idx="178">
                  <c:v>1.9589755055172413</c:v>
                </c:pt>
                <c:pt idx="179">
                  <c:v>1.9874687884615383</c:v>
                </c:pt>
                <c:pt idx="180">
                  <c:v>1.9884588102739726</c:v>
                </c:pt>
                <c:pt idx="181">
                  <c:v>1.956552881749829</c:v>
                </c:pt>
                <c:pt idx="182">
                  <c:v>1.9672561250854406</c:v>
                </c:pt>
                <c:pt idx="183">
                  <c:v>2.0878459999999999</c:v>
                </c:pt>
                <c:pt idx="184">
                  <c:v>2.0566205669612505</c:v>
                </c:pt>
                <c:pt idx="185">
                  <c:v>1.9892690319293478</c:v>
                </c:pt>
                <c:pt idx="186">
                  <c:v>1.9512513294915252</c:v>
                </c:pt>
                <c:pt idx="187">
                  <c:v>1.9184467302231236</c:v>
                </c:pt>
                <c:pt idx="188">
                  <c:v>1.8951001091644204</c:v>
                </c:pt>
                <c:pt idx="189">
                  <c:v>1.8790613999999999</c:v>
                </c:pt>
                <c:pt idx="190">
                  <c:v>1.8752856570663092</c:v>
                </c:pt>
                <c:pt idx="191">
                  <c:v>1.8656455220883532</c:v>
                </c:pt>
                <c:pt idx="192">
                  <c:v>1.8690263591455272</c:v>
                </c:pt>
                <c:pt idx="193">
                  <c:v>1.8778095269820121</c:v>
                </c:pt>
                <c:pt idx="194">
                  <c:v>1.8998704963455151</c:v>
                </c:pt>
                <c:pt idx="195">
                  <c:v>1.8989851789264414</c:v>
                </c:pt>
                <c:pt idx="196">
                  <c:v>1.8765758690476189</c:v>
                </c:pt>
                <c:pt idx="197">
                  <c:v>1.8567800395256917</c:v>
                </c:pt>
                <c:pt idx="198">
                  <c:v>1.8551767712031559</c:v>
                </c:pt>
                <c:pt idx="199">
                  <c:v>1.8391950492125981</c:v>
                </c:pt>
                <c:pt idx="200">
                  <c:v>1.8162618381389251</c:v>
                </c:pt>
                <c:pt idx="201">
                  <c:v>1.800408731850883</c:v>
                </c:pt>
                <c:pt idx="202">
                  <c:v>1.7796466557805355</c:v>
                </c:pt>
                <c:pt idx="203">
                  <c:v>1.7811298612377851</c:v>
                </c:pt>
                <c:pt idx="204">
                  <c:v>1.7910377039687704</c:v>
                </c:pt>
                <c:pt idx="205">
                  <c:v>1.8416185477582847</c:v>
                </c:pt>
                <c:pt idx="206">
                  <c:v>2.0385852508080151</c:v>
                </c:pt>
                <c:pt idx="207">
                  <c:v>2.0225166251612898</c:v>
                </c:pt>
                <c:pt idx="208">
                  <c:v>2.0542793440514471</c:v>
                </c:pt>
                <c:pt idx="209">
                  <c:v>2.1366649487508007</c:v>
                </c:pt>
                <c:pt idx="210">
                  <c:v>2.0785014207161123</c:v>
                </c:pt>
                <c:pt idx="211">
                  <c:v>1.9366203962986599</c:v>
                </c:pt>
                <c:pt idx="212">
                  <c:v>1.8650980987261145</c:v>
                </c:pt>
                <c:pt idx="213">
                  <c:v>1.8607329809160305</c:v>
                </c:pt>
                <c:pt idx="214">
                  <c:v>1.9461849207355737</c:v>
                </c:pt>
                <c:pt idx="215">
                  <c:v>2.1043428868520855</c:v>
                </c:pt>
                <c:pt idx="216">
                  <c:v>2.1648081871455576</c:v>
                </c:pt>
                <c:pt idx="217">
                  <c:v>2.2066078246385921</c:v>
                </c:pt>
                <c:pt idx="218">
                  <c:v>2.2319257114178161</c:v>
                </c:pt>
                <c:pt idx="219">
                  <c:v>2.2100836963055728</c:v>
                </c:pt>
                <c:pt idx="220">
                  <c:v>2.1146300068836039</c:v>
                </c:pt>
                <c:pt idx="221">
                  <c:v>2.048674405253283</c:v>
                </c:pt>
                <c:pt idx="222">
                  <c:v>2.0192957091932455</c:v>
                </c:pt>
                <c:pt idx="223">
                  <c:v>1.9568668970037448</c:v>
                </c:pt>
                <c:pt idx="224">
                  <c:v>1.8685180380299249</c:v>
                </c:pt>
                <c:pt idx="225">
                  <c:v>1.8404985727611938</c:v>
                </c:pt>
                <c:pt idx="226">
                  <c:v>1.8359315787841188</c:v>
                </c:pt>
                <c:pt idx="227">
                  <c:v>1.8538521139318882</c:v>
                </c:pt>
                <c:pt idx="228">
                  <c:v>1.8786740445269017</c:v>
                </c:pt>
                <c:pt idx="229">
                  <c:v>1.8949331588380713</c:v>
                </c:pt>
                <c:pt idx="230">
                  <c:v>1.8674622555555553</c:v>
                </c:pt>
                <c:pt idx="231">
                  <c:v>1.8326648222222217</c:v>
                </c:pt>
                <c:pt idx="232">
                  <c:v>1.8036669611111111</c:v>
                </c:pt>
                <c:pt idx="233">
                  <c:v>1.7666884309494448</c:v>
                </c:pt>
                <c:pt idx="234">
                  <c:v>1.7392296476014759</c:v>
                </c:pt>
                <c:pt idx="235">
                  <c:v>1.6813059619164619</c:v>
                </c:pt>
                <c:pt idx="236">
                  <c:v>1.6368866158088233</c:v>
                </c:pt>
                <c:pt idx="237">
                  <c:v>1.6061336731946145</c:v>
                </c:pt>
                <c:pt idx="238">
                  <c:v>1.5840813229357795</c:v>
                </c:pt>
                <c:pt idx="239">
                  <c:v>1.5935908151311775</c:v>
                </c:pt>
                <c:pt idx="240">
                  <c:v>1.6050077568555756</c:v>
                </c:pt>
                <c:pt idx="241">
                  <c:v>1.5754093448905109</c:v>
                </c:pt>
                <c:pt idx="242">
                  <c:v>1.5858502404371584</c:v>
                </c:pt>
                <c:pt idx="243">
                  <c:v>1.574441245901639</c:v>
                </c:pt>
                <c:pt idx="244">
                  <c:v>1.5734858810679611</c:v>
                </c:pt>
                <c:pt idx="245">
                  <c:v>1.610246508137432</c:v>
                </c:pt>
                <c:pt idx="246">
                  <c:v>1.6073898722891566</c:v>
                </c:pt>
                <c:pt idx="247">
                  <c:v>1.5941836174698794</c:v>
                </c:pt>
                <c:pt idx="248">
                  <c:v>1.6100336130773842</c:v>
                </c:pt>
                <c:pt idx="249">
                  <c:v>1.6436633231597844</c:v>
                </c:pt>
                <c:pt idx="250">
                  <c:v>1.7525215083432655</c:v>
                </c:pt>
                <c:pt idx="251">
                  <c:v>1.8183263200475905</c:v>
                </c:pt>
                <c:pt idx="252">
                  <c:v>1.8931952743467932</c:v>
                </c:pt>
                <c:pt idx="253">
                  <c:v>2.0185809668246444</c:v>
                </c:pt>
                <c:pt idx="254">
                  <c:v>2.1994526526875369</c:v>
                </c:pt>
                <c:pt idx="255">
                  <c:v>2.9733383329411764</c:v>
                </c:pt>
                <c:pt idx="256">
                  <c:v>2.4889322052631577</c:v>
                </c:pt>
                <c:pt idx="257">
                  <c:v>2.3566149409011117</c:v>
                </c:pt>
                <c:pt idx="258">
                  <c:v>2.3104113592289717</c:v>
                </c:pt>
                <c:pt idx="259">
                  <c:v>2.2715327996515682</c:v>
                </c:pt>
                <c:pt idx="260">
                  <c:v>2.2667696873190502</c:v>
                </c:pt>
                <c:pt idx="261">
                  <c:v>2.2595160243196291</c:v>
                </c:pt>
                <c:pt idx="262">
                  <c:v>2.5382482620967743</c:v>
                </c:pt>
                <c:pt idx="263">
                  <c:v>2.6167109585968942</c:v>
                </c:pt>
                <c:pt idx="264">
                  <c:v>2.6553517870264063</c:v>
                </c:pt>
                <c:pt idx="265">
                  <c:v>2.740746295532646</c:v>
                </c:pt>
                <c:pt idx="266">
                  <c:v>2.6912525176537581</c:v>
                </c:pt>
                <c:pt idx="267">
                  <c:v>2.60328298125</c:v>
                </c:pt>
                <c:pt idx="268">
                  <c:v>2.4790948245315159</c:v>
                </c:pt>
                <c:pt idx="269">
                  <c:v>2.4269434370748297</c:v>
                </c:pt>
                <c:pt idx="270">
                  <c:v>2.3722311150592215</c:v>
                </c:pt>
                <c:pt idx="271">
                  <c:v>2.3298810455824426</c:v>
                </c:pt>
                <c:pt idx="272">
                  <c:v>2.2190719464487034</c:v>
                </c:pt>
                <c:pt idx="273">
                  <c:v>2.185529888387824</c:v>
                </c:pt>
                <c:pt idx="274">
                  <c:v>2.2595862801796742</c:v>
                </c:pt>
                <c:pt idx="275">
                  <c:v>2.1636714881756758</c:v>
                </c:pt>
                <c:pt idx="276">
                  <c:v>2.1049016433802819</c:v>
                </c:pt>
                <c:pt idx="277">
                  <c:v>1.971919939684329</c:v>
                </c:pt>
                <c:pt idx="278">
                  <c:v>1.9791652149690488</c:v>
                </c:pt>
                <c:pt idx="279">
                  <c:v>1.9564759146067416</c:v>
                </c:pt>
                <c:pt idx="280">
                  <c:v>1.9632770369747898</c:v>
                </c:pt>
                <c:pt idx="281">
                  <c:v>2.0226372013385387</c:v>
                </c:pt>
                <c:pt idx="282">
                  <c:v>2.0291071571030641</c:v>
                </c:pt>
                <c:pt idx="283">
                  <c:v>1.9808962048997769</c:v>
                </c:pt>
                <c:pt idx="284">
                  <c:v>1.9608353683333333</c:v>
                </c:pt>
                <c:pt idx="285">
                  <c:v>1.9692841080332411</c:v>
                </c:pt>
                <c:pt idx="286">
                  <c:v>2.0335712422566368</c:v>
                </c:pt>
                <c:pt idx="287">
                  <c:v>2.079204253311258</c:v>
                </c:pt>
                <c:pt idx="288">
                  <c:v>2.1068264181818184</c:v>
                </c:pt>
                <c:pt idx="289">
                  <c:v>2.1825914867986795</c:v>
                </c:pt>
                <c:pt idx="290">
                  <c:v>2.3942768477546545</c:v>
                </c:pt>
                <c:pt idx="291">
                  <c:v>2.7991464754901956</c:v>
                </c:pt>
                <c:pt idx="292">
                  <c:v>3.0074519053833608</c:v>
                </c:pt>
                <c:pt idx="293">
                  <c:v>2.5488360147379914</c:v>
                </c:pt>
                <c:pt idx="294">
                  <c:v>2.3492548212137785</c:v>
                </c:pt>
                <c:pt idx="295">
                  <c:v>2.232090958492627</c:v>
                </c:pt>
                <c:pt idx="296">
                  <c:v>2.18047498693522</c:v>
                </c:pt>
                <c:pt idx="297">
                  <c:v>2.1778100959349591</c:v>
                </c:pt>
                <c:pt idx="298">
                  <c:v>2.1724426774716368</c:v>
                </c:pt>
                <c:pt idx="299">
                  <c:v>2.1968114618712815</c:v>
                </c:pt>
                <c:pt idx="300">
                  <c:v>2.2531808318918918</c:v>
                </c:pt>
                <c:pt idx="301">
                  <c:v>2.2960678382749324</c:v>
                </c:pt>
                <c:pt idx="302">
                  <c:v>2.5350014235104665</c:v>
                </c:pt>
                <c:pt idx="303">
                  <c:v>2.6134419400107123</c:v>
                </c:pt>
                <c:pt idx="304">
                  <c:v>2.5793992672367714</c:v>
                </c:pt>
                <c:pt idx="305">
                  <c:v>2.5385043281750264</c:v>
                </c:pt>
                <c:pt idx="306">
                  <c:v>2.5510105616365566</c:v>
                </c:pt>
                <c:pt idx="307">
                  <c:v>2.5481889640021174</c:v>
                </c:pt>
                <c:pt idx="308">
                  <c:v>2.5438377493389743</c:v>
                </c:pt>
                <c:pt idx="309">
                  <c:v>2.6600173271670187</c:v>
                </c:pt>
                <c:pt idx="310">
                  <c:v>2.7572107476290832</c:v>
                </c:pt>
                <c:pt idx="311">
                  <c:v>3.089092902515723</c:v>
                </c:pt>
                <c:pt idx="312">
                  <c:v>3.1987499749608759</c:v>
                </c:pt>
                <c:pt idx="313">
                  <c:v>3.0958279890453833</c:v>
                </c:pt>
                <c:pt idx="314">
                  <c:v>3.0386005067849688</c:v>
                </c:pt>
                <c:pt idx="315">
                  <c:v>3.1936230654885653</c:v>
                </c:pt>
                <c:pt idx="316">
                  <c:v>3.3701791724495078</c:v>
                </c:pt>
                <c:pt idx="317">
                  <c:v>3.4276459886422299</c:v>
                </c:pt>
                <c:pt idx="318">
                  <c:v>3.2935339276859503</c:v>
                </c:pt>
                <c:pt idx="319">
                  <c:v>3.329020325761487</c:v>
                </c:pt>
                <c:pt idx="320">
                  <c:v>3.4917055089789635</c:v>
                </c:pt>
                <c:pt idx="321">
                  <c:v>3.6348323528811823</c:v>
                </c:pt>
                <c:pt idx="322">
                  <c:v>4.084847594064386</c:v>
                </c:pt>
                <c:pt idx="323">
                  <c:v>4.1306003987945754</c:v>
                </c:pt>
                <c:pt idx="324">
                  <c:v>3.885859768803634</c:v>
                </c:pt>
                <c:pt idx="325">
                  <c:v>3.8052337117617361</c:v>
                </c:pt>
                <c:pt idx="326">
                  <c:v>3.799607346713497</c:v>
                </c:pt>
                <c:pt idx="327">
                  <c:v>3.8055548079237709</c:v>
                </c:pt>
                <c:pt idx="328">
                  <c:v>3.8092473214822227</c:v>
                </c:pt>
                <c:pt idx="329">
                  <c:v>3.9416285470852008</c:v>
                </c:pt>
                <c:pt idx="330">
                  <c:v>4.0014455380029803</c:v>
                </c:pt>
                <c:pt idx="331">
                  <c:v>3.9822196501486622</c:v>
                </c:pt>
                <c:pt idx="332">
                  <c:v>4.0084790995564319</c:v>
                </c:pt>
                <c:pt idx="333">
                  <c:v>4.0706850250245337</c:v>
                </c:pt>
                <c:pt idx="334">
                  <c:v>3.9085341908284019</c:v>
                </c:pt>
                <c:pt idx="335">
                  <c:v>3.7165520178306086</c:v>
                </c:pt>
                <c:pt idx="336">
                  <c:v>3.6821541460396037</c:v>
                </c:pt>
                <c:pt idx="337">
                  <c:v>3.793280029542097</c:v>
                </c:pt>
                <c:pt idx="338">
                  <c:v>3.6453688326115699</c:v>
                </c:pt>
                <c:pt idx="339">
                  <c:v>3.7186939101779393</c:v>
                </c:pt>
                <c:pt idx="340">
                  <c:v>3.8215002070262258</c:v>
                </c:pt>
                <c:pt idx="341">
                  <c:v>3.8861167315836505</c:v>
                </c:pt>
                <c:pt idx="342">
                  <c:v>3.8882982384948366</c:v>
                </c:pt>
                <c:pt idx="343">
                  <c:v>3.8702434972060566</c:v>
                </c:pt>
                <c:pt idx="344">
                  <c:v>3.9538766535165677</c:v>
                </c:pt>
                <c:pt idx="345">
                  <c:v>3.9722630682775786</c:v>
                </c:pt>
                <c:pt idx="346">
                  <c:v>4.063624465468215</c:v>
                </c:pt>
                <c:pt idx="347">
                  <c:v>4.2038373497777144</c:v>
                </c:pt>
                <c:pt idx="348">
                  <c:v>4.707293871481828</c:v>
                </c:pt>
                <c:pt idx="349">
                  <c:v>4.8092193918040138</c:v>
                </c:pt>
                <c:pt idx="350">
                  <c:v>4.9255390165618786</c:v>
                </c:pt>
                <c:pt idx="351">
                  <c:v>4.915131118498075</c:v>
                </c:pt>
                <c:pt idx="352">
                  <c:v>5.4272766814399755</c:v>
                </c:pt>
                <c:pt idx="353">
                  <c:v>5.6723807737611125</c:v>
                </c:pt>
                <c:pt idx="354">
                  <c:v>6.0901329248912663</c:v>
                </c:pt>
                <c:pt idx="355">
                  <c:v>6.6087968716517294</c:v>
                </c:pt>
                <c:pt idx="356">
                  <c:v>6.6477307963801717</c:v>
                </c:pt>
                <c:pt idx="357">
                  <c:v>6.0389912081027921</c:v>
                </c:pt>
                <c:pt idx="358">
                  <c:v>5.6546604202360227</c:v>
                </c:pt>
                <c:pt idx="359">
                  <c:v>5.1148594833982344</c:v>
                </c:pt>
                <c:pt idx="360">
                  <c:v>4.4121838805928126</c:v>
                </c:pt>
                <c:pt idx="361">
                  <c:v>3.9066002767292018</c:v>
                </c:pt>
                <c:pt idx="362">
                  <c:v>3.707590805112936</c:v>
                </c:pt>
                <c:pt idx="363">
                  <c:v>3.6087378383206787</c:v>
                </c:pt>
                <c:pt idx="364">
                  <c:v>3.4177615054471864</c:v>
                </c:pt>
                <c:pt idx="365">
                  <c:v>3.4658543954416596</c:v>
                </c:pt>
                <c:pt idx="366">
                  <c:v>3.4460602829754667</c:v>
                </c:pt>
                <c:pt idx="367">
                  <c:v>3.5707911359932956</c:v>
                </c:pt>
                <c:pt idx="368">
                  <c:v>3.5762309119529068</c:v>
                </c:pt>
                <c:pt idx="369">
                  <c:v>3.7198342365801009</c:v>
                </c:pt>
                <c:pt idx="370">
                  <c:v>3.703960538031418</c:v>
                </c:pt>
                <c:pt idx="371">
                  <c:v>3.7651990018890666</c:v>
                </c:pt>
                <c:pt idx="372">
                  <c:v>4.0222228150289538</c:v>
                </c:pt>
                <c:pt idx="373">
                  <c:v>4.0172498226338522</c:v>
                </c:pt>
                <c:pt idx="374">
                  <c:v>4.2724006027918779</c:v>
                </c:pt>
                <c:pt idx="375">
                  <c:v>4.1654872768442708</c:v>
                </c:pt>
                <c:pt idx="376">
                  <c:v>4.1900430415039125</c:v>
                </c:pt>
                <c:pt idx="377">
                  <c:v>4.2942385289071439</c:v>
                </c:pt>
                <c:pt idx="378">
                  <c:v>4.1984643089879885</c:v>
                </c:pt>
                <c:pt idx="379">
                  <c:v>4.0776627571950144</c:v>
                </c:pt>
                <c:pt idx="380">
                  <c:v>4.0297572206520984</c:v>
                </c:pt>
                <c:pt idx="381">
                  <c:v>4.043996258311422</c:v>
                </c:pt>
                <c:pt idx="382">
                  <c:v>4.0604312312449888</c:v>
                </c:pt>
                <c:pt idx="383">
                  <c:v>4.197901606592553</c:v>
                </c:pt>
                <c:pt idx="384">
                  <c:v>4.3413201129377477</c:v>
                </c:pt>
                <c:pt idx="385">
                  <c:v>4.5356047103487063</c:v>
                </c:pt>
                <c:pt idx="386">
                  <c:v>4.8352711212684287</c:v>
                </c:pt>
                <c:pt idx="387">
                  <c:v>5.0907582686639801</c:v>
                </c:pt>
                <c:pt idx="388">
                  <c:v>5.37345657980865</c:v>
                </c:pt>
                <c:pt idx="389">
                  <c:v>5.5551854698718826</c:v>
                </c:pt>
                <c:pt idx="390">
                  <c:v>5.4525875047819001</c:v>
                </c:pt>
                <c:pt idx="391">
                  <c:v>5.3272086403387799</c:v>
                </c:pt>
                <c:pt idx="392">
                  <c:v>5.1257107926085315</c:v>
                </c:pt>
                <c:pt idx="393">
                  <c:v>5.0846611761740057</c:v>
                </c:pt>
                <c:pt idx="394">
                  <c:v>5.0501480275555277</c:v>
                </c:pt>
                <c:pt idx="395">
                  <c:v>5.0301665702315317</c:v>
                </c:pt>
                <c:pt idx="396">
                  <c:v>5.0760330229916937</c:v>
                </c:pt>
                <c:pt idx="397">
                  <c:v>5.0252086162052256</c:v>
                </c:pt>
                <c:pt idx="398">
                  <c:v>5.0816574613109085</c:v>
                </c:pt>
                <c:pt idx="399">
                  <c:v>5.2175804545195739</c:v>
                </c:pt>
                <c:pt idx="400">
                  <c:v>5.3503979428076942</c:v>
                </c:pt>
                <c:pt idx="401">
                  <c:v>5.2718368851636432</c:v>
                </c:pt>
                <c:pt idx="402">
                  <c:v>5.1335087996747015</c:v>
                </c:pt>
                <c:pt idx="403">
                  <c:v>4.8143321913672077</c:v>
                </c:pt>
                <c:pt idx="404">
                  <c:v>4.7841713758257143</c:v>
                </c:pt>
                <c:pt idx="405">
                  <c:v>4.9853750206595393</c:v>
                </c:pt>
                <c:pt idx="406">
                  <c:v>5.174539433803</c:v>
                </c:pt>
                <c:pt idx="407">
                  <c:v>5.201182596551515</c:v>
                </c:pt>
                <c:pt idx="408">
                  <c:v>5.2099318669486134</c:v>
                </c:pt>
                <c:pt idx="409">
                  <c:v>5.2064994252252177</c:v>
                </c:pt>
                <c:pt idx="410">
                  <c:v>5.1921515238757072</c:v>
                </c:pt>
                <c:pt idx="411">
                  <c:v>5.3308251093643344</c:v>
                </c:pt>
                <c:pt idx="412">
                  <c:v>5.2299067301814173</c:v>
                </c:pt>
                <c:pt idx="413">
                  <c:v>5.0003568074651525</c:v>
                </c:pt>
                <c:pt idx="414">
                  <c:v>4.8605333628009477</c:v>
                </c:pt>
                <c:pt idx="415">
                  <c:v>4.8085713011680173</c:v>
                </c:pt>
                <c:pt idx="416">
                  <c:v>4.8462410802919704</c:v>
                </c:pt>
                <c:pt idx="417">
                  <c:v>4.8977488773045019</c:v>
                </c:pt>
                <c:pt idx="418">
                  <c:v>4.9535653607029069</c:v>
                </c:pt>
                <c:pt idx="419">
                  <c:v>4.9375128904561585</c:v>
                </c:pt>
                <c:pt idx="420">
                  <c:v>4.9270846762067482</c:v>
                </c:pt>
                <c:pt idx="421">
                  <c:v>5.0328404040576169</c:v>
                </c:pt>
                <c:pt idx="422">
                  <c:v>5.1963662303219884</c:v>
                </c:pt>
                <c:pt idx="423">
                  <c:v>5.4140207126390907</c:v>
                </c:pt>
                <c:pt idx="424">
                  <c:v>5.2437639127561138</c:v>
                </c:pt>
                <c:pt idx="425">
                  <c:v>5.0724306333203648</c:v>
                </c:pt>
                <c:pt idx="426">
                  <c:v>5.0429679192800885</c:v>
                </c:pt>
                <c:pt idx="427">
                  <c:v>4.9887894292904376</c:v>
                </c:pt>
                <c:pt idx="428">
                  <c:v>4.9488960147032817</c:v>
                </c:pt>
                <c:pt idx="429">
                  <c:v>4.8863826097026868</c:v>
                </c:pt>
                <c:pt idx="430">
                  <c:v>4.8029504743617277</c:v>
                </c:pt>
                <c:pt idx="431">
                  <c:v>4.6363846333656236</c:v>
                </c:pt>
                <c:pt idx="432">
                  <c:v>4.4720111974276637</c:v>
                </c:pt>
                <c:pt idx="433">
                  <c:v>4.1597493870951352</c:v>
                </c:pt>
                <c:pt idx="434">
                  <c:v>3.750166204040946</c:v>
                </c:pt>
                <c:pt idx="435">
                  <c:v>3.8112136448232783</c:v>
                </c:pt>
                <c:pt idx="436">
                  <c:v>4.0066831419296873</c:v>
                </c:pt>
                <c:pt idx="437">
                  <c:v>3.6525063690088126</c:v>
                </c:pt>
                <c:pt idx="438">
                  <c:v>3.68410765017869</c:v>
                </c:pt>
                <c:pt idx="439">
                  <c:v>3.6146388984965725</c:v>
                </c:pt>
                <c:pt idx="440">
                  <c:v>3.4878713204836278</c:v>
                </c:pt>
                <c:pt idx="441">
                  <c:v>3.2063289766544973</c:v>
                </c:pt>
                <c:pt idx="442">
                  <c:v>3.1331140236970416</c:v>
                </c:pt>
                <c:pt idx="443">
                  <c:v>3.0957659012421495</c:v>
                </c:pt>
                <c:pt idx="444">
                  <c:v>3.0289148413768765</c:v>
                </c:pt>
                <c:pt idx="445">
                  <c:v>2.7845440025908368</c:v>
                </c:pt>
                <c:pt idx="446">
                  <c:v>2.5960584930907373</c:v>
                </c:pt>
                <c:pt idx="447">
                  <c:v>2.5374961181615938</c:v>
                </c:pt>
                <c:pt idx="448">
                  <c:v>2.5611366948084675</c:v>
                </c:pt>
                <c:pt idx="449">
                  <c:v>2.6064004406005221</c:v>
                </c:pt>
                <c:pt idx="450">
                  <c:v>2.741443411380172</c:v>
                </c:pt>
                <c:pt idx="451">
                  <c:v>2.8094688225891047</c:v>
                </c:pt>
                <c:pt idx="452">
                  <c:v>2.7782757964356666</c:v>
                </c:pt>
                <c:pt idx="453">
                  <c:v>2.6989366384668148</c:v>
                </c:pt>
                <c:pt idx="454">
                  <c:v>2.755503788934222</c:v>
                </c:pt>
                <c:pt idx="455">
                  <c:v>2.964117577076292</c:v>
                </c:pt>
                <c:pt idx="456">
                  <c:v>2.9192197796930905</c:v>
                </c:pt>
                <c:pt idx="457">
                  <c:v>3.0899883307162552</c:v>
                </c:pt>
                <c:pt idx="458">
                  <c:v>3.1906717311528707</c:v>
                </c:pt>
                <c:pt idx="459">
                  <c:v>3.1753303222051916</c:v>
                </c:pt>
                <c:pt idx="460">
                  <c:v>3.1447125289062368</c:v>
                </c:pt>
                <c:pt idx="461">
                  <c:v>3.1267287850184076</c:v>
                </c:pt>
                <c:pt idx="462">
                  <c:v>3.0521412280126552</c:v>
                </c:pt>
                <c:pt idx="463">
                  <c:v>2.9295840876791321</c:v>
                </c:pt>
                <c:pt idx="464">
                  <c:v>2.8401503154645167</c:v>
                </c:pt>
                <c:pt idx="465">
                  <c:v>2.9276151070832803</c:v>
                </c:pt>
                <c:pt idx="466">
                  <c:v>3.152928313348347</c:v>
                </c:pt>
                <c:pt idx="467">
                  <c:v>3.2000104936219209</c:v>
                </c:pt>
                <c:pt idx="468">
                  <c:v>3.3346062733537143</c:v>
                </c:pt>
                <c:pt idx="469">
                  <c:v>3.4160616642117785</c:v>
                </c:pt>
                <c:pt idx="470">
                  <c:v>3.6520252986630983</c:v>
                </c:pt>
                <c:pt idx="471">
                  <c:v>3.5844860773697649</c:v>
                </c:pt>
                <c:pt idx="472">
                  <c:v>3.5474065971623991</c:v>
                </c:pt>
                <c:pt idx="473">
                  <c:v>3.5982671234519055</c:v>
                </c:pt>
                <c:pt idx="474">
                  <c:v>3.9110898704902866</c:v>
                </c:pt>
                <c:pt idx="475">
                  <c:v>3.9075685839262517</c:v>
                </c:pt>
                <c:pt idx="476">
                  <c:v>4.0142253934892169</c:v>
                </c:pt>
                <c:pt idx="477">
                  <c:v>4.0182633525786464</c:v>
                </c:pt>
                <c:pt idx="478">
                  <c:v>4.0720870446740838</c:v>
                </c:pt>
                <c:pt idx="479">
                  <c:v>4.1889572377478519</c:v>
                </c:pt>
                <c:pt idx="480">
                  <c:v>4.0741240623292718</c:v>
                </c:pt>
                <c:pt idx="481">
                  <c:v>3.6562725035309191</c:v>
                </c:pt>
                <c:pt idx="482">
                  <c:v>3.6381746374143278</c:v>
                </c:pt>
                <c:pt idx="483">
                  <c:v>3.7459724971281267</c:v>
                </c:pt>
                <c:pt idx="484">
                  <c:v>3.7564921129319595</c:v>
                </c:pt>
                <c:pt idx="485">
                  <c:v>3.8074540545305657</c:v>
                </c:pt>
                <c:pt idx="486">
                  <c:v>3.7169638654738022</c:v>
                </c:pt>
                <c:pt idx="487">
                  <c:v>3.6150946362450189</c:v>
                </c:pt>
                <c:pt idx="488">
                  <c:v>3.5896305376814879</c:v>
                </c:pt>
                <c:pt idx="489">
                  <c:v>3.5105129864550291</c:v>
                </c:pt>
                <c:pt idx="490">
                  <c:v>3.5344302484108727</c:v>
                </c:pt>
                <c:pt idx="491">
                  <c:v>3.6633007921292609</c:v>
                </c:pt>
                <c:pt idx="492">
                  <c:v>3.623869603961547</c:v>
                </c:pt>
                <c:pt idx="493">
                  <c:v>3.6751030100916364</c:v>
                </c:pt>
                <c:pt idx="494">
                  <c:v>3.6917487381520702</c:v>
                </c:pt>
                <c:pt idx="495">
                  <c:v>3.39697986777038</c:v>
                </c:pt>
                <c:pt idx="496">
                  <c:v>2.9176465020337008</c:v>
                </c:pt>
                <c:pt idx="497">
                  <c:v>2.4992916908084299</c:v>
                </c:pt>
                <c:pt idx="498">
                  <c:v>2.331861083533973</c:v>
                </c:pt>
                <c:pt idx="499">
                  <c:v>2.5065947740112993</c:v>
                </c:pt>
                <c:pt idx="500">
                  <c:v>2.5862957207207202</c:v>
                </c:pt>
                <c:pt idx="501">
                  <c:v>2.6093446361512305</c:v>
                </c:pt>
                <c:pt idx="502">
                  <c:v>2.5576918676981433</c:v>
                </c:pt>
                <c:pt idx="503">
                  <c:v>2.5740171493454342</c:v>
                </c:pt>
                <c:pt idx="504">
                  <c:v>2.6504708606910827</c:v>
                </c:pt>
                <c:pt idx="505">
                  <c:v>2.8914521520581666</c:v>
                </c:pt>
                <c:pt idx="506">
                  <c:v>3.0408883128014077</c:v>
                </c:pt>
                <c:pt idx="507">
                  <c:v>3.3149465291767677</c:v>
                </c:pt>
                <c:pt idx="508">
                  <c:v>3.3964638318674267</c:v>
                </c:pt>
                <c:pt idx="509">
                  <c:v>3.2696949469919625</c:v>
                </c:pt>
                <c:pt idx="510">
                  <c:v>3.2956533849626752</c:v>
                </c:pt>
                <c:pt idx="511">
                  <c:v>3.4156674282505239</c:v>
                </c:pt>
                <c:pt idx="512">
                  <c:v>3.4312049604035382</c:v>
                </c:pt>
                <c:pt idx="513">
                  <c:v>3.3660985992836951</c:v>
                </c:pt>
                <c:pt idx="514">
                  <c:v>3.4292154176722516</c:v>
                </c:pt>
                <c:pt idx="515">
                  <c:v>3.8768434845207178</c:v>
                </c:pt>
                <c:pt idx="516">
                  <c:v>3.9450545834095525</c:v>
                </c:pt>
                <c:pt idx="517">
                  <c:v>3.8398765943277966</c:v>
                </c:pt>
                <c:pt idx="518">
                  <c:v>4.1876694443854232</c:v>
                </c:pt>
                <c:pt idx="519">
                  <c:v>4.466486935526385</c:v>
                </c:pt>
                <c:pt idx="520">
                  <c:v>5.3671349740743439</c:v>
                </c:pt>
                <c:pt idx="521">
                  <c:v>5.5778033158565465</c:v>
                </c:pt>
                <c:pt idx="522">
                  <c:v>6.4202774710923629</c:v>
                </c:pt>
                <c:pt idx="523">
                  <c:v>6.2243425832892649</c:v>
                </c:pt>
                <c:pt idx="524">
                  <c:v>5.580291976662588</c:v>
                </c:pt>
                <c:pt idx="525">
                  <c:v>5.254464415719033</c:v>
                </c:pt>
                <c:pt idx="526">
                  <c:v>5.0885526251851747</c:v>
                </c:pt>
                <c:pt idx="527">
                  <c:v>6.0834730846060099</c:v>
                </c:pt>
                <c:pt idx="528">
                  <c:v>5.4949202941255262</c:v>
                </c:pt>
                <c:pt idx="529">
                  <c:v>4.5528307216577648</c:v>
                </c:pt>
                <c:pt idx="530">
                  <c:v>4.4971033363741686</c:v>
                </c:pt>
                <c:pt idx="531">
                  <c:v>4.1423290090843059</c:v>
                </c:pt>
                <c:pt idx="532">
                  <c:v>4.0124804317567211</c:v>
                </c:pt>
                <c:pt idx="533">
                  <c:v>3.8331698371789114</c:v>
                </c:pt>
                <c:pt idx="534">
                  <c:v>3.5337119598503448</c:v>
                </c:pt>
                <c:pt idx="535">
                  <c:v>3.497450931405282</c:v>
                </c:pt>
                <c:pt idx="536">
                  <c:v>3.5694361542602779</c:v>
                </c:pt>
                <c:pt idx="537">
                  <c:v>3.9061834143840199</c:v>
                </c:pt>
                <c:pt idx="538">
                  <c:v>4.2305502066465328</c:v>
                </c:pt>
                <c:pt idx="539">
                  <c:v>4.1640691315672242</c:v>
                </c:pt>
                <c:pt idx="540">
                  <c:v>4.0780995828247155</c:v>
                </c:pt>
                <c:pt idx="541">
                  <c:v>3.8758864517947025</c:v>
                </c:pt>
                <c:pt idx="542">
                  <c:v>3.8084641019100052</c:v>
                </c:pt>
                <c:pt idx="543">
                  <c:v>3.8541255640499719</c:v>
                </c:pt>
                <c:pt idx="544">
                  <c:v>3.7854454107548916</c:v>
                </c:pt>
                <c:pt idx="545">
                  <c:v>3.6798074736544404</c:v>
                </c:pt>
                <c:pt idx="546">
                  <c:v>3.5350229999999998</c:v>
                </c:pt>
                <c:pt idx="547">
                  <c:v>3.5655787113466517</c:v>
                </c:pt>
                <c:pt idx="548">
                  <c:v>3.495441962135295</c:v>
                </c:pt>
                <c:pt idx="549">
                  <c:v>3.5305995225995948</c:v>
                </c:pt>
                <c:pt idx="550">
                  <c:v>3.598910790309501</c:v>
                </c:pt>
                <c:pt idx="551">
                  <c:v>3.8902653345331011</c:v>
                </c:pt>
                <c:pt idx="552">
                  <c:v>4.0028956439008931</c:v>
                </c:pt>
                <c:pt idx="553">
                  <c:v>3.920504635306723</c:v>
                </c:pt>
                <c:pt idx="554">
                  <c:v>3.9702323436738092</c:v>
                </c:pt>
                <c:pt idx="555">
                  <c:v>3.9423185523652635</c:v>
                </c:pt>
                <c:pt idx="556">
                  <c:v>3.872918477039728</c:v>
                </c:pt>
                <c:pt idx="557">
                  <c:v>3.7254043359238493</c:v>
                </c:pt>
                <c:pt idx="558">
                  <c:v>3.6764334197485389</c:v>
                </c:pt>
                <c:pt idx="559">
                  <c:v>3.5934051551603297</c:v>
                </c:pt>
                <c:pt idx="560">
                  <c:v>3.5278721984194901</c:v>
                </c:pt>
                <c:pt idx="561">
                  <c:v>3.5550123998803467</c:v>
                </c:pt>
                <c:pt idx="562">
                  <c:v>3.6325422905392046</c:v>
                </c:pt>
                <c:pt idx="563">
                  <c:v>3.7335977782714709</c:v>
                </c:pt>
                <c:pt idx="564">
                  <c:v>3.7802707359479362</c:v>
                </c:pt>
                <c:pt idx="565">
                  <c:v>3.7470741820529629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E7-4073-861E-57F536789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21616"/>
        <c:axId val="1815722160"/>
      </c:lineChart>
      <c:dateAx>
        <c:axId val="1815721616"/>
        <c:scaling>
          <c:orientation val="minMax"/>
        </c:scaling>
        <c:delete val="0"/>
        <c:axPos val="b"/>
        <c:numFmt formatCode="yy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22160"/>
        <c:crosses val="autoZero"/>
        <c:auto val="1"/>
        <c:lblOffset val="100"/>
        <c:baseTimeUnit val="months"/>
        <c:majorUnit val="3"/>
        <c:majorTimeUnit val="years"/>
        <c:minorUnit val="1"/>
        <c:minorTimeUnit val="years"/>
      </c:dateAx>
      <c:valAx>
        <c:axId val="1815722160"/>
        <c:scaling>
          <c:orientation val="minMax"/>
          <c:max val="7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21616"/>
        <c:crosses val="autoZero"/>
        <c:crossBetween val="between"/>
        <c:majorUnit val="0.5"/>
      </c:valAx>
      <c:dateAx>
        <c:axId val="1815732496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one"/>
        <c:crossAx val="1815702576"/>
        <c:crosses val="autoZero"/>
        <c:auto val="1"/>
        <c:lblOffset val="100"/>
        <c:baseTimeUnit val="months"/>
      </c:dateAx>
      <c:valAx>
        <c:axId val="181570257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324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632453228114695"/>
          <c:y val="0.14606409344854049"/>
          <c:w val="0.3970917225950783"/>
          <c:h val="4.34027777777776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Residential Natural Gas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thousand cubic feet (Mcf)</a:t>
            </a:r>
          </a:p>
        </c:rich>
      </c:tx>
      <c:layout>
        <c:manualLayout>
          <c:xMode val="edge"/>
          <c:yMode val="edge"/>
          <c:x val="2.3863023833430187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062722908280922E-2"/>
          <c:y val="0.1417827719451735"/>
          <c:w val="0.87919559126336455"/>
          <c:h val="0.68807979731700264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'Natural Gas-A'!$A$41:$A$99</c:f>
              <c:numCache>
                <c:formatCode>General</c:formatCode>
                <c:ptCount val="59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  <c:pt idx="54">
                  <c:v>2021</c:v>
                </c:pt>
                <c:pt idx="55">
                  <c:v>2022</c:v>
                </c:pt>
                <c:pt idx="56">
                  <c:v>2023</c:v>
                </c:pt>
                <c:pt idx="57">
                  <c:v>2024</c:v>
                </c:pt>
                <c:pt idx="58">
                  <c:v>2025</c:v>
                </c:pt>
              </c:numCache>
            </c:numRef>
          </c:cat>
          <c:val>
            <c:numRef>
              <c:f>'Natural Gas-A'!$E$41:$E$99</c:f>
              <c:numCache>
                <c:formatCode>General</c:formatCode>
                <c:ptCount val="59"/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E-4F74-BE86-DCA338805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45552"/>
        <c:axId val="1815753712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'Natural Gas-A'!$A$41:$A$99</c:f>
              <c:numCache>
                <c:formatCode>General</c:formatCode>
                <c:ptCount val="59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  <c:pt idx="54">
                  <c:v>2021</c:v>
                </c:pt>
                <c:pt idx="55">
                  <c:v>2022</c:v>
                </c:pt>
                <c:pt idx="56">
                  <c:v>2023</c:v>
                </c:pt>
                <c:pt idx="57">
                  <c:v>2024</c:v>
                </c:pt>
                <c:pt idx="58">
                  <c:v>2025</c:v>
                </c:pt>
              </c:numCache>
            </c:numRef>
          </c:cat>
          <c:val>
            <c:numRef>
              <c:f>'Natural Gas-A'!$C$41:$C$99</c:f>
              <c:numCache>
                <c:formatCode>0.00</c:formatCode>
                <c:ptCount val="59"/>
                <c:pt idx="0">
                  <c:v>1.04</c:v>
                </c:pt>
                <c:pt idx="1">
                  <c:v>1.04</c:v>
                </c:pt>
                <c:pt idx="2">
                  <c:v>1.05</c:v>
                </c:pt>
                <c:pt idx="3">
                  <c:v>1.0900000000000001</c:v>
                </c:pt>
                <c:pt idx="4">
                  <c:v>1.1499999999999999</c:v>
                </c:pt>
                <c:pt idx="5">
                  <c:v>1.21</c:v>
                </c:pt>
                <c:pt idx="6">
                  <c:v>1.29</c:v>
                </c:pt>
                <c:pt idx="7">
                  <c:v>1.43</c:v>
                </c:pt>
                <c:pt idx="8">
                  <c:v>1.71</c:v>
                </c:pt>
                <c:pt idx="9">
                  <c:v>1.98</c:v>
                </c:pt>
                <c:pt idx="10">
                  <c:v>2.35</c:v>
                </c:pt>
                <c:pt idx="11">
                  <c:v>2.56</c:v>
                </c:pt>
                <c:pt idx="12">
                  <c:v>2.98</c:v>
                </c:pt>
                <c:pt idx="13">
                  <c:v>3.68</c:v>
                </c:pt>
                <c:pt idx="14">
                  <c:v>4.2039515951000004</c:v>
                </c:pt>
                <c:pt idx="15">
                  <c:v>5.0530628103000002</c:v>
                </c:pt>
                <c:pt idx="16">
                  <c:v>6.0382965756000004</c:v>
                </c:pt>
                <c:pt idx="17">
                  <c:v>6.1191446041999997</c:v>
                </c:pt>
                <c:pt idx="18">
                  <c:v>6.1205661693</c:v>
                </c:pt>
                <c:pt idx="19">
                  <c:v>5.8299422498000002</c:v>
                </c:pt>
                <c:pt idx="20">
                  <c:v>5.5461170076000004</c:v>
                </c:pt>
                <c:pt idx="21">
                  <c:v>5.4705541647000002</c:v>
                </c:pt>
                <c:pt idx="22">
                  <c:v>5.6367852937</c:v>
                </c:pt>
                <c:pt idx="23">
                  <c:v>5.7964966126000004</c:v>
                </c:pt>
                <c:pt idx="24">
                  <c:v>5.8244283716999998</c:v>
                </c:pt>
                <c:pt idx="25">
                  <c:v>5.8908905048999998</c:v>
                </c:pt>
                <c:pt idx="26">
                  <c:v>6.1662314160999996</c:v>
                </c:pt>
                <c:pt idx="27">
                  <c:v>6.4054976545000004</c:v>
                </c:pt>
                <c:pt idx="28">
                  <c:v>6.0641935512999998</c:v>
                </c:pt>
                <c:pt idx="29">
                  <c:v>6.3493423491999996</c:v>
                </c:pt>
                <c:pt idx="30">
                  <c:v>6.9462838544999999</c:v>
                </c:pt>
                <c:pt idx="31">
                  <c:v>6.8255898137999997</c:v>
                </c:pt>
                <c:pt idx="32">
                  <c:v>6.6949664090000001</c:v>
                </c:pt>
                <c:pt idx="33">
                  <c:v>7.7683835006999997</c:v>
                </c:pt>
                <c:pt idx="34">
                  <c:v>9.6307919243000004</c:v>
                </c:pt>
                <c:pt idx="35">
                  <c:v>7.8968603146999996</c:v>
                </c:pt>
                <c:pt idx="36">
                  <c:v>9.6320075833000001</c:v>
                </c:pt>
                <c:pt idx="37">
                  <c:v>10.750917429999999</c:v>
                </c:pt>
                <c:pt idx="38">
                  <c:v>12.700083261</c:v>
                </c:pt>
                <c:pt idx="39">
                  <c:v>13.732421025000001</c:v>
                </c:pt>
                <c:pt idx="40">
                  <c:v>13.083873873</c:v>
                </c:pt>
                <c:pt idx="41">
                  <c:v>13.895861755</c:v>
                </c:pt>
                <c:pt idx="42">
                  <c:v>12.142955502</c:v>
                </c:pt>
                <c:pt idx="43">
                  <c:v>11.391013954</c:v>
                </c:pt>
                <c:pt idx="44">
                  <c:v>11.026940066</c:v>
                </c:pt>
                <c:pt idx="45">
                  <c:v>10.652290561999999</c:v>
                </c:pt>
                <c:pt idx="46">
                  <c:v>10.294024816</c:v>
                </c:pt>
                <c:pt idx="47">
                  <c:v>10.940261472</c:v>
                </c:pt>
                <c:pt idx="48">
                  <c:v>10.363783935000001</c:v>
                </c:pt>
                <c:pt idx="49">
                  <c:v>10.042141772000001</c:v>
                </c:pt>
                <c:pt idx="50">
                  <c:v>10.861280754999999</c:v>
                </c:pt>
                <c:pt idx="51">
                  <c:v>10.464565264999999</c:v>
                </c:pt>
                <c:pt idx="52">
                  <c:v>10.459376476999999</c:v>
                </c:pt>
                <c:pt idx="53">
                  <c:v>10.763474012</c:v>
                </c:pt>
                <c:pt idx="54">
                  <c:v>12.208199768</c:v>
                </c:pt>
                <c:pt idx="55">
                  <c:v>14.768018303</c:v>
                </c:pt>
                <c:pt idx="56">
                  <c:v>15.186351152</c:v>
                </c:pt>
                <c:pt idx="57">
                  <c:v>13.258590318</c:v>
                </c:pt>
                <c:pt idx="58">
                  <c:v>12.491241137999999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EE-4F74-BE86-DCA33880582C}"/>
            </c:ext>
          </c:extLst>
        </c:ser>
        <c:ser>
          <c:idx val="1"/>
          <c:order val="1"/>
          <c:tx>
            <c:strRef>
              <c:f>'Natural Gas-A'!$A$103</c:f>
              <c:strCache>
                <c:ptCount val="1"/>
                <c:pt idx="0">
                  <c:v>Real Price (May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'Natural Gas-A'!$A$41:$A$99</c:f>
              <c:numCache>
                <c:formatCode>General</c:formatCode>
                <c:ptCount val="59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  <c:pt idx="50">
                  <c:v>2017</c:v>
                </c:pt>
                <c:pt idx="51">
                  <c:v>2018</c:v>
                </c:pt>
                <c:pt idx="52">
                  <c:v>2019</c:v>
                </c:pt>
                <c:pt idx="53">
                  <c:v>2020</c:v>
                </c:pt>
                <c:pt idx="54">
                  <c:v>2021</c:v>
                </c:pt>
                <c:pt idx="55">
                  <c:v>2022</c:v>
                </c:pt>
                <c:pt idx="56">
                  <c:v>2023</c:v>
                </c:pt>
                <c:pt idx="57">
                  <c:v>2024</c:v>
                </c:pt>
                <c:pt idx="58">
                  <c:v>2025</c:v>
                </c:pt>
              </c:numCache>
            </c:numRef>
          </c:cat>
          <c:val>
            <c:numRef>
              <c:f>'Natural Gas-A'!$D$41:$D$99</c:f>
              <c:numCache>
                <c:formatCode>0.00</c:formatCode>
                <c:ptCount val="59"/>
                <c:pt idx="0">
                  <c:v>9.7516160479041911</c:v>
                </c:pt>
                <c:pt idx="1">
                  <c:v>9.3593096551724138</c:v>
                </c:pt>
                <c:pt idx="2">
                  <c:v>8.9601020435967307</c:v>
                </c:pt>
                <c:pt idx="3">
                  <c:v>8.7980108505154639</c:v>
                </c:pt>
                <c:pt idx="4">
                  <c:v>8.8926774074074064</c:v>
                </c:pt>
                <c:pt idx="5">
                  <c:v>9.0656471052631566</c:v>
                </c:pt>
                <c:pt idx="6">
                  <c:v>9.0990585810810813</c:v>
                </c:pt>
                <c:pt idx="7">
                  <c:v>9.0840358417849902</c:v>
                </c:pt>
                <c:pt idx="8">
                  <c:v>9.9495122898281458</c:v>
                </c:pt>
                <c:pt idx="9">
                  <c:v>10.89151514057899</c:v>
                </c:pt>
                <c:pt idx="10">
                  <c:v>12.141309568258777</c:v>
                </c:pt>
                <c:pt idx="11">
                  <c:v>12.288663134437149</c:v>
                </c:pt>
                <c:pt idx="12">
                  <c:v>12.857871347935053</c:v>
                </c:pt>
                <c:pt idx="13">
                  <c:v>13.989370730382316</c:v>
                </c:pt>
                <c:pt idx="14">
                  <c:v>14.478524871425581</c:v>
                </c:pt>
                <c:pt idx="15">
                  <c:v>16.393327483845024</c:v>
                </c:pt>
                <c:pt idx="16">
                  <c:v>18.989673668619449</c:v>
                </c:pt>
                <c:pt idx="17">
                  <c:v>18.4384997228019</c:v>
                </c:pt>
                <c:pt idx="18">
                  <c:v>17.814311702102685</c:v>
                </c:pt>
                <c:pt idx="19">
                  <c:v>16.644867348621801</c:v>
                </c:pt>
                <c:pt idx="20">
                  <c:v>15.287508271320105</c:v>
                </c:pt>
                <c:pt idx="21">
                  <c:v>14.485319759736509</c:v>
                </c:pt>
                <c:pt idx="22">
                  <c:v>14.243078955415143</c:v>
                </c:pt>
                <c:pt idx="23">
                  <c:v>13.893708833784409</c:v>
                </c:pt>
                <c:pt idx="24">
                  <c:v>13.395910073510899</c:v>
                </c:pt>
                <c:pt idx="25">
                  <c:v>13.148832879547518</c:v>
                </c:pt>
                <c:pt idx="26">
                  <c:v>13.366473366165826</c:v>
                </c:pt>
                <c:pt idx="27">
                  <c:v>13.533843133031411</c:v>
                </c:pt>
                <c:pt idx="28">
                  <c:v>12.46307779134421</c:v>
                </c:pt>
                <c:pt idx="29">
                  <c:v>12.676835917782048</c:v>
                </c:pt>
                <c:pt idx="30">
                  <c:v>13.551880667013616</c:v>
                </c:pt>
                <c:pt idx="31">
                  <c:v>13.113544656824331</c:v>
                </c:pt>
                <c:pt idx="32">
                  <c:v>12.586546226813651</c:v>
                </c:pt>
                <c:pt idx="33">
                  <c:v>14.128896652257332</c:v>
                </c:pt>
                <c:pt idx="34">
                  <c:v>17.036337355653682</c:v>
                </c:pt>
                <c:pt idx="35">
                  <c:v>13.749708486165332</c:v>
                </c:pt>
                <c:pt idx="36">
                  <c:v>16.394142802795574</c:v>
                </c:pt>
                <c:pt idx="37">
                  <c:v>17.823136404478948</c:v>
                </c:pt>
                <c:pt idx="38">
                  <c:v>20.368928159887197</c:v>
                </c:pt>
                <c:pt idx="39">
                  <c:v>21.337133399803761</c:v>
                </c:pt>
                <c:pt idx="40">
                  <c:v>19.76215258594009</c:v>
                </c:pt>
                <c:pt idx="41">
                  <c:v>20.21731467443481</c:v>
                </c:pt>
                <c:pt idx="42">
                  <c:v>17.723762350877397</c:v>
                </c:pt>
                <c:pt idx="43">
                  <c:v>16.35851589123342</c:v>
                </c:pt>
                <c:pt idx="44">
                  <c:v>15.353622823613749</c:v>
                </c:pt>
                <c:pt idx="45">
                  <c:v>14.530721059914068</c:v>
                </c:pt>
                <c:pt idx="46">
                  <c:v>13.839135273282771</c:v>
                </c:pt>
                <c:pt idx="47">
                  <c:v>14.474102498744887</c:v>
                </c:pt>
                <c:pt idx="48">
                  <c:v>13.694825987711489</c:v>
                </c:pt>
                <c:pt idx="49">
                  <c:v>13.103732712164987</c:v>
                </c:pt>
                <c:pt idx="50">
                  <c:v>13.876829145118364</c:v>
                </c:pt>
                <c:pt idx="51">
                  <c:v>13.051639328395231</c:v>
                </c:pt>
                <c:pt idx="52">
                  <c:v>12.812837869005785</c:v>
                </c:pt>
                <c:pt idx="53">
                  <c:v>13.022682420505795</c:v>
                </c:pt>
                <c:pt idx="54">
                  <c:v>14.109993540280264</c:v>
                </c:pt>
                <c:pt idx="55">
                  <c:v>15.805457492581782</c:v>
                </c:pt>
                <c:pt idx="56">
                  <c:v>15.608804297642159</c:v>
                </c:pt>
                <c:pt idx="57">
                  <c:v>13.22323142969395</c:v>
                </c:pt>
                <c:pt idx="58">
                  <c:v>12.189183388180622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EE-4F74-BE86-DCA338805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04208"/>
        <c:axId val="1815704752"/>
      </c:lineChart>
      <c:catAx>
        <c:axId val="181570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04752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1815704752"/>
        <c:scaling>
          <c:orientation val="minMax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04208"/>
        <c:crosses val="autoZero"/>
        <c:crossBetween val="between"/>
      </c:valAx>
      <c:catAx>
        <c:axId val="1815745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53712"/>
        <c:crosses val="autoZero"/>
        <c:auto val="1"/>
        <c:lblAlgn val="ctr"/>
        <c:lblOffset val="100"/>
        <c:noMultiLvlLbl val="0"/>
      </c:catAx>
      <c:valAx>
        <c:axId val="181575371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45552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760661628706137"/>
          <c:y val="0.16666703120443291"/>
          <c:w val="0.39709219233502124"/>
          <c:h val="4.34027777777778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Quarterly Residential Natural Gas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thousand cubic feet (Mcf)</a:t>
            </a:r>
          </a:p>
        </c:rich>
      </c:tx>
      <c:layout>
        <c:manualLayout>
          <c:xMode val="edge"/>
          <c:yMode val="edge"/>
          <c:x val="2.0880175212997752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062722908280922E-2"/>
          <c:y val="0.14409758675998841"/>
          <c:w val="0.87807702180882763"/>
          <c:h val="0.68576498250218765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'Natural Gas-Q'!$A$41:$A$220</c:f>
              <c:strCache>
                <c:ptCount val="180"/>
                <c:pt idx="0">
                  <c:v>1981Q1</c:v>
                </c:pt>
                <c:pt idx="1">
                  <c:v>1981Q2</c:v>
                </c:pt>
                <c:pt idx="2">
                  <c:v>1981Q3</c:v>
                </c:pt>
                <c:pt idx="3">
                  <c:v>1981Q4</c:v>
                </c:pt>
                <c:pt idx="4">
                  <c:v>1982Q1</c:v>
                </c:pt>
                <c:pt idx="5">
                  <c:v>1982Q2</c:v>
                </c:pt>
                <c:pt idx="6">
                  <c:v>1982Q3</c:v>
                </c:pt>
                <c:pt idx="7">
                  <c:v>1982Q4</c:v>
                </c:pt>
                <c:pt idx="8">
                  <c:v>1983Q1</c:v>
                </c:pt>
                <c:pt idx="9">
                  <c:v>1983Q2</c:v>
                </c:pt>
                <c:pt idx="10">
                  <c:v>1983Q3</c:v>
                </c:pt>
                <c:pt idx="11">
                  <c:v>1983Q4</c:v>
                </c:pt>
                <c:pt idx="12">
                  <c:v>1984Q1</c:v>
                </c:pt>
                <c:pt idx="13">
                  <c:v>1984Q2</c:v>
                </c:pt>
                <c:pt idx="14">
                  <c:v>1984Q3</c:v>
                </c:pt>
                <c:pt idx="15">
                  <c:v>1984Q4</c:v>
                </c:pt>
                <c:pt idx="16">
                  <c:v>1985Q1</c:v>
                </c:pt>
                <c:pt idx="17">
                  <c:v>1985Q2</c:v>
                </c:pt>
                <c:pt idx="18">
                  <c:v>1985Q3</c:v>
                </c:pt>
                <c:pt idx="19">
                  <c:v>1985Q4</c:v>
                </c:pt>
                <c:pt idx="20">
                  <c:v>1986Q1</c:v>
                </c:pt>
                <c:pt idx="21">
                  <c:v>1986Q2</c:v>
                </c:pt>
                <c:pt idx="22">
                  <c:v>1986Q3</c:v>
                </c:pt>
                <c:pt idx="23">
                  <c:v>1986Q4</c:v>
                </c:pt>
                <c:pt idx="24">
                  <c:v>1987Q1</c:v>
                </c:pt>
                <c:pt idx="25">
                  <c:v>1987Q2</c:v>
                </c:pt>
                <c:pt idx="26">
                  <c:v>1987Q3</c:v>
                </c:pt>
                <c:pt idx="27">
                  <c:v>1987Q4</c:v>
                </c:pt>
                <c:pt idx="28">
                  <c:v>1988Q1</c:v>
                </c:pt>
                <c:pt idx="29">
                  <c:v>1988Q2</c:v>
                </c:pt>
                <c:pt idx="30">
                  <c:v>1988Q3</c:v>
                </c:pt>
                <c:pt idx="31">
                  <c:v>1988Q4</c:v>
                </c:pt>
                <c:pt idx="32">
                  <c:v>1989Q1</c:v>
                </c:pt>
                <c:pt idx="33">
                  <c:v>1989Q2</c:v>
                </c:pt>
                <c:pt idx="34">
                  <c:v>1989Q3</c:v>
                </c:pt>
                <c:pt idx="35">
                  <c:v>1989Q4</c:v>
                </c:pt>
                <c:pt idx="36">
                  <c:v>1990Q1</c:v>
                </c:pt>
                <c:pt idx="37">
                  <c:v>1990Q2</c:v>
                </c:pt>
                <c:pt idx="38">
                  <c:v>1990Q3</c:v>
                </c:pt>
                <c:pt idx="39">
                  <c:v>1990Q4</c:v>
                </c:pt>
                <c:pt idx="40">
                  <c:v>1991Q1</c:v>
                </c:pt>
                <c:pt idx="41">
                  <c:v>1991Q2</c:v>
                </c:pt>
                <c:pt idx="42">
                  <c:v>1991Q3</c:v>
                </c:pt>
                <c:pt idx="43">
                  <c:v>1991Q4</c:v>
                </c:pt>
                <c:pt idx="44">
                  <c:v>1992Q1</c:v>
                </c:pt>
                <c:pt idx="45">
                  <c:v>1992Q2</c:v>
                </c:pt>
                <c:pt idx="46">
                  <c:v>1992Q3</c:v>
                </c:pt>
                <c:pt idx="47">
                  <c:v>1992Q4</c:v>
                </c:pt>
                <c:pt idx="48">
                  <c:v>1993Q1</c:v>
                </c:pt>
                <c:pt idx="49">
                  <c:v>1993Q2</c:v>
                </c:pt>
                <c:pt idx="50">
                  <c:v>1993Q3</c:v>
                </c:pt>
                <c:pt idx="51">
                  <c:v>1993Q4</c:v>
                </c:pt>
                <c:pt idx="52">
                  <c:v>1994Q1</c:v>
                </c:pt>
                <c:pt idx="53">
                  <c:v>1994Q2</c:v>
                </c:pt>
                <c:pt idx="54">
                  <c:v>1994Q3</c:v>
                </c:pt>
                <c:pt idx="55">
                  <c:v>1994Q4</c:v>
                </c:pt>
                <c:pt idx="56">
                  <c:v>1995Q1</c:v>
                </c:pt>
                <c:pt idx="57">
                  <c:v>1995Q2</c:v>
                </c:pt>
                <c:pt idx="58">
                  <c:v>1995Q3</c:v>
                </c:pt>
                <c:pt idx="59">
                  <c:v>1995Q4</c:v>
                </c:pt>
                <c:pt idx="60">
                  <c:v>1996Q1</c:v>
                </c:pt>
                <c:pt idx="61">
                  <c:v>1996Q2</c:v>
                </c:pt>
                <c:pt idx="62">
                  <c:v>1996Q3</c:v>
                </c:pt>
                <c:pt idx="63">
                  <c:v>1996Q4</c:v>
                </c:pt>
                <c:pt idx="64">
                  <c:v>1997Q1</c:v>
                </c:pt>
                <c:pt idx="65">
                  <c:v>1997Q2</c:v>
                </c:pt>
                <c:pt idx="66">
                  <c:v>1997Q3</c:v>
                </c:pt>
                <c:pt idx="67">
                  <c:v>1997Q4</c:v>
                </c:pt>
                <c:pt idx="68">
                  <c:v>1998Q1</c:v>
                </c:pt>
                <c:pt idx="69">
                  <c:v>1998Q2</c:v>
                </c:pt>
                <c:pt idx="70">
                  <c:v>1998Q3</c:v>
                </c:pt>
                <c:pt idx="71">
                  <c:v>1998Q4</c:v>
                </c:pt>
                <c:pt idx="72">
                  <c:v>1999Q1</c:v>
                </c:pt>
                <c:pt idx="73">
                  <c:v>1999Q2</c:v>
                </c:pt>
                <c:pt idx="74">
                  <c:v>1999Q3</c:v>
                </c:pt>
                <c:pt idx="75">
                  <c:v>1999Q4</c:v>
                </c:pt>
                <c:pt idx="76">
                  <c:v>2000Q1</c:v>
                </c:pt>
                <c:pt idx="77">
                  <c:v>2000Q2</c:v>
                </c:pt>
                <c:pt idx="78">
                  <c:v>2000Q3</c:v>
                </c:pt>
                <c:pt idx="79">
                  <c:v>2000Q4</c:v>
                </c:pt>
                <c:pt idx="80">
                  <c:v>2001Q1</c:v>
                </c:pt>
                <c:pt idx="81">
                  <c:v>2001Q2</c:v>
                </c:pt>
                <c:pt idx="82">
                  <c:v>2001Q3</c:v>
                </c:pt>
                <c:pt idx="83">
                  <c:v>2001Q4</c:v>
                </c:pt>
                <c:pt idx="84">
                  <c:v>2002Q1</c:v>
                </c:pt>
                <c:pt idx="85">
                  <c:v>2002Q2</c:v>
                </c:pt>
                <c:pt idx="86">
                  <c:v>2002Q3</c:v>
                </c:pt>
                <c:pt idx="87">
                  <c:v>2002Q4</c:v>
                </c:pt>
                <c:pt idx="88">
                  <c:v>2003Q1</c:v>
                </c:pt>
                <c:pt idx="89">
                  <c:v>2003Q2</c:v>
                </c:pt>
                <c:pt idx="90">
                  <c:v>2003Q3</c:v>
                </c:pt>
                <c:pt idx="91">
                  <c:v>2003Q4</c:v>
                </c:pt>
                <c:pt idx="92">
                  <c:v>2004Q1</c:v>
                </c:pt>
                <c:pt idx="93">
                  <c:v>2004Q2</c:v>
                </c:pt>
                <c:pt idx="94">
                  <c:v>2004Q3</c:v>
                </c:pt>
                <c:pt idx="95">
                  <c:v>2004Q4</c:v>
                </c:pt>
                <c:pt idx="96">
                  <c:v>2005Q1</c:v>
                </c:pt>
                <c:pt idx="97">
                  <c:v>2005Q2</c:v>
                </c:pt>
                <c:pt idx="98">
                  <c:v>2005Q3</c:v>
                </c:pt>
                <c:pt idx="99">
                  <c:v>2005Q4</c:v>
                </c:pt>
                <c:pt idx="100">
                  <c:v>2006Q1</c:v>
                </c:pt>
                <c:pt idx="101">
                  <c:v>2006Q2</c:v>
                </c:pt>
                <c:pt idx="102">
                  <c:v>2006Q3</c:v>
                </c:pt>
                <c:pt idx="103">
                  <c:v>2006Q4</c:v>
                </c:pt>
                <c:pt idx="104">
                  <c:v>2007Q1</c:v>
                </c:pt>
                <c:pt idx="105">
                  <c:v>2007Q2</c:v>
                </c:pt>
                <c:pt idx="106">
                  <c:v>2007Q3</c:v>
                </c:pt>
                <c:pt idx="107">
                  <c:v>2007Q4</c:v>
                </c:pt>
                <c:pt idx="108">
                  <c:v>2008Q1</c:v>
                </c:pt>
                <c:pt idx="109">
                  <c:v>2008Q2</c:v>
                </c:pt>
                <c:pt idx="110">
                  <c:v>2008Q3</c:v>
                </c:pt>
                <c:pt idx="111">
                  <c:v>2008Q4</c:v>
                </c:pt>
                <c:pt idx="112">
                  <c:v>2009Q1</c:v>
                </c:pt>
                <c:pt idx="113">
                  <c:v>2009Q2</c:v>
                </c:pt>
                <c:pt idx="114">
                  <c:v>2009Q3</c:v>
                </c:pt>
                <c:pt idx="115">
                  <c:v>2009Q4</c:v>
                </c:pt>
                <c:pt idx="116">
                  <c:v>2010Q1</c:v>
                </c:pt>
                <c:pt idx="117">
                  <c:v>2010Q2</c:v>
                </c:pt>
                <c:pt idx="118">
                  <c:v>2010Q3</c:v>
                </c:pt>
                <c:pt idx="119">
                  <c:v>2010Q4</c:v>
                </c:pt>
                <c:pt idx="120">
                  <c:v>2011Q1</c:v>
                </c:pt>
                <c:pt idx="121">
                  <c:v>2011Q2</c:v>
                </c:pt>
                <c:pt idx="122">
                  <c:v>2011Q3</c:v>
                </c:pt>
                <c:pt idx="123">
                  <c:v>2011Q4</c:v>
                </c:pt>
                <c:pt idx="124">
                  <c:v>2012Q1</c:v>
                </c:pt>
                <c:pt idx="125">
                  <c:v>2012Q2</c:v>
                </c:pt>
                <c:pt idx="126">
                  <c:v>2012Q3</c:v>
                </c:pt>
                <c:pt idx="127">
                  <c:v>2012Q4</c:v>
                </c:pt>
                <c:pt idx="128">
                  <c:v>2013Q1</c:v>
                </c:pt>
                <c:pt idx="129">
                  <c:v>2013Q2</c:v>
                </c:pt>
                <c:pt idx="130">
                  <c:v>2013Q3</c:v>
                </c:pt>
                <c:pt idx="131">
                  <c:v>2013Q4</c:v>
                </c:pt>
                <c:pt idx="132">
                  <c:v>2014Q1</c:v>
                </c:pt>
                <c:pt idx="133">
                  <c:v>2014Q2</c:v>
                </c:pt>
                <c:pt idx="134">
                  <c:v>2014Q3</c:v>
                </c:pt>
                <c:pt idx="135">
                  <c:v>2014Q4</c:v>
                </c:pt>
                <c:pt idx="136">
                  <c:v>2015Q1</c:v>
                </c:pt>
                <c:pt idx="137">
                  <c:v>2015Q2</c:v>
                </c:pt>
                <c:pt idx="138">
                  <c:v>2015Q3</c:v>
                </c:pt>
                <c:pt idx="139">
                  <c:v>2015Q4</c:v>
                </c:pt>
                <c:pt idx="140">
                  <c:v>2016Q1</c:v>
                </c:pt>
                <c:pt idx="141">
                  <c:v>2016Q2</c:v>
                </c:pt>
                <c:pt idx="142">
                  <c:v>2016Q3</c:v>
                </c:pt>
                <c:pt idx="143">
                  <c:v>2016Q4</c:v>
                </c:pt>
                <c:pt idx="144">
                  <c:v>2017Q1</c:v>
                </c:pt>
                <c:pt idx="145">
                  <c:v>2017Q2</c:v>
                </c:pt>
                <c:pt idx="146">
                  <c:v>2017Q3</c:v>
                </c:pt>
                <c:pt idx="147">
                  <c:v>2017Q4</c:v>
                </c:pt>
                <c:pt idx="148">
                  <c:v>2018Q1</c:v>
                </c:pt>
                <c:pt idx="149">
                  <c:v>2018Q2</c:v>
                </c:pt>
                <c:pt idx="150">
                  <c:v>2018Q3</c:v>
                </c:pt>
                <c:pt idx="151">
                  <c:v>2018Q4</c:v>
                </c:pt>
                <c:pt idx="152">
                  <c:v>2019Q1</c:v>
                </c:pt>
                <c:pt idx="153">
                  <c:v>2019Q2</c:v>
                </c:pt>
                <c:pt idx="154">
                  <c:v>2019Q3</c:v>
                </c:pt>
                <c:pt idx="155">
                  <c:v>2019Q4</c:v>
                </c:pt>
                <c:pt idx="156">
                  <c:v>2020Q1</c:v>
                </c:pt>
                <c:pt idx="157">
                  <c:v>2020Q2</c:v>
                </c:pt>
                <c:pt idx="158">
                  <c:v>2020Q3</c:v>
                </c:pt>
                <c:pt idx="159">
                  <c:v>2020Q4</c:v>
                </c:pt>
                <c:pt idx="160">
                  <c:v>2021Q1</c:v>
                </c:pt>
                <c:pt idx="161">
                  <c:v>2021Q2</c:v>
                </c:pt>
                <c:pt idx="162">
                  <c:v>2021Q3</c:v>
                </c:pt>
                <c:pt idx="163">
                  <c:v>2021Q4</c:v>
                </c:pt>
                <c:pt idx="164">
                  <c:v>2022Q1</c:v>
                </c:pt>
                <c:pt idx="165">
                  <c:v>2022Q2</c:v>
                </c:pt>
                <c:pt idx="166">
                  <c:v>2022Q3</c:v>
                </c:pt>
                <c:pt idx="167">
                  <c:v>2022Q4</c:v>
                </c:pt>
                <c:pt idx="168">
                  <c:v>2023Q1</c:v>
                </c:pt>
                <c:pt idx="169">
                  <c:v>2023Q2</c:v>
                </c:pt>
                <c:pt idx="170">
                  <c:v>2023Q3</c:v>
                </c:pt>
                <c:pt idx="171">
                  <c:v>2023Q4</c:v>
                </c:pt>
                <c:pt idx="172">
                  <c:v>2024Q1</c:v>
                </c:pt>
                <c:pt idx="173">
                  <c:v>2024Q2</c:v>
                </c:pt>
                <c:pt idx="174">
                  <c:v>2024Q3</c:v>
                </c:pt>
                <c:pt idx="175">
                  <c:v>2024Q4</c:v>
                </c:pt>
                <c:pt idx="176">
                  <c:v>2025Q1</c:v>
                </c:pt>
                <c:pt idx="177">
                  <c:v>2025Q2</c:v>
                </c:pt>
                <c:pt idx="178">
                  <c:v>2025Q3</c:v>
                </c:pt>
                <c:pt idx="179">
                  <c:v>2025Q4</c:v>
                </c:pt>
              </c:strCache>
            </c:strRef>
          </c:cat>
          <c:val>
            <c:numRef>
              <c:f>'Natural Gas-Q'!$E$41:$E$220</c:f>
              <c:numCache>
                <c:formatCode>General</c:formatCode>
                <c:ptCount val="180"/>
                <c:pt idx="170">
                  <c:v>0</c:v>
                </c:pt>
                <c:pt idx="171">
                  <c:v>0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6-48E9-9FA8-FF1603997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56976"/>
        <c:axId val="1815752080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'Natural Gas-Q'!$A$41:$A$220</c:f>
              <c:strCache>
                <c:ptCount val="180"/>
                <c:pt idx="0">
                  <c:v>1981Q1</c:v>
                </c:pt>
                <c:pt idx="1">
                  <c:v>1981Q2</c:v>
                </c:pt>
                <c:pt idx="2">
                  <c:v>1981Q3</c:v>
                </c:pt>
                <c:pt idx="3">
                  <c:v>1981Q4</c:v>
                </c:pt>
                <c:pt idx="4">
                  <c:v>1982Q1</c:v>
                </c:pt>
                <c:pt idx="5">
                  <c:v>1982Q2</c:v>
                </c:pt>
                <c:pt idx="6">
                  <c:v>1982Q3</c:v>
                </c:pt>
                <c:pt idx="7">
                  <c:v>1982Q4</c:v>
                </c:pt>
                <c:pt idx="8">
                  <c:v>1983Q1</c:v>
                </c:pt>
                <c:pt idx="9">
                  <c:v>1983Q2</c:v>
                </c:pt>
                <c:pt idx="10">
                  <c:v>1983Q3</c:v>
                </c:pt>
                <c:pt idx="11">
                  <c:v>1983Q4</c:v>
                </c:pt>
                <c:pt idx="12">
                  <c:v>1984Q1</c:v>
                </c:pt>
                <c:pt idx="13">
                  <c:v>1984Q2</c:v>
                </c:pt>
                <c:pt idx="14">
                  <c:v>1984Q3</c:v>
                </c:pt>
                <c:pt idx="15">
                  <c:v>1984Q4</c:v>
                </c:pt>
                <c:pt idx="16">
                  <c:v>1985Q1</c:v>
                </c:pt>
                <c:pt idx="17">
                  <c:v>1985Q2</c:v>
                </c:pt>
                <c:pt idx="18">
                  <c:v>1985Q3</c:v>
                </c:pt>
                <c:pt idx="19">
                  <c:v>1985Q4</c:v>
                </c:pt>
                <c:pt idx="20">
                  <c:v>1986Q1</c:v>
                </c:pt>
                <c:pt idx="21">
                  <c:v>1986Q2</c:v>
                </c:pt>
                <c:pt idx="22">
                  <c:v>1986Q3</c:v>
                </c:pt>
                <c:pt idx="23">
                  <c:v>1986Q4</c:v>
                </c:pt>
                <c:pt idx="24">
                  <c:v>1987Q1</c:v>
                </c:pt>
                <c:pt idx="25">
                  <c:v>1987Q2</c:v>
                </c:pt>
                <c:pt idx="26">
                  <c:v>1987Q3</c:v>
                </c:pt>
                <c:pt idx="27">
                  <c:v>1987Q4</c:v>
                </c:pt>
                <c:pt idx="28">
                  <c:v>1988Q1</c:v>
                </c:pt>
                <c:pt idx="29">
                  <c:v>1988Q2</c:v>
                </c:pt>
                <c:pt idx="30">
                  <c:v>1988Q3</c:v>
                </c:pt>
                <c:pt idx="31">
                  <c:v>1988Q4</c:v>
                </c:pt>
                <c:pt idx="32">
                  <c:v>1989Q1</c:v>
                </c:pt>
                <c:pt idx="33">
                  <c:v>1989Q2</c:v>
                </c:pt>
                <c:pt idx="34">
                  <c:v>1989Q3</c:v>
                </c:pt>
                <c:pt idx="35">
                  <c:v>1989Q4</c:v>
                </c:pt>
                <c:pt idx="36">
                  <c:v>1990Q1</c:v>
                </c:pt>
                <c:pt idx="37">
                  <c:v>1990Q2</c:v>
                </c:pt>
                <c:pt idx="38">
                  <c:v>1990Q3</c:v>
                </c:pt>
                <c:pt idx="39">
                  <c:v>1990Q4</c:v>
                </c:pt>
                <c:pt idx="40">
                  <c:v>1991Q1</c:v>
                </c:pt>
                <c:pt idx="41">
                  <c:v>1991Q2</c:v>
                </c:pt>
                <c:pt idx="42">
                  <c:v>1991Q3</c:v>
                </c:pt>
                <c:pt idx="43">
                  <c:v>1991Q4</c:v>
                </c:pt>
                <c:pt idx="44">
                  <c:v>1992Q1</c:v>
                </c:pt>
                <c:pt idx="45">
                  <c:v>1992Q2</c:v>
                </c:pt>
                <c:pt idx="46">
                  <c:v>1992Q3</c:v>
                </c:pt>
                <c:pt idx="47">
                  <c:v>1992Q4</c:v>
                </c:pt>
                <c:pt idx="48">
                  <c:v>1993Q1</c:v>
                </c:pt>
                <c:pt idx="49">
                  <c:v>1993Q2</c:v>
                </c:pt>
                <c:pt idx="50">
                  <c:v>1993Q3</c:v>
                </c:pt>
                <c:pt idx="51">
                  <c:v>1993Q4</c:v>
                </c:pt>
                <c:pt idx="52">
                  <c:v>1994Q1</c:v>
                </c:pt>
                <c:pt idx="53">
                  <c:v>1994Q2</c:v>
                </c:pt>
                <c:pt idx="54">
                  <c:v>1994Q3</c:v>
                </c:pt>
                <c:pt idx="55">
                  <c:v>1994Q4</c:v>
                </c:pt>
                <c:pt idx="56">
                  <c:v>1995Q1</c:v>
                </c:pt>
                <c:pt idx="57">
                  <c:v>1995Q2</c:v>
                </c:pt>
                <c:pt idx="58">
                  <c:v>1995Q3</c:v>
                </c:pt>
                <c:pt idx="59">
                  <c:v>1995Q4</c:v>
                </c:pt>
                <c:pt idx="60">
                  <c:v>1996Q1</c:v>
                </c:pt>
                <c:pt idx="61">
                  <c:v>1996Q2</c:v>
                </c:pt>
                <c:pt idx="62">
                  <c:v>1996Q3</c:v>
                </c:pt>
                <c:pt idx="63">
                  <c:v>1996Q4</c:v>
                </c:pt>
                <c:pt idx="64">
                  <c:v>1997Q1</c:v>
                </c:pt>
                <c:pt idx="65">
                  <c:v>1997Q2</c:v>
                </c:pt>
                <c:pt idx="66">
                  <c:v>1997Q3</c:v>
                </c:pt>
                <c:pt idx="67">
                  <c:v>1997Q4</c:v>
                </c:pt>
                <c:pt idx="68">
                  <c:v>1998Q1</c:v>
                </c:pt>
                <c:pt idx="69">
                  <c:v>1998Q2</c:v>
                </c:pt>
                <c:pt idx="70">
                  <c:v>1998Q3</c:v>
                </c:pt>
                <c:pt idx="71">
                  <c:v>1998Q4</c:v>
                </c:pt>
                <c:pt idx="72">
                  <c:v>1999Q1</c:v>
                </c:pt>
                <c:pt idx="73">
                  <c:v>1999Q2</c:v>
                </c:pt>
                <c:pt idx="74">
                  <c:v>1999Q3</c:v>
                </c:pt>
                <c:pt idx="75">
                  <c:v>1999Q4</c:v>
                </c:pt>
                <c:pt idx="76">
                  <c:v>2000Q1</c:v>
                </c:pt>
                <c:pt idx="77">
                  <c:v>2000Q2</c:v>
                </c:pt>
                <c:pt idx="78">
                  <c:v>2000Q3</c:v>
                </c:pt>
                <c:pt idx="79">
                  <c:v>2000Q4</c:v>
                </c:pt>
                <c:pt idx="80">
                  <c:v>2001Q1</c:v>
                </c:pt>
                <c:pt idx="81">
                  <c:v>2001Q2</c:v>
                </c:pt>
                <c:pt idx="82">
                  <c:v>2001Q3</c:v>
                </c:pt>
                <c:pt idx="83">
                  <c:v>2001Q4</c:v>
                </c:pt>
                <c:pt idx="84">
                  <c:v>2002Q1</c:v>
                </c:pt>
                <c:pt idx="85">
                  <c:v>2002Q2</c:v>
                </c:pt>
                <c:pt idx="86">
                  <c:v>2002Q3</c:v>
                </c:pt>
                <c:pt idx="87">
                  <c:v>2002Q4</c:v>
                </c:pt>
                <c:pt idx="88">
                  <c:v>2003Q1</c:v>
                </c:pt>
                <c:pt idx="89">
                  <c:v>2003Q2</c:v>
                </c:pt>
                <c:pt idx="90">
                  <c:v>2003Q3</c:v>
                </c:pt>
                <c:pt idx="91">
                  <c:v>2003Q4</c:v>
                </c:pt>
                <c:pt idx="92">
                  <c:v>2004Q1</c:v>
                </c:pt>
                <c:pt idx="93">
                  <c:v>2004Q2</c:v>
                </c:pt>
                <c:pt idx="94">
                  <c:v>2004Q3</c:v>
                </c:pt>
                <c:pt idx="95">
                  <c:v>2004Q4</c:v>
                </c:pt>
                <c:pt idx="96">
                  <c:v>2005Q1</c:v>
                </c:pt>
                <c:pt idx="97">
                  <c:v>2005Q2</c:v>
                </c:pt>
                <c:pt idx="98">
                  <c:v>2005Q3</c:v>
                </c:pt>
                <c:pt idx="99">
                  <c:v>2005Q4</c:v>
                </c:pt>
                <c:pt idx="100">
                  <c:v>2006Q1</c:v>
                </c:pt>
                <c:pt idx="101">
                  <c:v>2006Q2</c:v>
                </c:pt>
                <c:pt idx="102">
                  <c:v>2006Q3</c:v>
                </c:pt>
                <c:pt idx="103">
                  <c:v>2006Q4</c:v>
                </c:pt>
                <c:pt idx="104">
                  <c:v>2007Q1</c:v>
                </c:pt>
                <c:pt idx="105">
                  <c:v>2007Q2</c:v>
                </c:pt>
                <c:pt idx="106">
                  <c:v>2007Q3</c:v>
                </c:pt>
                <c:pt idx="107">
                  <c:v>2007Q4</c:v>
                </c:pt>
                <c:pt idx="108">
                  <c:v>2008Q1</c:v>
                </c:pt>
                <c:pt idx="109">
                  <c:v>2008Q2</c:v>
                </c:pt>
                <c:pt idx="110">
                  <c:v>2008Q3</c:v>
                </c:pt>
                <c:pt idx="111">
                  <c:v>2008Q4</c:v>
                </c:pt>
                <c:pt idx="112">
                  <c:v>2009Q1</c:v>
                </c:pt>
                <c:pt idx="113">
                  <c:v>2009Q2</c:v>
                </c:pt>
                <c:pt idx="114">
                  <c:v>2009Q3</c:v>
                </c:pt>
                <c:pt idx="115">
                  <c:v>2009Q4</c:v>
                </c:pt>
                <c:pt idx="116">
                  <c:v>2010Q1</c:v>
                </c:pt>
                <c:pt idx="117">
                  <c:v>2010Q2</c:v>
                </c:pt>
                <c:pt idx="118">
                  <c:v>2010Q3</c:v>
                </c:pt>
                <c:pt idx="119">
                  <c:v>2010Q4</c:v>
                </c:pt>
                <c:pt idx="120">
                  <c:v>2011Q1</c:v>
                </c:pt>
                <c:pt idx="121">
                  <c:v>2011Q2</c:v>
                </c:pt>
                <c:pt idx="122">
                  <c:v>2011Q3</c:v>
                </c:pt>
                <c:pt idx="123">
                  <c:v>2011Q4</c:v>
                </c:pt>
                <c:pt idx="124">
                  <c:v>2012Q1</c:v>
                </c:pt>
                <c:pt idx="125">
                  <c:v>2012Q2</c:v>
                </c:pt>
                <c:pt idx="126">
                  <c:v>2012Q3</c:v>
                </c:pt>
                <c:pt idx="127">
                  <c:v>2012Q4</c:v>
                </c:pt>
                <c:pt idx="128">
                  <c:v>2013Q1</c:v>
                </c:pt>
                <c:pt idx="129">
                  <c:v>2013Q2</c:v>
                </c:pt>
                <c:pt idx="130">
                  <c:v>2013Q3</c:v>
                </c:pt>
                <c:pt idx="131">
                  <c:v>2013Q4</c:v>
                </c:pt>
                <c:pt idx="132">
                  <c:v>2014Q1</c:v>
                </c:pt>
                <c:pt idx="133">
                  <c:v>2014Q2</c:v>
                </c:pt>
                <c:pt idx="134">
                  <c:v>2014Q3</c:v>
                </c:pt>
                <c:pt idx="135">
                  <c:v>2014Q4</c:v>
                </c:pt>
                <c:pt idx="136">
                  <c:v>2015Q1</c:v>
                </c:pt>
                <c:pt idx="137">
                  <c:v>2015Q2</c:v>
                </c:pt>
                <c:pt idx="138">
                  <c:v>2015Q3</c:v>
                </c:pt>
                <c:pt idx="139">
                  <c:v>2015Q4</c:v>
                </c:pt>
                <c:pt idx="140">
                  <c:v>2016Q1</c:v>
                </c:pt>
                <c:pt idx="141">
                  <c:v>2016Q2</c:v>
                </c:pt>
                <c:pt idx="142">
                  <c:v>2016Q3</c:v>
                </c:pt>
                <c:pt idx="143">
                  <c:v>2016Q4</c:v>
                </c:pt>
                <c:pt idx="144">
                  <c:v>2017Q1</c:v>
                </c:pt>
                <c:pt idx="145">
                  <c:v>2017Q2</c:v>
                </c:pt>
                <c:pt idx="146">
                  <c:v>2017Q3</c:v>
                </c:pt>
                <c:pt idx="147">
                  <c:v>2017Q4</c:v>
                </c:pt>
                <c:pt idx="148">
                  <c:v>2018Q1</c:v>
                </c:pt>
                <c:pt idx="149">
                  <c:v>2018Q2</c:v>
                </c:pt>
                <c:pt idx="150">
                  <c:v>2018Q3</c:v>
                </c:pt>
                <c:pt idx="151">
                  <c:v>2018Q4</c:v>
                </c:pt>
                <c:pt idx="152">
                  <c:v>2019Q1</c:v>
                </c:pt>
                <c:pt idx="153">
                  <c:v>2019Q2</c:v>
                </c:pt>
                <c:pt idx="154">
                  <c:v>2019Q3</c:v>
                </c:pt>
                <c:pt idx="155">
                  <c:v>2019Q4</c:v>
                </c:pt>
                <c:pt idx="156">
                  <c:v>2020Q1</c:v>
                </c:pt>
                <c:pt idx="157">
                  <c:v>2020Q2</c:v>
                </c:pt>
                <c:pt idx="158">
                  <c:v>2020Q3</c:v>
                </c:pt>
                <c:pt idx="159">
                  <c:v>2020Q4</c:v>
                </c:pt>
                <c:pt idx="160">
                  <c:v>2021Q1</c:v>
                </c:pt>
                <c:pt idx="161">
                  <c:v>2021Q2</c:v>
                </c:pt>
                <c:pt idx="162">
                  <c:v>2021Q3</c:v>
                </c:pt>
                <c:pt idx="163">
                  <c:v>2021Q4</c:v>
                </c:pt>
                <c:pt idx="164">
                  <c:v>2022Q1</c:v>
                </c:pt>
                <c:pt idx="165">
                  <c:v>2022Q2</c:v>
                </c:pt>
                <c:pt idx="166">
                  <c:v>2022Q3</c:v>
                </c:pt>
                <c:pt idx="167">
                  <c:v>2022Q4</c:v>
                </c:pt>
                <c:pt idx="168">
                  <c:v>2023Q1</c:v>
                </c:pt>
                <c:pt idx="169">
                  <c:v>2023Q2</c:v>
                </c:pt>
                <c:pt idx="170">
                  <c:v>2023Q3</c:v>
                </c:pt>
                <c:pt idx="171">
                  <c:v>2023Q4</c:v>
                </c:pt>
                <c:pt idx="172">
                  <c:v>2024Q1</c:v>
                </c:pt>
                <c:pt idx="173">
                  <c:v>2024Q2</c:v>
                </c:pt>
                <c:pt idx="174">
                  <c:v>2024Q3</c:v>
                </c:pt>
                <c:pt idx="175">
                  <c:v>2024Q4</c:v>
                </c:pt>
                <c:pt idx="176">
                  <c:v>2025Q1</c:v>
                </c:pt>
                <c:pt idx="177">
                  <c:v>2025Q2</c:v>
                </c:pt>
                <c:pt idx="178">
                  <c:v>2025Q3</c:v>
                </c:pt>
                <c:pt idx="179">
                  <c:v>2025Q4</c:v>
                </c:pt>
              </c:strCache>
            </c:strRef>
          </c:cat>
          <c:val>
            <c:numRef>
              <c:f>'Natural Gas-Q'!$C$41:$C$220</c:f>
              <c:numCache>
                <c:formatCode>0.00</c:formatCode>
                <c:ptCount val="180"/>
                <c:pt idx="0">
                  <c:v>3.9897217069000002</c:v>
                </c:pt>
                <c:pt idx="1">
                  <c:v>4.2084000000000001</c:v>
                </c:pt>
                <c:pt idx="2">
                  <c:v>4.3646173469000002</c:v>
                </c:pt>
                <c:pt idx="3">
                  <c:v>4.5342272348000003</c:v>
                </c:pt>
                <c:pt idx="4">
                  <c:v>4.6986690327999998</c:v>
                </c:pt>
                <c:pt idx="5">
                  <c:v>5.0111542992000002</c:v>
                </c:pt>
                <c:pt idx="6">
                  <c:v>5.2916624685000002</c:v>
                </c:pt>
                <c:pt idx="7">
                  <c:v>5.7058958517000002</c:v>
                </c:pt>
                <c:pt idx="8">
                  <c:v>5.9018859800000003</c:v>
                </c:pt>
                <c:pt idx="9">
                  <c:v>6.1359682791000001</c:v>
                </c:pt>
                <c:pt idx="10">
                  <c:v>6.1937198525000001</c:v>
                </c:pt>
                <c:pt idx="11">
                  <c:v>6.1779871595999998</c:v>
                </c:pt>
                <c:pt idx="12">
                  <c:v>5.8378332267999999</c:v>
                </c:pt>
                <c:pt idx="13">
                  <c:v>6.2045055806000002</c:v>
                </c:pt>
                <c:pt idx="14">
                  <c:v>7.1683480805000004</c:v>
                </c:pt>
                <c:pt idx="15">
                  <c:v>6.2560850442999998</c:v>
                </c:pt>
                <c:pt idx="16">
                  <c:v>5.9323778439000003</c:v>
                </c:pt>
                <c:pt idx="17">
                  <c:v>6.4169303266000002</c:v>
                </c:pt>
                <c:pt idx="18">
                  <c:v>7.1106174590000002</c:v>
                </c:pt>
                <c:pt idx="19">
                  <c:v>5.9481022004000002</c:v>
                </c:pt>
                <c:pt idx="20">
                  <c:v>5.6658994298999996</c:v>
                </c:pt>
                <c:pt idx="21">
                  <c:v>6.1409546733999996</c:v>
                </c:pt>
                <c:pt idx="22">
                  <c:v>6.8678786588999996</c:v>
                </c:pt>
                <c:pt idx="23">
                  <c:v>5.5765833989000004</c:v>
                </c:pt>
                <c:pt idx="24">
                  <c:v>5.3309503743000004</c:v>
                </c:pt>
                <c:pt idx="25">
                  <c:v>5.8176046752000001</c:v>
                </c:pt>
                <c:pt idx="26">
                  <c:v>6.7511987241</c:v>
                </c:pt>
                <c:pt idx="27">
                  <c:v>5.3551518624999996</c:v>
                </c:pt>
                <c:pt idx="28">
                  <c:v>5.1105111933999998</c:v>
                </c:pt>
                <c:pt idx="29">
                  <c:v>5.7315043999000004</c:v>
                </c:pt>
                <c:pt idx="30">
                  <c:v>6.8141067158000004</c:v>
                </c:pt>
                <c:pt idx="31">
                  <c:v>5.5466549967000001</c:v>
                </c:pt>
                <c:pt idx="32">
                  <c:v>5.4116554858999999</c:v>
                </c:pt>
                <c:pt idx="33">
                  <c:v>5.8566677455000002</c:v>
                </c:pt>
                <c:pt idx="34">
                  <c:v>6.9236309941999998</c:v>
                </c:pt>
                <c:pt idx="35">
                  <c:v>5.495921396</c:v>
                </c:pt>
                <c:pt idx="36">
                  <c:v>5.5486054691</c:v>
                </c:pt>
                <c:pt idx="37">
                  <c:v>5.9334708620000001</c:v>
                </c:pt>
                <c:pt idx="38">
                  <c:v>7.0040816815999998</c:v>
                </c:pt>
                <c:pt idx="39">
                  <c:v>5.7326193126999998</c:v>
                </c:pt>
                <c:pt idx="40">
                  <c:v>5.5629056553999998</c:v>
                </c:pt>
                <c:pt idx="41">
                  <c:v>6.2270297469999996</c:v>
                </c:pt>
                <c:pt idx="42">
                  <c:v>7.1581213548999996</c:v>
                </c:pt>
                <c:pt idx="43">
                  <c:v>5.6256537759</c:v>
                </c:pt>
                <c:pt idx="44">
                  <c:v>5.5250098991999996</c:v>
                </c:pt>
                <c:pt idx="45">
                  <c:v>6.0120418556999997</c:v>
                </c:pt>
                <c:pt idx="46">
                  <c:v>7.2855942233000004</c:v>
                </c:pt>
                <c:pt idx="47">
                  <c:v>5.9622944121000003</c:v>
                </c:pt>
                <c:pt idx="48">
                  <c:v>5.7116754027000001</c:v>
                </c:pt>
                <c:pt idx="49">
                  <c:v>6.4899436544000002</c:v>
                </c:pt>
                <c:pt idx="50">
                  <c:v>7.9031929257</c:v>
                </c:pt>
                <c:pt idx="51">
                  <c:v>6.2316031790000004</c:v>
                </c:pt>
                <c:pt idx="52">
                  <c:v>6.0644059069000003</c:v>
                </c:pt>
                <c:pt idx="53">
                  <c:v>6.8809609610000004</c:v>
                </c:pt>
                <c:pt idx="54">
                  <c:v>8.0491941138000005</c:v>
                </c:pt>
                <c:pt idx="55">
                  <c:v>6.2668882062</c:v>
                </c:pt>
                <c:pt idx="56">
                  <c:v>5.8159437290999998</c:v>
                </c:pt>
                <c:pt idx="57">
                  <c:v>6.4802565131999996</c:v>
                </c:pt>
                <c:pt idx="58">
                  <c:v>7.8817624440999996</c:v>
                </c:pt>
                <c:pt idx="59">
                  <c:v>5.7231371393000003</c:v>
                </c:pt>
                <c:pt idx="60">
                  <c:v>5.7833637267000002</c:v>
                </c:pt>
                <c:pt idx="61">
                  <c:v>6.7194241952000002</c:v>
                </c:pt>
                <c:pt idx="62">
                  <c:v>8.4328458148000003</c:v>
                </c:pt>
                <c:pt idx="63">
                  <c:v>6.5311338789000004</c:v>
                </c:pt>
                <c:pt idx="64">
                  <c:v>6.6978872049999998</c:v>
                </c:pt>
                <c:pt idx="65">
                  <c:v>6.9555752391999999</c:v>
                </c:pt>
                <c:pt idx="66">
                  <c:v>8.8667045042999995</c:v>
                </c:pt>
                <c:pt idx="67">
                  <c:v>6.8329759436000002</c:v>
                </c:pt>
                <c:pt idx="68">
                  <c:v>6.3738797914000003</c:v>
                </c:pt>
                <c:pt idx="69">
                  <c:v>7.3938320441999998</c:v>
                </c:pt>
                <c:pt idx="70">
                  <c:v>8.8976283085999999</c:v>
                </c:pt>
                <c:pt idx="71">
                  <c:v>6.6286739421999998</c:v>
                </c:pt>
                <c:pt idx="72">
                  <c:v>6.1057942029000003</c:v>
                </c:pt>
                <c:pt idx="73">
                  <c:v>7.0307476102999997</c:v>
                </c:pt>
                <c:pt idx="74">
                  <c:v>8.8539887144999998</c:v>
                </c:pt>
                <c:pt idx="75">
                  <c:v>6.8919093562000002</c:v>
                </c:pt>
                <c:pt idx="76">
                  <c:v>6.5660024100000003</c:v>
                </c:pt>
                <c:pt idx="77">
                  <c:v>7.9565428560000004</c:v>
                </c:pt>
                <c:pt idx="78">
                  <c:v>10.256536981</c:v>
                </c:pt>
                <c:pt idx="79">
                  <c:v>8.6930005916000006</c:v>
                </c:pt>
                <c:pt idx="80">
                  <c:v>10.089315342000001</c:v>
                </c:pt>
                <c:pt idx="81">
                  <c:v>10.706509938</c:v>
                </c:pt>
                <c:pt idx="82">
                  <c:v>10.751646935</c:v>
                </c:pt>
                <c:pt idx="83">
                  <c:v>7.6880911721</c:v>
                </c:pt>
                <c:pt idx="84">
                  <c:v>7.2466451072</c:v>
                </c:pt>
                <c:pt idx="85">
                  <c:v>8.3003130616000007</c:v>
                </c:pt>
                <c:pt idx="86">
                  <c:v>10.324056937</c:v>
                </c:pt>
                <c:pt idx="87">
                  <c:v>8.0316893992999994</c:v>
                </c:pt>
                <c:pt idx="88">
                  <c:v>8.7494200843000005</c:v>
                </c:pt>
                <c:pt idx="89">
                  <c:v>10.729331695999999</c:v>
                </c:pt>
                <c:pt idx="90">
                  <c:v>12.625594359000001</c:v>
                </c:pt>
                <c:pt idx="91">
                  <c:v>9.7768076197999996</c:v>
                </c:pt>
                <c:pt idx="92">
                  <c:v>9.8382450862000006</c:v>
                </c:pt>
                <c:pt idx="93">
                  <c:v>11.354012114</c:v>
                </c:pt>
                <c:pt idx="94">
                  <c:v>13.527092732</c:v>
                </c:pt>
                <c:pt idx="95">
                  <c:v>11.291872561</c:v>
                </c:pt>
                <c:pt idx="96">
                  <c:v>10.872760166000001</c:v>
                </c:pt>
                <c:pt idx="97">
                  <c:v>12.522113772000001</c:v>
                </c:pt>
                <c:pt idx="98">
                  <c:v>15.636551425</c:v>
                </c:pt>
                <c:pt idx="99">
                  <c:v>15.169305442000001</c:v>
                </c:pt>
                <c:pt idx="100">
                  <c:v>14.060256932</c:v>
                </c:pt>
                <c:pt idx="101">
                  <c:v>13.964245328000001</c:v>
                </c:pt>
                <c:pt idx="102">
                  <c:v>15.859369933</c:v>
                </c:pt>
                <c:pt idx="103">
                  <c:v>12.500345907</c:v>
                </c:pt>
                <c:pt idx="104">
                  <c:v>12.324631611999999</c:v>
                </c:pt>
                <c:pt idx="105">
                  <c:v>14.237018304999999</c:v>
                </c:pt>
                <c:pt idx="106">
                  <c:v>16.481205973000002</c:v>
                </c:pt>
                <c:pt idx="107">
                  <c:v>12.858624644000001</c:v>
                </c:pt>
                <c:pt idx="108">
                  <c:v>12.605657901000001</c:v>
                </c:pt>
                <c:pt idx="109">
                  <c:v>15.88119442</c:v>
                </c:pt>
                <c:pt idx="110">
                  <c:v>19.776655492</c:v>
                </c:pt>
                <c:pt idx="111">
                  <c:v>13.532172959</c:v>
                </c:pt>
                <c:pt idx="112">
                  <c:v>12.281649222</c:v>
                </c:pt>
                <c:pt idx="113">
                  <c:v>12.501107147000001</c:v>
                </c:pt>
                <c:pt idx="114">
                  <c:v>15.217545757</c:v>
                </c:pt>
                <c:pt idx="115">
                  <c:v>10.952025391999999</c:v>
                </c:pt>
                <c:pt idx="116">
                  <c:v>10.712775365000001</c:v>
                </c:pt>
                <c:pt idx="117">
                  <c:v>12.923139136</c:v>
                </c:pt>
                <c:pt idx="118">
                  <c:v>16.147674498000001</c:v>
                </c:pt>
                <c:pt idx="119">
                  <c:v>10.708874521</c:v>
                </c:pt>
                <c:pt idx="120">
                  <c:v>10.114185715</c:v>
                </c:pt>
                <c:pt idx="121">
                  <c:v>12.312851985</c:v>
                </c:pt>
                <c:pt idx="122">
                  <c:v>16.131138433</c:v>
                </c:pt>
                <c:pt idx="123">
                  <c:v>10.638284912</c:v>
                </c:pt>
                <c:pt idx="124">
                  <c:v>9.7378654604000001</c:v>
                </c:pt>
                <c:pt idx="125">
                  <c:v>12.127978689000001</c:v>
                </c:pt>
                <c:pt idx="126">
                  <c:v>15.203059949</c:v>
                </c:pt>
                <c:pt idx="127">
                  <c:v>10.189924952</c:v>
                </c:pt>
                <c:pt idx="128">
                  <c:v>9.2342405722999992</c:v>
                </c:pt>
                <c:pt idx="129">
                  <c:v>11.895412564000001</c:v>
                </c:pt>
                <c:pt idx="130">
                  <c:v>16.128345428999999</c:v>
                </c:pt>
                <c:pt idx="131">
                  <c:v>9.8874353103000008</c:v>
                </c:pt>
                <c:pt idx="132">
                  <c:v>9.8170863378999993</c:v>
                </c:pt>
                <c:pt idx="133">
                  <c:v>13.107372985</c:v>
                </c:pt>
                <c:pt idx="134">
                  <c:v>16.941716450000001</c:v>
                </c:pt>
                <c:pt idx="135">
                  <c:v>10.522915012</c:v>
                </c:pt>
                <c:pt idx="136">
                  <c:v>9.2904620688000001</c:v>
                </c:pt>
                <c:pt idx="137">
                  <c:v>12.014865908999999</c:v>
                </c:pt>
                <c:pt idx="138">
                  <c:v>16.513899063</c:v>
                </c:pt>
                <c:pt idx="139">
                  <c:v>10.084039639</c:v>
                </c:pt>
                <c:pt idx="140">
                  <c:v>8.5118447748000001</c:v>
                </c:pt>
                <c:pt idx="141">
                  <c:v>11.152033383999999</c:v>
                </c:pt>
                <c:pt idx="142">
                  <c:v>16.966198650999999</c:v>
                </c:pt>
                <c:pt idx="143">
                  <c:v>10.181230169000001</c:v>
                </c:pt>
                <c:pt idx="144">
                  <c:v>9.6782315462999993</c:v>
                </c:pt>
                <c:pt idx="145">
                  <c:v>12.944215461000001</c:v>
                </c:pt>
                <c:pt idx="146">
                  <c:v>17.644348635</c:v>
                </c:pt>
                <c:pt idx="147">
                  <c:v>10.118541767</c:v>
                </c:pt>
                <c:pt idx="148">
                  <c:v>9.3594157258999999</c:v>
                </c:pt>
                <c:pt idx="149">
                  <c:v>11.904373701999999</c:v>
                </c:pt>
                <c:pt idx="150">
                  <c:v>17.853796236000001</c:v>
                </c:pt>
                <c:pt idx="151">
                  <c:v>9.9558477659999998</c:v>
                </c:pt>
                <c:pt idx="152">
                  <c:v>9.3900543436999993</c:v>
                </c:pt>
                <c:pt idx="153">
                  <c:v>12.371131525999999</c:v>
                </c:pt>
                <c:pt idx="154">
                  <c:v>17.894296109999999</c:v>
                </c:pt>
                <c:pt idx="155">
                  <c:v>9.7824617940999996</c:v>
                </c:pt>
                <c:pt idx="156">
                  <c:v>9.4386246328999999</c:v>
                </c:pt>
                <c:pt idx="157">
                  <c:v>11.741962548</c:v>
                </c:pt>
                <c:pt idx="158">
                  <c:v>17.501045487999999</c:v>
                </c:pt>
                <c:pt idx="159">
                  <c:v>10.527922677999999</c:v>
                </c:pt>
                <c:pt idx="160">
                  <c:v>9.7011220854999998</c:v>
                </c:pt>
                <c:pt idx="161">
                  <c:v>13.866524047</c:v>
                </c:pt>
                <c:pt idx="162">
                  <c:v>20.253079975999999</c:v>
                </c:pt>
                <c:pt idx="163">
                  <c:v>13.709990201</c:v>
                </c:pt>
                <c:pt idx="164">
                  <c:v>12.300360476</c:v>
                </c:pt>
                <c:pt idx="165">
                  <c:v>16.508939171000002</c:v>
                </c:pt>
                <c:pt idx="166">
                  <c:v>24.781049431</c:v>
                </c:pt>
                <c:pt idx="167">
                  <c:v>15.558725883999999</c:v>
                </c:pt>
                <c:pt idx="168">
                  <c:v>14.717124666</c:v>
                </c:pt>
                <c:pt idx="169">
                  <c:v>16.190249907999998</c:v>
                </c:pt>
                <c:pt idx="170">
                  <c:v>22.334623809</c:v>
                </c:pt>
                <c:pt idx="171">
                  <c:v>13.715591844</c:v>
                </c:pt>
                <c:pt idx="172">
                  <c:v>12.560543544</c:v>
                </c:pt>
                <c:pt idx="173">
                  <c:v>14.895812549</c:v>
                </c:pt>
                <c:pt idx="174">
                  <c:v>19.530911373999999</c:v>
                </c:pt>
                <c:pt idx="175">
                  <c:v>12.059181442</c:v>
                </c:pt>
                <c:pt idx="176">
                  <c:v>11.133921597000001</c:v>
                </c:pt>
                <c:pt idx="177">
                  <c:v>13.696595152</c:v>
                </c:pt>
                <c:pt idx="178">
                  <c:v>19.404245294999999</c:v>
                </c:pt>
                <c:pt idx="179">
                  <c:v>12.301120879000001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F6-48E9-9FA8-FF1603997F67}"/>
            </c:ext>
          </c:extLst>
        </c:ser>
        <c:ser>
          <c:idx val="1"/>
          <c:order val="1"/>
          <c:tx>
            <c:strRef>
              <c:f>'Natural Gas-Q'!$A$225</c:f>
              <c:strCache>
                <c:ptCount val="1"/>
                <c:pt idx="0">
                  <c:v>Real Price (May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'Natural Gas-Q'!$A$41:$A$220</c:f>
              <c:strCache>
                <c:ptCount val="180"/>
                <c:pt idx="0">
                  <c:v>1981Q1</c:v>
                </c:pt>
                <c:pt idx="1">
                  <c:v>1981Q2</c:v>
                </c:pt>
                <c:pt idx="2">
                  <c:v>1981Q3</c:v>
                </c:pt>
                <c:pt idx="3">
                  <c:v>1981Q4</c:v>
                </c:pt>
                <c:pt idx="4">
                  <c:v>1982Q1</c:v>
                </c:pt>
                <c:pt idx="5">
                  <c:v>1982Q2</c:v>
                </c:pt>
                <c:pt idx="6">
                  <c:v>1982Q3</c:v>
                </c:pt>
                <c:pt idx="7">
                  <c:v>1982Q4</c:v>
                </c:pt>
                <c:pt idx="8">
                  <c:v>1983Q1</c:v>
                </c:pt>
                <c:pt idx="9">
                  <c:v>1983Q2</c:v>
                </c:pt>
                <c:pt idx="10">
                  <c:v>1983Q3</c:v>
                </c:pt>
                <c:pt idx="11">
                  <c:v>1983Q4</c:v>
                </c:pt>
                <c:pt idx="12">
                  <c:v>1984Q1</c:v>
                </c:pt>
                <c:pt idx="13">
                  <c:v>1984Q2</c:v>
                </c:pt>
                <c:pt idx="14">
                  <c:v>1984Q3</c:v>
                </c:pt>
                <c:pt idx="15">
                  <c:v>1984Q4</c:v>
                </c:pt>
                <c:pt idx="16">
                  <c:v>1985Q1</c:v>
                </c:pt>
                <c:pt idx="17">
                  <c:v>1985Q2</c:v>
                </c:pt>
                <c:pt idx="18">
                  <c:v>1985Q3</c:v>
                </c:pt>
                <c:pt idx="19">
                  <c:v>1985Q4</c:v>
                </c:pt>
                <c:pt idx="20">
                  <c:v>1986Q1</c:v>
                </c:pt>
                <c:pt idx="21">
                  <c:v>1986Q2</c:v>
                </c:pt>
                <c:pt idx="22">
                  <c:v>1986Q3</c:v>
                </c:pt>
                <c:pt idx="23">
                  <c:v>1986Q4</c:v>
                </c:pt>
                <c:pt idx="24">
                  <c:v>1987Q1</c:v>
                </c:pt>
                <c:pt idx="25">
                  <c:v>1987Q2</c:v>
                </c:pt>
                <c:pt idx="26">
                  <c:v>1987Q3</c:v>
                </c:pt>
                <c:pt idx="27">
                  <c:v>1987Q4</c:v>
                </c:pt>
                <c:pt idx="28">
                  <c:v>1988Q1</c:v>
                </c:pt>
                <c:pt idx="29">
                  <c:v>1988Q2</c:v>
                </c:pt>
                <c:pt idx="30">
                  <c:v>1988Q3</c:v>
                </c:pt>
                <c:pt idx="31">
                  <c:v>1988Q4</c:v>
                </c:pt>
                <c:pt idx="32">
                  <c:v>1989Q1</c:v>
                </c:pt>
                <c:pt idx="33">
                  <c:v>1989Q2</c:v>
                </c:pt>
                <c:pt idx="34">
                  <c:v>1989Q3</c:v>
                </c:pt>
                <c:pt idx="35">
                  <c:v>1989Q4</c:v>
                </c:pt>
                <c:pt idx="36">
                  <c:v>1990Q1</c:v>
                </c:pt>
                <c:pt idx="37">
                  <c:v>1990Q2</c:v>
                </c:pt>
                <c:pt idx="38">
                  <c:v>1990Q3</c:v>
                </c:pt>
                <c:pt idx="39">
                  <c:v>1990Q4</c:v>
                </c:pt>
                <c:pt idx="40">
                  <c:v>1991Q1</c:v>
                </c:pt>
                <c:pt idx="41">
                  <c:v>1991Q2</c:v>
                </c:pt>
                <c:pt idx="42">
                  <c:v>1991Q3</c:v>
                </c:pt>
                <c:pt idx="43">
                  <c:v>1991Q4</c:v>
                </c:pt>
                <c:pt idx="44">
                  <c:v>1992Q1</c:v>
                </c:pt>
                <c:pt idx="45">
                  <c:v>1992Q2</c:v>
                </c:pt>
                <c:pt idx="46">
                  <c:v>1992Q3</c:v>
                </c:pt>
                <c:pt idx="47">
                  <c:v>1992Q4</c:v>
                </c:pt>
                <c:pt idx="48">
                  <c:v>1993Q1</c:v>
                </c:pt>
                <c:pt idx="49">
                  <c:v>1993Q2</c:v>
                </c:pt>
                <c:pt idx="50">
                  <c:v>1993Q3</c:v>
                </c:pt>
                <c:pt idx="51">
                  <c:v>1993Q4</c:v>
                </c:pt>
                <c:pt idx="52">
                  <c:v>1994Q1</c:v>
                </c:pt>
                <c:pt idx="53">
                  <c:v>1994Q2</c:v>
                </c:pt>
                <c:pt idx="54">
                  <c:v>1994Q3</c:v>
                </c:pt>
                <c:pt idx="55">
                  <c:v>1994Q4</c:v>
                </c:pt>
                <c:pt idx="56">
                  <c:v>1995Q1</c:v>
                </c:pt>
                <c:pt idx="57">
                  <c:v>1995Q2</c:v>
                </c:pt>
                <c:pt idx="58">
                  <c:v>1995Q3</c:v>
                </c:pt>
                <c:pt idx="59">
                  <c:v>1995Q4</c:v>
                </c:pt>
                <c:pt idx="60">
                  <c:v>1996Q1</c:v>
                </c:pt>
                <c:pt idx="61">
                  <c:v>1996Q2</c:v>
                </c:pt>
                <c:pt idx="62">
                  <c:v>1996Q3</c:v>
                </c:pt>
                <c:pt idx="63">
                  <c:v>1996Q4</c:v>
                </c:pt>
                <c:pt idx="64">
                  <c:v>1997Q1</c:v>
                </c:pt>
                <c:pt idx="65">
                  <c:v>1997Q2</c:v>
                </c:pt>
                <c:pt idx="66">
                  <c:v>1997Q3</c:v>
                </c:pt>
                <c:pt idx="67">
                  <c:v>1997Q4</c:v>
                </c:pt>
                <c:pt idx="68">
                  <c:v>1998Q1</c:v>
                </c:pt>
                <c:pt idx="69">
                  <c:v>1998Q2</c:v>
                </c:pt>
                <c:pt idx="70">
                  <c:v>1998Q3</c:v>
                </c:pt>
                <c:pt idx="71">
                  <c:v>1998Q4</c:v>
                </c:pt>
                <c:pt idx="72">
                  <c:v>1999Q1</c:v>
                </c:pt>
                <c:pt idx="73">
                  <c:v>1999Q2</c:v>
                </c:pt>
                <c:pt idx="74">
                  <c:v>1999Q3</c:v>
                </c:pt>
                <c:pt idx="75">
                  <c:v>1999Q4</c:v>
                </c:pt>
                <c:pt idx="76">
                  <c:v>2000Q1</c:v>
                </c:pt>
                <c:pt idx="77">
                  <c:v>2000Q2</c:v>
                </c:pt>
                <c:pt idx="78">
                  <c:v>2000Q3</c:v>
                </c:pt>
                <c:pt idx="79">
                  <c:v>2000Q4</c:v>
                </c:pt>
                <c:pt idx="80">
                  <c:v>2001Q1</c:v>
                </c:pt>
                <c:pt idx="81">
                  <c:v>2001Q2</c:v>
                </c:pt>
                <c:pt idx="82">
                  <c:v>2001Q3</c:v>
                </c:pt>
                <c:pt idx="83">
                  <c:v>2001Q4</c:v>
                </c:pt>
                <c:pt idx="84">
                  <c:v>2002Q1</c:v>
                </c:pt>
                <c:pt idx="85">
                  <c:v>2002Q2</c:v>
                </c:pt>
                <c:pt idx="86">
                  <c:v>2002Q3</c:v>
                </c:pt>
                <c:pt idx="87">
                  <c:v>2002Q4</c:v>
                </c:pt>
                <c:pt idx="88">
                  <c:v>2003Q1</c:v>
                </c:pt>
                <c:pt idx="89">
                  <c:v>2003Q2</c:v>
                </c:pt>
                <c:pt idx="90">
                  <c:v>2003Q3</c:v>
                </c:pt>
                <c:pt idx="91">
                  <c:v>2003Q4</c:v>
                </c:pt>
                <c:pt idx="92">
                  <c:v>2004Q1</c:v>
                </c:pt>
                <c:pt idx="93">
                  <c:v>2004Q2</c:v>
                </c:pt>
                <c:pt idx="94">
                  <c:v>2004Q3</c:v>
                </c:pt>
                <c:pt idx="95">
                  <c:v>2004Q4</c:v>
                </c:pt>
                <c:pt idx="96">
                  <c:v>2005Q1</c:v>
                </c:pt>
                <c:pt idx="97">
                  <c:v>2005Q2</c:v>
                </c:pt>
                <c:pt idx="98">
                  <c:v>2005Q3</c:v>
                </c:pt>
                <c:pt idx="99">
                  <c:v>2005Q4</c:v>
                </c:pt>
                <c:pt idx="100">
                  <c:v>2006Q1</c:v>
                </c:pt>
                <c:pt idx="101">
                  <c:v>2006Q2</c:v>
                </c:pt>
                <c:pt idx="102">
                  <c:v>2006Q3</c:v>
                </c:pt>
                <c:pt idx="103">
                  <c:v>2006Q4</c:v>
                </c:pt>
                <c:pt idx="104">
                  <c:v>2007Q1</c:v>
                </c:pt>
                <c:pt idx="105">
                  <c:v>2007Q2</c:v>
                </c:pt>
                <c:pt idx="106">
                  <c:v>2007Q3</c:v>
                </c:pt>
                <c:pt idx="107">
                  <c:v>2007Q4</c:v>
                </c:pt>
                <c:pt idx="108">
                  <c:v>2008Q1</c:v>
                </c:pt>
                <c:pt idx="109">
                  <c:v>2008Q2</c:v>
                </c:pt>
                <c:pt idx="110">
                  <c:v>2008Q3</c:v>
                </c:pt>
                <c:pt idx="111">
                  <c:v>2008Q4</c:v>
                </c:pt>
                <c:pt idx="112">
                  <c:v>2009Q1</c:v>
                </c:pt>
                <c:pt idx="113">
                  <c:v>2009Q2</c:v>
                </c:pt>
                <c:pt idx="114">
                  <c:v>2009Q3</c:v>
                </c:pt>
                <c:pt idx="115">
                  <c:v>2009Q4</c:v>
                </c:pt>
                <c:pt idx="116">
                  <c:v>2010Q1</c:v>
                </c:pt>
                <c:pt idx="117">
                  <c:v>2010Q2</c:v>
                </c:pt>
                <c:pt idx="118">
                  <c:v>2010Q3</c:v>
                </c:pt>
                <c:pt idx="119">
                  <c:v>2010Q4</c:v>
                </c:pt>
                <c:pt idx="120">
                  <c:v>2011Q1</c:v>
                </c:pt>
                <c:pt idx="121">
                  <c:v>2011Q2</c:v>
                </c:pt>
                <c:pt idx="122">
                  <c:v>2011Q3</c:v>
                </c:pt>
                <c:pt idx="123">
                  <c:v>2011Q4</c:v>
                </c:pt>
                <c:pt idx="124">
                  <c:v>2012Q1</c:v>
                </c:pt>
                <c:pt idx="125">
                  <c:v>2012Q2</c:v>
                </c:pt>
                <c:pt idx="126">
                  <c:v>2012Q3</c:v>
                </c:pt>
                <c:pt idx="127">
                  <c:v>2012Q4</c:v>
                </c:pt>
                <c:pt idx="128">
                  <c:v>2013Q1</c:v>
                </c:pt>
                <c:pt idx="129">
                  <c:v>2013Q2</c:v>
                </c:pt>
                <c:pt idx="130">
                  <c:v>2013Q3</c:v>
                </c:pt>
                <c:pt idx="131">
                  <c:v>2013Q4</c:v>
                </c:pt>
                <c:pt idx="132">
                  <c:v>2014Q1</c:v>
                </c:pt>
                <c:pt idx="133">
                  <c:v>2014Q2</c:v>
                </c:pt>
                <c:pt idx="134">
                  <c:v>2014Q3</c:v>
                </c:pt>
                <c:pt idx="135">
                  <c:v>2014Q4</c:v>
                </c:pt>
                <c:pt idx="136">
                  <c:v>2015Q1</c:v>
                </c:pt>
                <c:pt idx="137">
                  <c:v>2015Q2</c:v>
                </c:pt>
                <c:pt idx="138">
                  <c:v>2015Q3</c:v>
                </c:pt>
                <c:pt idx="139">
                  <c:v>2015Q4</c:v>
                </c:pt>
                <c:pt idx="140">
                  <c:v>2016Q1</c:v>
                </c:pt>
                <c:pt idx="141">
                  <c:v>2016Q2</c:v>
                </c:pt>
                <c:pt idx="142">
                  <c:v>2016Q3</c:v>
                </c:pt>
                <c:pt idx="143">
                  <c:v>2016Q4</c:v>
                </c:pt>
                <c:pt idx="144">
                  <c:v>2017Q1</c:v>
                </c:pt>
                <c:pt idx="145">
                  <c:v>2017Q2</c:v>
                </c:pt>
                <c:pt idx="146">
                  <c:v>2017Q3</c:v>
                </c:pt>
                <c:pt idx="147">
                  <c:v>2017Q4</c:v>
                </c:pt>
                <c:pt idx="148">
                  <c:v>2018Q1</c:v>
                </c:pt>
                <c:pt idx="149">
                  <c:v>2018Q2</c:v>
                </c:pt>
                <c:pt idx="150">
                  <c:v>2018Q3</c:v>
                </c:pt>
                <c:pt idx="151">
                  <c:v>2018Q4</c:v>
                </c:pt>
                <c:pt idx="152">
                  <c:v>2019Q1</c:v>
                </c:pt>
                <c:pt idx="153">
                  <c:v>2019Q2</c:v>
                </c:pt>
                <c:pt idx="154">
                  <c:v>2019Q3</c:v>
                </c:pt>
                <c:pt idx="155">
                  <c:v>2019Q4</c:v>
                </c:pt>
                <c:pt idx="156">
                  <c:v>2020Q1</c:v>
                </c:pt>
                <c:pt idx="157">
                  <c:v>2020Q2</c:v>
                </c:pt>
                <c:pt idx="158">
                  <c:v>2020Q3</c:v>
                </c:pt>
                <c:pt idx="159">
                  <c:v>2020Q4</c:v>
                </c:pt>
                <c:pt idx="160">
                  <c:v>2021Q1</c:v>
                </c:pt>
                <c:pt idx="161">
                  <c:v>2021Q2</c:v>
                </c:pt>
                <c:pt idx="162">
                  <c:v>2021Q3</c:v>
                </c:pt>
                <c:pt idx="163">
                  <c:v>2021Q4</c:v>
                </c:pt>
                <c:pt idx="164">
                  <c:v>2022Q1</c:v>
                </c:pt>
                <c:pt idx="165">
                  <c:v>2022Q2</c:v>
                </c:pt>
                <c:pt idx="166">
                  <c:v>2022Q3</c:v>
                </c:pt>
                <c:pt idx="167">
                  <c:v>2022Q4</c:v>
                </c:pt>
                <c:pt idx="168">
                  <c:v>2023Q1</c:v>
                </c:pt>
                <c:pt idx="169">
                  <c:v>2023Q2</c:v>
                </c:pt>
                <c:pt idx="170">
                  <c:v>2023Q3</c:v>
                </c:pt>
                <c:pt idx="171">
                  <c:v>2023Q4</c:v>
                </c:pt>
                <c:pt idx="172">
                  <c:v>2024Q1</c:v>
                </c:pt>
                <c:pt idx="173">
                  <c:v>2024Q2</c:v>
                </c:pt>
                <c:pt idx="174">
                  <c:v>2024Q3</c:v>
                </c:pt>
                <c:pt idx="175">
                  <c:v>2024Q4</c:v>
                </c:pt>
                <c:pt idx="176">
                  <c:v>2025Q1</c:v>
                </c:pt>
                <c:pt idx="177">
                  <c:v>2025Q2</c:v>
                </c:pt>
                <c:pt idx="178">
                  <c:v>2025Q3</c:v>
                </c:pt>
                <c:pt idx="179">
                  <c:v>2025Q4</c:v>
                </c:pt>
              </c:strCache>
            </c:strRef>
          </c:cat>
          <c:val>
            <c:numRef>
              <c:f>'Natural Gas-Q'!$D$41:$D$220</c:f>
              <c:numCache>
                <c:formatCode>0.00</c:formatCode>
                <c:ptCount val="180"/>
                <c:pt idx="0">
                  <c:v>14.209499727457018</c:v>
                </c:pt>
                <c:pt idx="1">
                  <c:v>14.682216850595314</c:v>
                </c:pt>
                <c:pt idx="2">
                  <c:v>14.814638696352187</c:v>
                </c:pt>
                <c:pt idx="3">
                  <c:v>15.144136821384871</c:v>
                </c:pt>
                <c:pt idx="4">
                  <c:v>15.555122640785436</c:v>
                </c:pt>
                <c:pt idx="5">
                  <c:v>16.353363343240819</c:v>
                </c:pt>
                <c:pt idx="6">
                  <c:v>16.973982052613543</c:v>
                </c:pt>
                <c:pt idx="7">
                  <c:v>18.246645077239766</c:v>
                </c:pt>
                <c:pt idx="8">
                  <c:v>18.860554646631247</c:v>
                </c:pt>
                <c:pt idx="9">
                  <c:v>19.384433666644259</c:v>
                </c:pt>
                <c:pt idx="10">
                  <c:v>19.377921906837237</c:v>
                </c:pt>
                <c:pt idx="11">
                  <c:v>19.137515992911307</c:v>
                </c:pt>
                <c:pt idx="12">
                  <c:v>17.83102580701226</c:v>
                </c:pt>
                <c:pt idx="13">
                  <c:v>18.773988635410706</c:v>
                </c:pt>
                <c:pt idx="14">
                  <c:v>21.503458141493681</c:v>
                </c:pt>
                <c:pt idx="15">
                  <c:v>18.606470278349825</c:v>
                </c:pt>
                <c:pt idx="16">
                  <c:v>17.483221794758549</c:v>
                </c:pt>
                <c:pt idx="17">
                  <c:v>18.74076170901192</c:v>
                </c:pt>
                <c:pt idx="18">
                  <c:v>20.638379359550484</c:v>
                </c:pt>
                <c:pt idx="19">
                  <c:v>17.089983559673858</c:v>
                </c:pt>
                <c:pt idx="20">
                  <c:v>16.19496944734286</c:v>
                </c:pt>
                <c:pt idx="21">
                  <c:v>17.638689829239251</c:v>
                </c:pt>
                <c:pt idx="22">
                  <c:v>19.606754311490057</c:v>
                </c:pt>
                <c:pt idx="23">
                  <c:v>15.809810815385632</c:v>
                </c:pt>
                <c:pt idx="24">
                  <c:v>14.933188839687958</c:v>
                </c:pt>
                <c:pt idx="25">
                  <c:v>16.113850803811292</c:v>
                </c:pt>
                <c:pt idx="26">
                  <c:v>18.503379413383154</c:v>
                </c:pt>
                <c:pt idx="27">
                  <c:v>14.541414965683069</c:v>
                </c:pt>
                <c:pt idx="28">
                  <c:v>13.769664924091289</c:v>
                </c:pt>
                <c:pt idx="29">
                  <c:v>15.267718573117239</c:v>
                </c:pt>
                <c:pt idx="30">
                  <c:v>17.932948046415337</c:v>
                </c:pt>
                <c:pt idx="31">
                  <c:v>14.439602803291905</c:v>
                </c:pt>
                <c:pt idx="32">
                  <c:v>13.92990812791005</c:v>
                </c:pt>
                <c:pt idx="33">
                  <c:v>14.835586807078439</c:v>
                </c:pt>
                <c:pt idx="34">
                  <c:v>17.402257556239757</c:v>
                </c:pt>
                <c:pt idx="35">
                  <c:v>13.674753379746054</c:v>
                </c:pt>
                <c:pt idx="36">
                  <c:v>13.572208228438098</c:v>
                </c:pt>
                <c:pt idx="37">
                  <c:v>14.371430864667348</c:v>
                </c:pt>
                <c:pt idx="38">
                  <c:v>16.676507261372503</c:v>
                </c:pt>
                <c:pt idx="39">
                  <c:v>13.421310330327277</c:v>
                </c:pt>
                <c:pt idx="40">
                  <c:v>12.927332783385225</c:v>
                </c:pt>
                <c:pt idx="41">
                  <c:v>14.385260921996263</c:v>
                </c:pt>
                <c:pt idx="42">
                  <c:v>16.411114610185805</c:v>
                </c:pt>
                <c:pt idx="43">
                  <c:v>12.791564448588783</c:v>
                </c:pt>
                <c:pt idx="44">
                  <c:v>12.478164466292123</c:v>
                </c:pt>
                <c:pt idx="45">
                  <c:v>13.474470165195285</c:v>
                </c:pt>
                <c:pt idx="46">
                  <c:v>16.205112311867911</c:v>
                </c:pt>
                <c:pt idx="47">
                  <c:v>13.146582123299384</c:v>
                </c:pt>
                <c:pt idx="48">
                  <c:v>12.503015818141851</c:v>
                </c:pt>
                <c:pt idx="49">
                  <c:v>14.104791359192665</c:v>
                </c:pt>
                <c:pt idx="50">
                  <c:v>17.097150314407084</c:v>
                </c:pt>
                <c:pt idx="51">
                  <c:v>13.370135868358973</c:v>
                </c:pt>
                <c:pt idx="52">
                  <c:v>12.946365659608933</c:v>
                </c:pt>
                <c:pt idx="53">
                  <c:v>14.606583977648144</c:v>
                </c:pt>
                <c:pt idx="54">
                  <c:v>16.929628341558974</c:v>
                </c:pt>
                <c:pt idx="55">
                  <c:v>13.104682535192037</c:v>
                </c:pt>
                <c:pt idx="56">
                  <c:v>12.073039511359264</c:v>
                </c:pt>
                <c:pt idx="57">
                  <c:v>13.34297597638912</c:v>
                </c:pt>
                <c:pt idx="58">
                  <c:v>16.147313096767359</c:v>
                </c:pt>
                <c:pt idx="59">
                  <c:v>11.661381571638533</c:v>
                </c:pt>
                <c:pt idx="60">
                  <c:v>11.680240263078799</c:v>
                </c:pt>
                <c:pt idx="61">
                  <c:v>13.455041171596744</c:v>
                </c:pt>
                <c:pt idx="62">
                  <c:v>16.789399303604821</c:v>
                </c:pt>
                <c:pt idx="63">
                  <c:v>12.891178119554034</c:v>
                </c:pt>
                <c:pt idx="64">
                  <c:v>13.140260293101056</c:v>
                </c:pt>
                <c:pt idx="65">
                  <c:v>13.614534319558839</c:v>
                </c:pt>
                <c:pt idx="66">
                  <c:v>17.268949190750686</c:v>
                </c:pt>
                <c:pt idx="67">
                  <c:v>13.236681796373817</c:v>
                </c:pt>
                <c:pt idx="68">
                  <c:v>12.321925395329004</c:v>
                </c:pt>
                <c:pt idx="69">
                  <c:v>14.246784651993693</c:v>
                </c:pt>
                <c:pt idx="70">
                  <c:v>17.056916859718843</c:v>
                </c:pt>
                <c:pt idx="71">
                  <c:v>12.647933934023975</c:v>
                </c:pt>
                <c:pt idx="72">
                  <c:v>11.607812832097647</c:v>
                </c:pt>
                <c:pt idx="73">
                  <c:v>13.266927543072537</c:v>
                </c:pt>
                <c:pt idx="74">
                  <c:v>16.584119247859419</c:v>
                </c:pt>
                <c:pt idx="75">
                  <c:v>12.814487278637008</c:v>
                </c:pt>
                <c:pt idx="76">
                  <c:v>12.088890535898464</c:v>
                </c:pt>
                <c:pt idx="77">
                  <c:v>14.535127900491991</c:v>
                </c:pt>
                <c:pt idx="78">
                  <c:v>18.567112464999646</c:v>
                </c:pt>
                <c:pt idx="79">
                  <c:v>15.625293535646863</c:v>
                </c:pt>
                <c:pt idx="80">
                  <c:v>17.963277441330302</c:v>
                </c:pt>
                <c:pt idx="81">
                  <c:v>18.929421860736525</c:v>
                </c:pt>
                <c:pt idx="82">
                  <c:v>18.955718467222674</c:v>
                </c:pt>
                <c:pt idx="83">
                  <c:v>13.564690479975461</c:v>
                </c:pt>
                <c:pt idx="84">
                  <c:v>12.745124578981168</c:v>
                </c:pt>
                <c:pt idx="85">
                  <c:v>14.484396249701613</c:v>
                </c:pt>
                <c:pt idx="86">
                  <c:v>17.919394866134599</c:v>
                </c:pt>
                <c:pt idx="87">
                  <c:v>13.858620318653642</c:v>
                </c:pt>
                <c:pt idx="88">
                  <c:v>14.943371707411387</c:v>
                </c:pt>
                <c:pt idx="89">
                  <c:v>18.354946319540272</c:v>
                </c:pt>
                <c:pt idx="90">
                  <c:v>21.438882172856875</c:v>
                </c:pt>
                <c:pt idx="91">
                  <c:v>16.538730477064124</c:v>
                </c:pt>
                <c:pt idx="92">
                  <c:v>16.503005342990619</c:v>
                </c:pt>
                <c:pt idx="93">
                  <c:v>18.897153142756295</c:v>
                </c:pt>
                <c:pt idx="94">
                  <c:v>22.371270732682909</c:v>
                </c:pt>
                <c:pt idx="95">
                  <c:v>18.476246833067087</c:v>
                </c:pt>
                <c:pt idx="96">
                  <c:v>17.701077749986286</c:v>
                </c:pt>
                <c:pt idx="97">
                  <c:v>20.249415348509991</c:v>
                </c:pt>
                <c:pt idx="98">
                  <c:v>24.908477629562981</c:v>
                </c:pt>
                <c:pt idx="99">
                  <c:v>23.940917454519536</c:v>
                </c:pt>
                <c:pt idx="100">
                  <c:v>22.07560667994829</c:v>
                </c:pt>
                <c:pt idx="101">
                  <c:v>21.728779708132297</c:v>
                </c:pt>
                <c:pt idx="102">
                  <c:v>24.446866176318249</c:v>
                </c:pt>
                <c:pt idx="103">
                  <c:v>19.348366952947821</c:v>
                </c:pt>
                <c:pt idx="104">
                  <c:v>18.891183415418993</c:v>
                </c:pt>
                <c:pt idx="105">
                  <c:v>21.578104243812177</c:v>
                </c:pt>
                <c:pt idx="106">
                  <c:v>24.822342104586554</c:v>
                </c:pt>
                <c:pt idx="107">
                  <c:v>19.131695479308174</c:v>
                </c:pt>
                <c:pt idx="108">
                  <c:v>18.554340596014654</c:v>
                </c:pt>
                <c:pt idx="109">
                  <c:v>23.075424883242277</c:v>
                </c:pt>
                <c:pt idx="110">
                  <c:v>28.299202047658255</c:v>
                </c:pt>
                <c:pt idx="111">
                  <c:v>19.817584292462527</c:v>
                </c:pt>
                <c:pt idx="112">
                  <c:v>18.110797102832542</c:v>
                </c:pt>
                <c:pt idx="113">
                  <c:v>18.336906906402621</c:v>
                </c:pt>
                <c:pt idx="114">
                  <c:v>22.13102666331736</c:v>
                </c:pt>
                <c:pt idx="115">
                  <c:v>15.803904349573074</c:v>
                </c:pt>
                <c:pt idx="116">
                  <c:v>15.43419994666827</c:v>
                </c:pt>
                <c:pt idx="117">
                  <c:v>18.625302901139648</c:v>
                </c:pt>
                <c:pt idx="118">
                  <c:v>23.204598211862191</c:v>
                </c:pt>
                <c:pt idx="119">
                  <c:v>15.265304461903625</c:v>
                </c:pt>
                <c:pt idx="120">
                  <c:v>14.265344180951338</c:v>
                </c:pt>
                <c:pt idx="121">
                  <c:v>17.171169049710407</c:v>
                </c:pt>
                <c:pt idx="122">
                  <c:v>22.350308928104624</c:v>
                </c:pt>
                <c:pt idx="123">
                  <c:v>14.673878971370925</c:v>
                </c:pt>
                <c:pt idx="124">
                  <c:v>13.35666773606661</c:v>
                </c:pt>
                <c:pt idx="125">
                  <c:v>16.599956160130262</c:v>
                </c:pt>
                <c:pt idx="126">
                  <c:v>20.715395361758684</c:v>
                </c:pt>
                <c:pt idx="127">
                  <c:v>13.792878519247662</c:v>
                </c:pt>
                <c:pt idx="128">
                  <c:v>12.449242943710429</c:v>
                </c:pt>
                <c:pt idx="129">
                  <c:v>16.054508526426215</c:v>
                </c:pt>
                <c:pt idx="130">
                  <c:v>21.650343864480881</c:v>
                </c:pt>
                <c:pt idx="131">
                  <c:v>13.223783207910511</c:v>
                </c:pt>
                <c:pt idx="132">
                  <c:v>13.04843229735836</c:v>
                </c:pt>
                <c:pt idx="133">
                  <c:v>17.329699846656403</c:v>
                </c:pt>
                <c:pt idx="134">
                  <c:v>22.34205606924623</c:v>
                </c:pt>
                <c:pt idx="135">
                  <c:v>13.911761107419089</c:v>
                </c:pt>
                <c:pt idx="136">
                  <c:v>12.362423191665233</c:v>
                </c:pt>
                <c:pt idx="137">
                  <c:v>15.879382424444216</c:v>
                </c:pt>
                <c:pt idx="138">
                  <c:v>21.743380275643752</c:v>
                </c:pt>
                <c:pt idx="139">
                  <c:v>13.278372471983499</c:v>
                </c:pt>
                <c:pt idx="140">
                  <c:v>11.215114799249632</c:v>
                </c:pt>
                <c:pt idx="141">
                  <c:v>14.577212675300837</c:v>
                </c:pt>
                <c:pt idx="142">
                  <c:v>22.083373040907475</c:v>
                </c:pt>
                <c:pt idx="143">
                  <c:v>13.16839982628125</c:v>
                </c:pt>
                <c:pt idx="144">
                  <c:v>12.430344188415587</c:v>
                </c:pt>
                <c:pt idx="145">
                  <c:v>16.605887559429998</c:v>
                </c:pt>
                <c:pt idx="146">
                  <c:v>22.527905710569787</c:v>
                </c:pt>
                <c:pt idx="147">
                  <c:v>12.817161078658135</c:v>
                </c:pt>
                <c:pt idx="148">
                  <c:v>11.756510543178184</c:v>
                </c:pt>
                <c:pt idx="149">
                  <c:v>14.872306226025646</c:v>
                </c:pt>
                <c:pt idx="150">
                  <c:v>22.215733704900682</c:v>
                </c:pt>
                <c:pt idx="151">
                  <c:v>12.33797317975001</c:v>
                </c:pt>
                <c:pt idx="152">
                  <c:v>11.60581870647569</c:v>
                </c:pt>
                <c:pt idx="153">
                  <c:v>15.178817228997017</c:v>
                </c:pt>
                <c:pt idx="154">
                  <c:v>21.883301856193942</c:v>
                </c:pt>
                <c:pt idx="155">
                  <c:v>11.879734842430343</c:v>
                </c:pt>
                <c:pt idx="156">
                  <c:v>11.423231691403616</c:v>
                </c:pt>
                <c:pt idx="157">
                  <c:v>14.3462287504925</c:v>
                </c:pt>
                <c:pt idx="158">
                  <c:v>21.14213831092103</c:v>
                </c:pt>
                <c:pt idx="159">
                  <c:v>12.630171989086255</c:v>
                </c:pt>
                <c:pt idx="160">
                  <c:v>11.522598325295728</c:v>
                </c:pt>
                <c:pt idx="161">
                  <c:v>16.166450391730503</c:v>
                </c:pt>
                <c:pt idx="162">
                  <c:v>23.243053253456534</c:v>
                </c:pt>
                <c:pt idx="163">
                  <c:v>15.407087320708843</c:v>
                </c:pt>
                <c:pt idx="164">
                  <c:v>13.524708989896304</c:v>
                </c:pt>
                <c:pt idx="165">
                  <c:v>17.72405258686452</c:v>
                </c:pt>
                <c:pt idx="166">
                  <c:v>26.262659477536531</c:v>
                </c:pt>
                <c:pt idx="167">
                  <c:v>16.326957557108035</c:v>
                </c:pt>
                <c:pt idx="168">
                  <c:v>15.302183178160293</c:v>
                </c:pt>
                <c:pt idx="169">
                  <c:v>16.708300559172987</c:v>
                </c:pt>
                <c:pt idx="170">
                  <c:v>22.855893883077382</c:v>
                </c:pt>
                <c:pt idx="171">
                  <c:v>13.941643872161883</c:v>
                </c:pt>
                <c:pt idx="172">
                  <c:v>12.648883583643519</c:v>
                </c:pt>
                <c:pt idx="173">
                  <c:v>14.896514761237109</c:v>
                </c:pt>
                <c:pt idx="174">
                  <c:v>19.42184047605274</c:v>
                </c:pt>
                <c:pt idx="175">
                  <c:v>11.914877272781892</c:v>
                </c:pt>
                <c:pt idx="176">
                  <c:v>10.941484696774271</c:v>
                </c:pt>
                <c:pt idx="177">
                  <c:v>13.412141421507361</c:v>
                </c:pt>
                <c:pt idx="178">
                  <c:v>18.89573239881981</c:v>
                </c:pt>
                <c:pt idx="179">
                  <c:v>11.903367550636958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F6-48E9-9FA8-FF1603997F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45008"/>
        <c:axId val="1815755888"/>
      </c:lineChart>
      <c:catAx>
        <c:axId val="181574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55888"/>
        <c:crosses val="autoZero"/>
        <c:auto val="1"/>
        <c:lblAlgn val="ctr"/>
        <c:lblOffset val="100"/>
        <c:tickLblSkip val="16"/>
        <c:tickMarkSkip val="4"/>
        <c:noMultiLvlLbl val="0"/>
      </c:catAx>
      <c:valAx>
        <c:axId val="1815755888"/>
        <c:scaling>
          <c:orientation val="minMax"/>
          <c:max val="30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45008"/>
        <c:crosses val="autoZero"/>
        <c:crossBetween val="between"/>
        <c:majorUnit val="2"/>
      </c:valAx>
      <c:catAx>
        <c:axId val="1815756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52080"/>
        <c:crosses val="autoZero"/>
        <c:auto val="1"/>
        <c:lblAlgn val="ctr"/>
        <c:lblOffset val="100"/>
        <c:noMultiLvlLbl val="0"/>
      </c:catAx>
      <c:valAx>
        <c:axId val="1815752080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569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554064131245337"/>
          <c:y val="0.15625"/>
          <c:w val="0.39709172259507786"/>
          <c:h val="4.34027777777775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Residential Natural Gas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thousand cubic feet (Mcf)</a:t>
            </a:r>
          </a:p>
        </c:rich>
      </c:tx>
      <c:layout>
        <c:manualLayout>
          <c:xMode val="edge"/>
          <c:yMode val="edge"/>
          <c:x val="2.6100160298754602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537000726414745E-2"/>
          <c:y val="0.14409758675998841"/>
          <c:w val="0.87248417453615967"/>
          <c:h val="0.68576498250218765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'Natural Gas-M'!$A$41:$A$580</c:f>
              <c:numCache>
                <c:formatCode>mmmm\ yyyy</c:formatCode>
                <c:ptCount val="540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  <c:pt idx="328">
                  <c:v>39569</c:v>
                </c:pt>
                <c:pt idx="329">
                  <c:v>39600</c:v>
                </c:pt>
                <c:pt idx="330">
                  <c:v>39630</c:v>
                </c:pt>
                <c:pt idx="331">
                  <c:v>39661</c:v>
                </c:pt>
                <c:pt idx="332">
                  <c:v>39692</c:v>
                </c:pt>
                <c:pt idx="333">
                  <c:v>39722</c:v>
                </c:pt>
                <c:pt idx="334">
                  <c:v>39753</c:v>
                </c:pt>
                <c:pt idx="335">
                  <c:v>39783</c:v>
                </c:pt>
                <c:pt idx="336">
                  <c:v>39814</c:v>
                </c:pt>
                <c:pt idx="337">
                  <c:v>39845</c:v>
                </c:pt>
                <c:pt idx="338">
                  <c:v>39873</c:v>
                </c:pt>
                <c:pt idx="339">
                  <c:v>39904</c:v>
                </c:pt>
                <c:pt idx="340">
                  <c:v>39934</c:v>
                </c:pt>
                <c:pt idx="341">
                  <c:v>39965</c:v>
                </c:pt>
                <c:pt idx="342">
                  <c:v>39995</c:v>
                </c:pt>
                <c:pt idx="343">
                  <c:v>40026</c:v>
                </c:pt>
                <c:pt idx="344">
                  <c:v>40057</c:v>
                </c:pt>
                <c:pt idx="345">
                  <c:v>40087</c:v>
                </c:pt>
                <c:pt idx="346">
                  <c:v>40118</c:v>
                </c:pt>
                <c:pt idx="347">
                  <c:v>40148</c:v>
                </c:pt>
                <c:pt idx="348">
                  <c:v>40179</c:v>
                </c:pt>
                <c:pt idx="349">
                  <c:v>40210</c:v>
                </c:pt>
                <c:pt idx="350">
                  <c:v>40238</c:v>
                </c:pt>
                <c:pt idx="351">
                  <c:v>40269</c:v>
                </c:pt>
                <c:pt idx="352">
                  <c:v>40299</c:v>
                </c:pt>
                <c:pt idx="353">
                  <c:v>40330</c:v>
                </c:pt>
                <c:pt idx="354">
                  <c:v>40360</c:v>
                </c:pt>
                <c:pt idx="355">
                  <c:v>40391</c:v>
                </c:pt>
                <c:pt idx="356">
                  <c:v>40422</c:v>
                </c:pt>
                <c:pt idx="357">
                  <c:v>40452</c:v>
                </c:pt>
                <c:pt idx="358">
                  <c:v>40483</c:v>
                </c:pt>
                <c:pt idx="359">
                  <c:v>40513</c:v>
                </c:pt>
                <c:pt idx="360">
                  <c:v>40544</c:v>
                </c:pt>
                <c:pt idx="361">
                  <c:v>40575</c:v>
                </c:pt>
                <c:pt idx="362">
                  <c:v>40603</c:v>
                </c:pt>
                <c:pt idx="363">
                  <c:v>40634</c:v>
                </c:pt>
                <c:pt idx="364">
                  <c:v>40664</c:v>
                </c:pt>
                <c:pt idx="365">
                  <c:v>40695</c:v>
                </c:pt>
                <c:pt idx="366">
                  <c:v>40725</c:v>
                </c:pt>
                <c:pt idx="367">
                  <c:v>40756</c:v>
                </c:pt>
                <c:pt idx="368">
                  <c:v>40787</c:v>
                </c:pt>
                <c:pt idx="369">
                  <c:v>40817</c:v>
                </c:pt>
                <c:pt idx="370">
                  <c:v>40848</c:v>
                </c:pt>
                <c:pt idx="371">
                  <c:v>40878</c:v>
                </c:pt>
                <c:pt idx="372">
                  <c:v>40909</c:v>
                </c:pt>
                <c:pt idx="373">
                  <c:v>40940</c:v>
                </c:pt>
                <c:pt idx="374">
                  <c:v>40969</c:v>
                </c:pt>
                <c:pt idx="375">
                  <c:v>41000</c:v>
                </c:pt>
                <c:pt idx="376">
                  <c:v>41030</c:v>
                </c:pt>
                <c:pt idx="377">
                  <c:v>41061</c:v>
                </c:pt>
                <c:pt idx="378">
                  <c:v>41091</c:v>
                </c:pt>
                <c:pt idx="379">
                  <c:v>41122</c:v>
                </c:pt>
                <c:pt idx="380">
                  <c:v>41153</c:v>
                </c:pt>
                <c:pt idx="381">
                  <c:v>41183</c:v>
                </c:pt>
                <c:pt idx="382">
                  <c:v>41214</c:v>
                </c:pt>
                <c:pt idx="383">
                  <c:v>41244</c:v>
                </c:pt>
                <c:pt idx="384">
                  <c:v>41275</c:v>
                </c:pt>
                <c:pt idx="385">
                  <c:v>41306</c:v>
                </c:pt>
                <c:pt idx="386">
                  <c:v>41334</c:v>
                </c:pt>
                <c:pt idx="387">
                  <c:v>41365</c:v>
                </c:pt>
                <c:pt idx="388">
                  <c:v>41395</c:v>
                </c:pt>
                <c:pt idx="389">
                  <c:v>41426</c:v>
                </c:pt>
                <c:pt idx="390">
                  <c:v>41456</c:v>
                </c:pt>
                <c:pt idx="391">
                  <c:v>41487</c:v>
                </c:pt>
                <c:pt idx="392">
                  <c:v>41518</c:v>
                </c:pt>
                <c:pt idx="393">
                  <c:v>41548</c:v>
                </c:pt>
                <c:pt idx="394">
                  <c:v>41579</c:v>
                </c:pt>
                <c:pt idx="395">
                  <c:v>41609</c:v>
                </c:pt>
                <c:pt idx="396">
                  <c:v>41640</c:v>
                </c:pt>
                <c:pt idx="397">
                  <c:v>41671</c:v>
                </c:pt>
                <c:pt idx="398">
                  <c:v>41699</c:v>
                </c:pt>
                <c:pt idx="399">
                  <c:v>41730</c:v>
                </c:pt>
                <c:pt idx="400">
                  <c:v>41760</c:v>
                </c:pt>
                <c:pt idx="401">
                  <c:v>41791</c:v>
                </c:pt>
                <c:pt idx="402">
                  <c:v>41821</c:v>
                </c:pt>
                <c:pt idx="403">
                  <c:v>41852</c:v>
                </c:pt>
                <c:pt idx="404">
                  <c:v>41883</c:v>
                </c:pt>
                <c:pt idx="405">
                  <c:v>41913</c:v>
                </c:pt>
                <c:pt idx="406">
                  <c:v>41944</c:v>
                </c:pt>
                <c:pt idx="407">
                  <c:v>41974</c:v>
                </c:pt>
                <c:pt idx="408">
                  <c:v>42005</c:v>
                </c:pt>
                <c:pt idx="409">
                  <c:v>42036</c:v>
                </c:pt>
                <c:pt idx="410">
                  <c:v>42064</c:v>
                </c:pt>
                <c:pt idx="411">
                  <c:v>42095</c:v>
                </c:pt>
                <c:pt idx="412">
                  <c:v>42125</c:v>
                </c:pt>
                <c:pt idx="413">
                  <c:v>42156</c:v>
                </c:pt>
                <c:pt idx="414">
                  <c:v>42186</c:v>
                </c:pt>
                <c:pt idx="415">
                  <c:v>42217</c:v>
                </c:pt>
                <c:pt idx="416">
                  <c:v>42248</c:v>
                </c:pt>
                <c:pt idx="417">
                  <c:v>42278</c:v>
                </c:pt>
                <c:pt idx="418">
                  <c:v>42309</c:v>
                </c:pt>
                <c:pt idx="419">
                  <c:v>42339</c:v>
                </c:pt>
                <c:pt idx="420">
                  <c:v>42370</c:v>
                </c:pt>
                <c:pt idx="421">
                  <c:v>42401</c:v>
                </c:pt>
                <c:pt idx="422">
                  <c:v>42430</c:v>
                </c:pt>
                <c:pt idx="423">
                  <c:v>42461</c:v>
                </c:pt>
                <c:pt idx="424">
                  <c:v>42491</c:v>
                </c:pt>
                <c:pt idx="425">
                  <c:v>42522</c:v>
                </c:pt>
                <c:pt idx="426">
                  <c:v>42552</c:v>
                </c:pt>
                <c:pt idx="427">
                  <c:v>42583</c:v>
                </c:pt>
                <c:pt idx="428">
                  <c:v>42614</c:v>
                </c:pt>
                <c:pt idx="429">
                  <c:v>42644</c:v>
                </c:pt>
                <c:pt idx="430">
                  <c:v>42675</c:v>
                </c:pt>
                <c:pt idx="431">
                  <c:v>42705</c:v>
                </c:pt>
                <c:pt idx="432">
                  <c:v>42736</c:v>
                </c:pt>
                <c:pt idx="433">
                  <c:v>42767</c:v>
                </c:pt>
                <c:pt idx="434">
                  <c:v>42795</c:v>
                </c:pt>
                <c:pt idx="435">
                  <c:v>42826</c:v>
                </c:pt>
                <c:pt idx="436">
                  <c:v>42856</c:v>
                </c:pt>
                <c:pt idx="437">
                  <c:v>42887</c:v>
                </c:pt>
                <c:pt idx="438">
                  <c:v>42917</c:v>
                </c:pt>
                <c:pt idx="439">
                  <c:v>42948</c:v>
                </c:pt>
                <c:pt idx="440">
                  <c:v>42979</c:v>
                </c:pt>
                <c:pt idx="441">
                  <c:v>43009</c:v>
                </c:pt>
                <c:pt idx="442">
                  <c:v>43040</c:v>
                </c:pt>
                <c:pt idx="443">
                  <c:v>43070</c:v>
                </c:pt>
                <c:pt idx="444">
                  <c:v>43101</c:v>
                </c:pt>
                <c:pt idx="445">
                  <c:v>43132</c:v>
                </c:pt>
                <c:pt idx="446">
                  <c:v>43160</c:v>
                </c:pt>
                <c:pt idx="447">
                  <c:v>43191</c:v>
                </c:pt>
                <c:pt idx="448">
                  <c:v>43221</c:v>
                </c:pt>
                <c:pt idx="449">
                  <c:v>43252</c:v>
                </c:pt>
                <c:pt idx="450">
                  <c:v>43282</c:v>
                </c:pt>
                <c:pt idx="451">
                  <c:v>43313</c:v>
                </c:pt>
                <c:pt idx="452">
                  <c:v>43344</c:v>
                </c:pt>
                <c:pt idx="453">
                  <c:v>43374</c:v>
                </c:pt>
                <c:pt idx="454">
                  <c:v>43405</c:v>
                </c:pt>
                <c:pt idx="455">
                  <c:v>43435</c:v>
                </c:pt>
                <c:pt idx="456">
                  <c:v>43466</c:v>
                </c:pt>
                <c:pt idx="457">
                  <c:v>43497</c:v>
                </c:pt>
                <c:pt idx="458">
                  <c:v>43525</c:v>
                </c:pt>
                <c:pt idx="459">
                  <c:v>43556</c:v>
                </c:pt>
                <c:pt idx="460">
                  <c:v>43586</c:v>
                </c:pt>
                <c:pt idx="461">
                  <c:v>43617</c:v>
                </c:pt>
                <c:pt idx="462">
                  <c:v>43647</c:v>
                </c:pt>
                <c:pt idx="463">
                  <c:v>43678</c:v>
                </c:pt>
                <c:pt idx="464">
                  <c:v>43709</c:v>
                </c:pt>
                <c:pt idx="465">
                  <c:v>43739</c:v>
                </c:pt>
                <c:pt idx="466">
                  <c:v>43770</c:v>
                </c:pt>
                <c:pt idx="467">
                  <c:v>43800</c:v>
                </c:pt>
                <c:pt idx="468">
                  <c:v>43831</c:v>
                </c:pt>
                <c:pt idx="469">
                  <c:v>43862</c:v>
                </c:pt>
                <c:pt idx="470">
                  <c:v>43891</c:v>
                </c:pt>
                <c:pt idx="471">
                  <c:v>43922</c:v>
                </c:pt>
                <c:pt idx="472">
                  <c:v>43952</c:v>
                </c:pt>
                <c:pt idx="473">
                  <c:v>43983</c:v>
                </c:pt>
                <c:pt idx="474">
                  <c:v>44013</c:v>
                </c:pt>
                <c:pt idx="475">
                  <c:v>44044</c:v>
                </c:pt>
                <c:pt idx="476">
                  <c:v>44075</c:v>
                </c:pt>
                <c:pt idx="477">
                  <c:v>44105</c:v>
                </c:pt>
                <c:pt idx="478">
                  <c:v>44136</c:v>
                </c:pt>
                <c:pt idx="479">
                  <c:v>44166</c:v>
                </c:pt>
                <c:pt idx="480">
                  <c:v>44197</c:v>
                </c:pt>
                <c:pt idx="481">
                  <c:v>44228</c:v>
                </c:pt>
                <c:pt idx="482">
                  <c:v>44256</c:v>
                </c:pt>
                <c:pt idx="483">
                  <c:v>44287</c:v>
                </c:pt>
                <c:pt idx="484">
                  <c:v>44317</c:v>
                </c:pt>
                <c:pt idx="485">
                  <c:v>44348</c:v>
                </c:pt>
                <c:pt idx="486">
                  <c:v>44378</c:v>
                </c:pt>
                <c:pt idx="487">
                  <c:v>44409</c:v>
                </c:pt>
                <c:pt idx="488">
                  <c:v>44440</c:v>
                </c:pt>
                <c:pt idx="489">
                  <c:v>44470</c:v>
                </c:pt>
                <c:pt idx="490">
                  <c:v>44501</c:v>
                </c:pt>
                <c:pt idx="491">
                  <c:v>44531</c:v>
                </c:pt>
                <c:pt idx="492">
                  <c:v>44562</c:v>
                </c:pt>
                <c:pt idx="493">
                  <c:v>44593</c:v>
                </c:pt>
                <c:pt idx="494">
                  <c:v>44621</c:v>
                </c:pt>
                <c:pt idx="495">
                  <c:v>44652</c:v>
                </c:pt>
                <c:pt idx="496">
                  <c:v>44682</c:v>
                </c:pt>
                <c:pt idx="497">
                  <c:v>44713</c:v>
                </c:pt>
                <c:pt idx="498">
                  <c:v>44743</c:v>
                </c:pt>
                <c:pt idx="499">
                  <c:v>44774</c:v>
                </c:pt>
                <c:pt idx="500">
                  <c:v>44805</c:v>
                </c:pt>
                <c:pt idx="501">
                  <c:v>44835</c:v>
                </c:pt>
                <c:pt idx="502">
                  <c:v>44866</c:v>
                </c:pt>
                <c:pt idx="503">
                  <c:v>44896</c:v>
                </c:pt>
                <c:pt idx="504">
                  <c:v>44927</c:v>
                </c:pt>
                <c:pt idx="505">
                  <c:v>44958</c:v>
                </c:pt>
                <c:pt idx="506">
                  <c:v>44986</c:v>
                </c:pt>
                <c:pt idx="507">
                  <c:v>45017</c:v>
                </c:pt>
                <c:pt idx="508">
                  <c:v>45047</c:v>
                </c:pt>
                <c:pt idx="509">
                  <c:v>45078</c:v>
                </c:pt>
                <c:pt idx="510">
                  <c:v>45108</c:v>
                </c:pt>
                <c:pt idx="511">
                  <c:v>45139</c:v>
                </c:pt>
                <c:pt idx="512">
                  <c:v>45170</c:v>
                </c:pt>
                <c:pt idx="513">
                  <c:v>45200</c:v>
                </c:pt>
                <c:pt idx="514">
                  <c:v>45231</c:v>
                </c:pt>
                <c:pt idx="515">
                  <c:v>45261</c:v>
                </c:pt>
                <c:pt idx="516">
                  <c:v>45292</c:v>
                </c:pt>
                <c:pt idx="517">
                  <c:v>45323</c:v>
                </c:pt>
                <c:pt idx="518">
                  <c:v>45352</c:v>
                </c:pt>
                <c:pt idx="519">
                  <c:v>45383</c:v>
                </c:pt>
                <c:pt idx="520">
                  <c:v>45413</c:v>
                </c:pt>
                <c:pt idx="521">
                  <c:v>45444</c:v>
                </c:pt>
                <c:pt idx="522">
                  <c:v>45474</c:v>
                </c:pt>
                <c:pt idx="523">
                  <c:v>45505</c:v>
                </c:pt>
                <c:pt idx="524">
                  <c:v>45536</c:v>
                </c:pt>
                <c:pt idx="525">
                  <c:v>45566</c:v>
                </c:pt>
                <c:pt idx="526">
                  <c:v>45597</c:v>
                </c:pt>
                <c:pt idx="527">
                  <c:v>45627</c:v>
                </c:pt>
                <c:pt idx="528">
                  <c:v>45658</c:v>
                </c:pt>
                <c:pt idx="529">
                  <c:v>45689</c:v>
                </c:pt>
                <c:pt idx="530">
                  <c:v>45717</c:v>
                </c:pt>
                <c:pt idx="531">
                  <c:v>45748</c:v>
                </c:pt>
                <c:pt idx="532">
                  <c:v>45778</c:v>
                </c:pt>
                <c:pt idx="533">
                  <c:v>45809</c:v>
                </c:pt>
                <c:pt idx="534">
                  <c:v>45839</c:v>
                </c:pt>
                <c:pt idx="535">
                  <c:v>45870</c:v>
                </c:pt>
                <c:pt idx="536">
                  <c:v>45901</c:v>
                </c:pt>
                <c:pt idx="537">
                  <c:v>45931</c:v>
                </c:pt>
                <c:pt idx="538">
                  <c:v>45962</c:v>
                </c:pt>
                <c:pt idx="539">
                  <c:v>45992</c:v>
                </c:pt>
              </c:numCache>
            </c:numRef>
          </c:cat>
          <c:val>
            <c:numRef>
              <c:f>'Natural Gas-M'!$E$41:$E$580</c:f>
              <c:numCache>
                <c:formatCode>General</c:formatCode>
                <c:ptCount val="540"/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7C-4750-ABD8-270ACB071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58064"/>
        <c:axId val="1815752624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'Natural Gas-M'!$A$41:$A$580</c:f>
              <c:numCache>
                <c:formatCode>mmmm\ yyyy</c:formatCode>
                <c:ptCount val="540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  <c:pt idx="328">
                  <c:v>39569</c:v>
                </c:pt>
                <c:pt idx="329">
                  <c:v>39600</c:v>
                </c:pt>
                <c:pt idx="330">
                  <c:v>39630</c:v>
                </c:pt>
                <c:pt idx="331">
                  <c:v>39661</c:v>
                </c:pt>
                <c:pt idx="332">
                  <c:v>39692</c:v>
                </c:pt>
                <c:pt idx="333">
                  <c:v>39722</c:v>
                </c:pt>
                <c:pt idx="334">
                  <c:v>39753</c:v>
                </c:pt>
                <c:pt idx="335">
                  <c:v>39783</c:v>
                </c:pt>
                <c:pt idx="336">
                  <c:v>39814</c:v>
                </c:pt>
                <c:pt idx="337">
                  <c:v>39845</c:v>
                </c:pt>
                <c:pt idx="338">
                  <c:v>39873</c:v>
                </c:pt>
                <c:pt idx="339">
                  <c:v>39904</c:v>
                </c:pt>
                <c:pt idx="340">
                  <c:v>39934</c:v>
                </c:pt>
                <c:pt idx="341">
                  <c:v>39965</c:v>
                </c:pt>
                <c:pt idx="342">
                  <c:v>39995</c:v>
                </c:pt>
                <c:pt idx="343">
                  <c:v>40026</c:v>
                </c:pt>
                <c:pt idx="344">
                  <c:v>40057</c:v>
                </c:pt>
                <c:pt idx="345">
                  <c:v>40087</c:v>
                </c:pt>
                <c:pt idx="346">
                  <c:v>40118</c:v>
                </c:pt>
                <c:pt idx="347">
                  <c:v>40148</c:v>
                </c:pt>
                <c:pt idx="348">
                  <c:v>40179</c:v>
                </c:pt>
                <c:pt idx="349">
                  <c:v>40210</c:v>
                </c:pt>
                <c:pt idx="350">
                  <c:v>40238</c:v>
                </c:pt>
                <c:pt idx="351">
                  <c:v>40269</c:v>
                </c:pt>
                <c:pt idx="352">
                  <c:v>40299</c:v>
                </c:pt>
                <c:pt idx="353">
                  <c:v>40330</c:v>
                </c:pt>
                <c:pt idx="354">
                  <c:v>40360</c:v>
                </c:pt>
                <c:pt idx="355">
                  <c:v>40391</c:v>
                </c:pt>
                <c:pt idx="356">
                  <c:v>40422</c:v>
                </c:pt>
                <c:pt idx="357">
                  <c:v>40452</c:v>
                </c:pt>
                <c:pt idx="358">
                  <c:v>40483</c:v>
                </c:pt>
                <c:pt idx="359">
                  <c:v>40513</c:v>
                </c:pt>
                <c:pt idx="360">
                  <c:v>40544</c:v>
                </c:pt>
                <c:pt idx="361">
                  <c:v>40575</c:v>
                </c:pt>
                <c:pt idx="362">
                  <c:v>40603</c:v>
                </c:pt>
                <c:pt idx="363">
                  <c:v>40634</c:v>
                </c:pt>
                <c:pt idx="364">
                  <c:v>40664</c:v>
                </c:pt>
                <c:pt idx="365">
                  <c:v>40695</c:v>
                </c:pt>
                <c:pt idx="366">
                  <c:v>40725</c:v>
                </c:pt>
                <c:pt idx="367">
                  <c:v>40756</c:v>
                </c:pt>
                <c:pt idx="368">
                  <c:v>40787</c:v>
                </c:pt>
                <c:pt idx="369">
                  <c:v>40817</c:v>
                </c:pt>
                <c:pt idx="370">
                  <c:v>40848</c:v>
                </c:pt>
                <c:pt idx="371">
                  <c:v>40878</c:v>
                </c:pt>
                <c:pt idx="372">
                  <c:v>40909</c:v>
                </c:pt>
                <c:pt idx="373">
                  <c:v>40940</c:v>
                </c:pt>
                <c:pt idx="374">
                  <c:v>40969</c:v>
                </c:pt>
                <c:pt idx="375">
                  <c:v>41000</c:v>
                </c:pt>
                <c:pt idx="376">
                  <c:v>41030</c:v>
                </c:pt>
                <c:pt idx="377">
                  <c:v>41061</c:v>
                </c:pt>
                <c:pt idx="378">
                  <c:v>41091</c:v>
                </c:pt>
                <c:pt idx="379">
                  <c:v>41122</c:v>
                </c:pt>
                <c:pt idx="380">
                  <c:v>41153</c:v>
                </c:pt>
                <c:pt idx="381">
                  <c:v>41183</c:v>
                </c:pt>
                <c:pt idx="382">
                  <c:v>41214</c:v>
                </c:pt>
                <c:pt idx="383">
                  <c:v>41244</c:v>
                </c:pt>
                <c:pt idx="384">
                  <c:v>41275</c:v>
                </c:pt>
                <c:pt idx="385">
                  <c:v>41306</c:v>
                </c:pt>
                <c:pt idx="386">
                  <c:v>41334</c:v>
                </c:pt>
                <c:pt idx="387">
                  <c:v>41365</c:v>
                </c:pt>
                <c:pt idx="388">
                  <c:v>41395</c:v>
                </c:pt>
                <c:pt idx="389">
                  <c:v>41426</c:v>
                </c:pt>
                <c:pt idx="390">
                  <c:v>41456</c:v>
                </c:pt>
                <c:pt idx="391">
                  <c:v>41487</c:v>
                </c:pt>
                <c:pt idx="392">
                  <c:v>41518</c:v>
                </c:pt>
                <c:pt idx="393">
                  <c:v>41548</c:v>
                </c:pt>
                <c:pt idx="394">
                  <c:v>41579</c:v>
                </c:pt>
                <c:pt idx="395">
                  <c:v>41609</c:v>
                </c:pt>
                <c:pt idx="396">
                  <c:v>41640</c:v>
                </c:pt>
                <c:pt idx="397">
                  <c:v>41671</c:v>
                </c:pt>
                <c:pt idx="398">
                  <c:v>41699</c:v>
                </c:pt>
                <c:pt idx="399">
                  <c:v>41730</c:v>
                </c:pt>
                <c:pt idx="400">
                  <c:v>41760</c:v>
                </c:pt>
                <c:pt idx="401">
                  <c:v>41791</c:v>
                </c:pt>
                <c:pt idx="402">
                  <c:v>41821</c:v>
                </c:pt>
                <c:pt idx="403">
                  <c:v>41852</c:v>
                </c:pt>
                <c:pt idx="404">
                  <c:v>41883</c:v>
                </c:pt>
                <c:pt idx="405">
                  <c:v>41913</c:v>
                </c:pt>
                <c:pt idx="406">
                  <c:v>41944</c:v>
                </c:pt>
                <c:pt idx="407">
                  <c:v>41974</c:v>
                </c:pt>
                <c:pt idx="408">
                  <c:v>42005</c:v>
                </c:pt>
                <c:pt idx="409">
                  <c:v>42036</c:v>
                </c:pt>
                <c:pt idx="410">
                  <c:v>42064</c:v>
                </c:pt>
                <c:pt idx="411">
                  <c:v>42095</c:v>
                </c:pt>
                <c:pt idx="412">
                  <c:v>42125</c:v>
                </c:pt>
                <c:pt idx="413">
                  <c:v>42156</c:v>
                </c:pt>
                <c:pt idx="414">
                  <c:v>42186</c:v>
                </c:pt>
                <c:pt idx="415">
                  <c:v>42217</c:v>
                </c:pt>
                <c:pt idx="416">
                  <c:v>42248</c:v>
                </c:pt>
                <c:pt idx="417">
                  <c:v>42278</c:v>
                </c:pt>
                <c:pt idx="418">
                  <c:v>42309</c:v>
                </c:pt>
                <c:pt idx="419">
                  <c:v>42339</c:v>
                </c:pt>
                <c:pt idx="420">
                  <c:v>42370</c:v>
                </c:pt>
                <c:pt idx="421">
                  <c:v>42401</c:v>
                </c:pt>
                <c:pt idx="422">
                  <c:v>42430</c:v>
                </c:pt>
                <c:pt idx="423">
                  <c:v>42461</c:v>
                </c:pt>
                <c:pt idx="424">
                  <c:v>42491</c:v>
                </c:pt>
                <c:pt idx="425">
                  <c:v>42522</c:v>
                </c:pt>
                <c:pt idx="426">
                  <c:v>42552</c:v>
                </c:pt>
                <c:pt idx="427">
                  <c:v>42583</c:v>
                </c:pt>
                <c:pt idx="428">
                  <c:v>42614</c:v>
                </c:pt>
                <c:pt idx="429">
                  <c:v>42644</c:v>
                </c:pt>
                <c:pt idx="430">
                  <c:v>42675</c:v>
                </c:pt>
                <c:pt idx="431">
                  <c:v>42705</c:v>
                </c:pt>
                <c:pt idx="432">
                  <c:v>42736</c:v>
                </c:pt>
                <c:pt idx="433">
                  <c:v>42767</c:v>
                </c:pt>
                <c:pt idx="434">
                  <c:v>42795</c:v>
                </c:pt>
                <c:pt idx="435">
                  <c:v>42826</c:v>
                </c:pt>
                <c:pt idx="436">
                  <c:v>42856</c:v>
                </c:pt>
                <c:pt idx="437">
                  <c:v>42887</c:v>
                </c:pt>
                <c:pt idx="438">
                  <c:v>42917</c:v>
                </c:pt>
                <c:pt idx="439">
                  <c:v>42948</c:v>
                </c:pt>
                <c:pt idx="440">
                  <c:v>42979</c:v>
                </c:pt>
                <c:pt idx="441">
                  <c:v>43009</c:v>
                </c:pt>
                <c:pt idx="442">
                  <c:v>43040</c:v>
                </c:pt>
                <c:pt idx="443">
                  <c:v>43070</c:v>
                </c:pt>
                <c:pt idx="444">
                  <c:v>43101</c:v>
                </c:pt>
                <c:pt idx="445">
                  <c:v>43132</c:v>
                </c:pt>
                <c:pt idx="446">
                  <c:v>43160</c:v>
                </c:pt>
                <c:pt idx="447">
                  <c:v>43191</c:v>
                </c:pt>
                <c:pt idx="448">
                  <c:v>43221</c:v>
                </c:pt>
                <c:pt idx="449">
                  <c:v>43252</c:v>
                </c:pt>
                <c:pt idx="450">
                  <c:v>43282</c:v>
                </c:pt>
                <c:pt idx="451">
                  <c:v>43313</c:v>
                </c:pt>
                <c:pt idx="452">
                  <c:v>43344</c:v>
                </c:pt>
                <c:pt idx="453">
                  <c:v>43374</c:v>
                </c:pt>
                <c:pt idx="454">
                  <c:v>43405</c:v>
                </c:pt>
                <c:pt idx="455">
                  <c:v>43435</c:v>
                </c:pt>
                <c:pt idx="456">
                  <c:v>43466</c:v>
                </c:pt>
                <c:pt idx="457">
                  <c:v>43497</c:v>
                </c:pt>
                <c:pt idx="458">
                  <c:v>43525</c:v>
                </c:pt>
                <c:pt idx="459">
                  <c:v>43556</c:v>
                </c:pt>
                <c:pt idx="460">
                  <c:v>43586</c:v>
                </c:pt>
                <c:pt idx="461">
                  <c:v>43617</c:v>
                </c:pt>
                <c:pt idx="462">
                  <c:v>43647</c:v>
                </c:pt>
                <c:pt idx="463">
                  <c:v>43678</c:v>
                </c:pt>
                <c:pt idx="464">
                  <c:v>43709</c:v>
                </c:pt>
                <c:pt idx="465">
                  <c:v>43739</c:v>
                </c:pt>
                <c:pt idx="466">
                  <c:v>43770</c:v>
                </c:pt>
                <c:pt idx="467">
                  <c:v>43800</c:v>
                </c:pt>
                <c:pt idx="468">
                  <c:v>43831</c:v>
                </c:pt>
                <c:pt idx="469">
                  <c:v>43862</c:v>
                </c:pt>
                <c:pt idx="470">
                  <c:v>43891</c:v>
                </c:pt>
                <c:pt idx="471">
                  <c:v>43922</c:v>
                </c:pt>
                <c:pt idx="472">
                  <c:v>43952</c:v>
                </c:pt>
                <c:pt idx="473">
                  <c:v>43983</c:v>
                </c:pt>
                <c:pt idx="474">
                  <c:v>44013</c:v>
                </c:pt>
                <c:pt idx="475">
                  <c:v>44044</c:v>
                </c:pt>
                <c:pt idx="476">
                  <c:v>44075</c:v>
                </c:pt>
                <c:pt idx="477">
                  <c:v>44105</c:v>
                </c:pt>
                <c:pt idx="478">
                  <c:v>44136</c:v>
                </c:pt>
                <c:pt idx="479">
                  <c:v>44166</c:v>
                </c:pt>
                <c:pt idx="480">
                  <c:v>44197</c:v>
                </c:pt>
                <c:pt idx="481">
                  <c:v>44228</c:v>
                </c:pt>
                <c:pt idx="482">
                  <c:v>44256</c:v>
                </c:pt>
                <c:pt idx="483">
                  <c:v>44287</c:v>
                </c:pt>
                <c:pt idx="484">
                  <c:v>44317</c:v>
                </c:pt>
                <c:pt idx="485">
                  <c:v>44348</c:v>
                </c:pt>
                <c:pt idx="486">
                  <c:v>44378</c:v>
                </c:pt>
                <c:pt idx="487">
                  <c:v>44409</c:v>
                </c:pt>
                <c:pt idx="488">
                  <c:v>44440</c:v>
                </c:pt>
                <c:pt idx="489">
                  <c:v>44470</c:v>
                </c:pt>
                <c:pt idx="490">
                  <c:v>44501</c:v>
                </c:pt>
                <c:pt idx="491">
                  <c:v>44531</c:v>
                </c:pt>
                <c:pt idx="492">
                  <c:v>44562</c:v>
                </c:pt>
                <c:pt idx="493">
                  <c:v>44593</c:v>
                </c:pt>
                <c:pt idx="494">
                  <c:v>44621</c:v>
                </c:pt>
                <c:pt idx="495">
                  <c:v>44652</c:v>
                </c:pt>
                <c:pt idx="496">
                  <c:v>44682</c:v>
                </c:pt>
                <c:pt idx="497">
                  <c:v>44713</c:v>
                </c:pt>
                <c:pt idx="498">
                  <c:v>44743</c:v>
                </c:pt>
                <c:pt idx="499">
                  <c:v>44774</c:v>
                </c:pt>
                <c:pt idx="500">
                  <c:v>44805</c:v>
                </c:pt>
                <c:pt idx="501">
                  <c:v>44835</c:v>
                </c:pt>
                <c:pt idx="502">
                  <c:v>44866</c:v>
                </c:pt>
                <c:pt idx="503">
                  <c:v>44896</c:v>
                </c:pt>
                <c:pt idx="504">
                  <c:v>44927</c:v>
                </c:pt>
                <c:pt idx="505">
                  <c:v>44958</c:v>
                </c:pt>
                <c:pt idx="506">
                  <c:v>44986</c:v>
                </c:pt>
                <c:pt idx="507">
                  <c:v>45017</c:v>
                </c:pt>
                <c:pt idx="508">
                  <c:v>45047</c:v>
                </c:pt>
                <c:pt idx="509">
                  <c:v>45078</c:v>
                </c:pt>
                <c:pt idx="510">
                  <c:v>45108</c:v>
                </c:pt>
                <c:pt idx="511">
                  <c:v>45139</c:v>
                </c:pt>
                <c:pt idx="512">
                  <c:v>45170</c:v>
                </c:pt>
                <c:pt idx="513">
                  <c:v>45200</c:v>
                </c:pt>
                <c:pt idx="514">
                  <c:v>45231</c:v>
                </c:pt>
                <c:pt idx="515">
                  <c:v>45261</c:v>
                </c:pt>
                <c:pt idx="516">
                  <c:v>45292</c:v>
                </c:pt>
                <c:pt idx="517">
                  <c:v>45323</c:v>
                </c:pt>
                <c:pt idx="518">
                  <c:v>45352</c:v>
                </c:pt>
                <c:pt idx="519">
                  <c:v>45383</c:v>
                </c:pt>
                <c:pt idx="520">
                  <c:v>45413</c:v>
                </c:pt>
                <c:pt idx="521">
                  <c:v>45444</c:v>
                </c:pt>
                <c:pt idx="522">
                  <c:v>45474</c:v>
                </c:pt>
                <c:pt idx="523">
                  <c:v>45505</c:v>
                </c:pt>
                <c:pt idx="524">
                  <c:v>45536</c:v>
                </c:pt>
                <c:pt idx="525">
                  <c:v>45566</c:v>
                </c:pt>
                <c:pt idx="526">
                  <c:v>45597</c:v>
                </c:pt>
                <c:pt idx="527">
                  <c:v>45627</c:v>
                </c:pt>
                <c:pt idx="528">
                  <c:v>45658</c:v>
                </c:pt>
                <c:pt idx="529">
                  <c:v>45689</c:v>
                </c:pt>
                <c:pt idx="530">
                  <c:v>45717</c:v>
                </c:pt>
                <c:pt idx="531">
                  <c:v>45748</c:v>
                </c:pt>
                <c:pt idx="532">
                  <c:v>45778</c:v>
                </c:pt>
                <c:pt idx="533">
                  <c:v>45809</c:v>
                </c:pt>
                <c:pt idx="534">
                  <c:v>45839</c:v>
                </c:pt>
                <c:pt idx="535">
                  <c:v>45870</c:v>
                </c:pt>
                <c:pt idx="536">
                  <c:v>45901</c:v>
                </c:pt>
                <c:pt idx="537">
                  <c:v>45931</c:v>
                </c:pt>
                <c:pt idx="538">
                  <c:v>45962</c:v>
                </c:pt>
                <c:pt idx="539">
                  <c:v>45992</c:v>
                </c:pt>
              </c:numCache>
            </c:numRef>
          </c:cat>
          <c:val>
            <c:numRef>
              <c:f>'Natural Gas-M'!$C$41:$C$580</c:f>
              <c:numCache>
                <c:formatCode>0.00</c:formatCode>
                <c:ptCount val="540"/>
                <c:pt idx="0">
                  <c:v>3.94</c:v>
                </c:pt>
                <c:pt idx="1">
                  <c:v>3.99</c:v>
                </c:pt>
                <c:pt idx="2">
                  <c:v>4.0599999999999996</c:v>
                </c:pt>
                <c:pt idx="3">
                  <c:v>4.1100000000000003</c:v>
                </c:pt>
                <c:pt idx="4">
                  <c:v>4.29</c:v>
                </c:pt>
                <c:pt idx="5">
                  <c:v>4.3</c:v>
                </c:pt>
                <c:pt idx="6">
                  <c:v>4.32</c:v>
                </c:pt>
                <c:pt idx="7">
                  <c:v>4.3</c:v>
                </c:pt>
                <c:pt idx="8">
                  <c:v>4.47</c:v>
                </c:pt>
                <c:pt idx="9">
                  <c:v>4.5</c:v>
                </c:pt>
                <c:pt idx="10">
                  <c:v>4.53</c:v>
                </c:pt>
                <c:pt idx="11">
                  <c:v>4.55</c:v>
                </c:pt>
                <c:pt idx="12">
                  <c:v>4.6500000000000004</c:v>
                </c:pt>
                <c:pt idx="13">
                  <c:v>4.6900000000000004</c:v>
                </c:pt>
                <c:pt idx="14">
                  <c:v>4.78</c:v>
                </c:pt>
                <c:pt idx="15">
                  <c:v>4.8600000000000003</c:v>
                </c:pt>
                <c:pt idx="16">
                  <c:v>5.17</c:v>
                </c:pt>
                <c:pt idx="17">
                  <c:v>5.2</c:v>
                </c:pt>
                <c:pt idx="18">
                  <c:v>5.23</c:v>
                </c:pt>
                <c:pt idx="19">
                  <c:v>5.23</c:v>
                </c:pt>
                <c:pt idx="20">
                  <c:v>5.41</c:v>
                </c:pt>
                <c:pt idx="21">
                  <c:v>5.66</c:v>
                </c:pt>
                <c:pt idx="22">
                  <c:v>5.68</c:v>
                </c:pt>
                <c:pt idx="23">
                  <c:v>5.74</c:v>
                </c:pt>
                <c:pt idx="24">
                  <c:v>5.86</c:v>
                </c:pt>
                <c:pt idx="25">
                  <c:v>5.87</c:v>
                </c:pt>
                <c:pt idx="26">
                  <c:v>6</c:v>
                </c:pt>
                <c:pt idx="27">
                  <c:v>6.06</c:v>
                </c:pt>
                <c:pt idx="28">
                  <c:v>6.22</c:v>
                </c:pt>
                <c:pt idx="29">
                  <c:v>6.2</c:v>
                </c:pt>
                <c:pt idx="30">
                  <c:v>6.21</c:v>
                </c:pt>
                <c:pt idx="31">
                  <c:v>6.18</c:v>
                </c:pt>
                <c:pt idx="32">
                  <c:v>6.19</c:v>
                </c:pt>
                <c:pt idx="33">
                  <c:v>6.7</c:v>
                </c:pt>
                <c:pt idx="34">
                  <c:v>6.3</c:v>
                </c:pt>
                <c:pt idx="35">
                  <c:v>5.94</c:v>
                </c:pt>
                <c:pt idx="36">
                  <c:v>5.78</c:v>
                </c:pt>
                <c:pt idx="37">
                  <c:v>5.84</c:v>
                </c:pt>
                <c:pt idx="38">
                  <c:v>5.92</c:v>
                </c:pt>
                <c:pt idx="39">
                  <c:v>5.96</c:v>
                </c:pt>
                <c:pt idx="40">
                  <c:v>6.27</c:v>
                </c:pt>
                <c:pt idx="41">
                  <c:v>6.76</c:v>
                </c:pt>
                <c:pt idx="42">
                  <c:v>7.11</c:v>
                </c:pt>
                <c:pt idx="43">
                  <c:v>7.23</c:v>
                </c:pt>
                <c:pt idx="44">
                  <c:v>7.17</c:v>
                </c:pt>
                <c:pt idx="45">
                  <c:v>6.8</c:v>
                </c:pt>
                <c:pt idx="46">
                  <c:v>6.31</c:v>
                </c:pt>
                <c:pt idx="47">
                  <c:v>6.05</c:v>
                </c:pt>
                <c:pt idx="48">
                  <c:v>5.97</c:v>
                </c:pt>
                <c:pt idx="49">
                  <c:v>5.86</c:v>
                </c:pt>
                <c:pt idx="50">
                  <c:v>5.99</c:v>
                </c:pt>
                <c:pt idx="51">
                  <c:v>6.11</c:v>
                </c:pt>
                <c:pt idx="52">
                  <c:v>6.59</c:v>
                </c:pt>
                <c:pt idx="53">
                  <c:v>6.96</c:v>
                </c:pt>
                <c:pt idx="54">
                  <c:v>7.07</c:v>
                </c:pt>
                <c:pt idx="55">
                  <c:v>7.21</c:v>
                </c:pt>
                <c:pt idx="56">
                  <c:v>7.06</c:v>
                </c:pt>
                <c:pt idx="57">
                  <c:v>6.5</c:v>
                </c:pt>
                <c:pt idx="58">
                  <c:v>6.13</c:v>
                </c:pt>
                <c:pt idx="59">
                  <c:v>5.7</c:v>
                </c:pt>
                <c:pt idx="60">
                  <c:v>5.63</c:v>
                </c:pt>
                <c:pt idx="61">
                  <c:v>5.67</c:v>
                </c:pt>
                <c:pt idx="62">
                  <c:v>5.71</c:v>
                </c:pt>
                <c:pt idx="63">
                  <c:v>5.89</c:v>
                </c:pt>
                <c:pt idx="64">
                  <c:v>6.18</c:v>
                </c:pt>
                <c:pt idx="65">
                  <c:v>6.67</c:v>
                </c:pt>
                <c:pt idx="66">
                  <c:v>6.84</c:v>
                </c:pt>
                <c:pt idx="67">
                  <c:v>6.94</c:v>
                </c:pt>
                <c:pt idx="68">
                  <c:v>6.83</c:v>
                </c:pt>
                <c:pt idx="69">
                  <c:v>6.38</c:v>
                </c:pt>
                <c:pt idx="70">
                  <c:v>5.66</c:v>
                </c:pt>
                <c:pt idx="71">
                  <c:v>5.28</c:v>
                </c:pt>
                <c:pt idx="72">
                  <c:v>5.3</c:v>
                </c:pt>
                <c:pt idx="73">
                  <c:v>5.34</c:v>
                </c:pt>
                <c:pt idx="74">
                  <c:v>5.36</c:v>
                </c:pt>
                <c:pt idx="75">
                  <c:v>5.46</c:v>
                </c:pt>
                <c:pt idx="76">
                  <c:v>5.98</c:v>
                </c:pt>
                <c:pt idx="77">
                  <c:v>6.55</c:v>
                </c:pt>
                <c:pt idx="78">
                  <c:v>6.78</c:v>
                </c:pt>
                <c:pt idx="79">
                  <c:v>6.84</c:v>
                </c:pt>
                <c:pt idx="80">
                  <c:v>6.64</c:v>
                </c:pt>
                <c:pt idx="81">
                  <c:v>5.85</c:v>
                </c:pt>
                <c:pt idx="82">
                  <c:v>5.42</c:v>
                </c:pt>
                <c:pt idx="83">
                  <c:v>5.13</c:v>
                </c:pt>
                <c:pt idx="84">
                  <c:v>5.08</c:v>
                </c:pt>
                <c:pt idx="85">
                  <c:v>5.09</c:v>
                </c:pt>
                <c:pt idx="86">
                  <c:v>5.18</c:v>
                </c:pt>
                <c:pt idx="87">
                  <c:v>5.35</c:v>
                </c:pt>
                <c:pt idx="88">
                  <c:v>5.87</c:v>
                </c:pt>
                <c:pt idx="89">
                  <c:v>6.5</c:v>
                </c:pt>
                <c:pt idx="90">
                  <c:v>6.74</c:v>
                </c:pt>
                <c:pt idx="91">
                  <c:v>6.92</c:v>
                </c:pt>
                <c:pt idx="92">
                  <c:v>6.79</c:v>
                </c:pt>
                <c:pt idx="93">
                  <c:v>5.95</c:v>
                </c:pt>
                <c:pt idx="94">
                  <c:v>5.56</c:v>
                </c:pt>
                <c:pt idx="95">
                  <c:v>5.39</c:v>
                </c:pt>
                <c:pt idx="96">
                  <c:v>5.41</c:v>
                </c:pt>
                <c:pt idx="97">
                  <c:v>5.38</c:v>
                </c:pt>
                <c:pt idx="98">
                  <c:v>5.45</c:v>
                </c:pt>
                <c:pt idx="99">
                  <c:v>5.54</c:v>
                </c:pt>
                <c:pt idx="100">
                  <c:v>5.93</c:v>
                </c:pt>
                <c:pt idx="101">
                  <c:v>6.58</c:v>
                </c:pt>
                <c:pt idx="102">
                  <c:v>6.92</c:v>
                </c:pt>
                <c:pt idx="103">
                  <c:v>7.07</c:v>
                </c:pt>
                <c:pt idx="104">
                  <c:v>6.8</c:v>
                </c:pt>
                <c:pt idx="105">
                  <c:v>6.06</c:v>
                </c:pt>
                <c:pt idx="106">
                  <c:v>5.56</c:v>
                </c:pt>
                <c:pt idx="107">
                  <c:v>5.3</c:v>
                </c:pt>
                <c:pt idx="108">
                  <c:v>5.43</c:v>
                </c:pt>
                <c:pt idx="109">
                  <c:v>5.65</c:v>
                </c:pt>
                <c:pt idx="110">
                  <c:v>5.6</c:v>
                </c:pt>
                <c:pt idx="111">
                  <c:v>5.64</c:v>
                </c:pt>
                <c:pt idx="112">
                  <c:v>6</c:v>
                </c:pt>
                <c:pt idx="113">
                  <c:v>6.56</c:v>
                </c:pt>
                <c:pt idx="114">
                  <c:v>7.04</c:v>
                </c:pt>
                <c:pt idx="115">
                  <c:v>7.08</c:v>
                </c:pt>
                <c:pt idx="116">
                  <c:v>6.9</c:v>
                </c:pt>
                <c:pt idx="117">
                  <c:v>6.14</c:v>
                </c:pt>
                <c:pt idx="118">
                  <c:v>5.69</c:v>
                </c:pt>
                <c:pt idx="119">
                  <c:v>5.62</c:v>
                </c:pt>
                <c:pt idx="120">
                  <c:v>5.54</c:v>
                </c:pt>
                <c:pt idx="121">
                  <c:v>5.56</c:v>
                </c:pt>
                <c:pt idx="122">
                  <c:v>5.6</c:v>
                </c:pt>
                <c:pt idx="123">
                  <c:v>5.9</c:v>
                </c:pt>
                <c:pt idx="124">
                  <c:v>6.28</c:v>
                </c:pt>
                <c:pt idx="125">
                  <c:v>6.97</c:v>
                </c:pt>
                <c:pt idx="126">
                  <c:v>7.23</c:v>
                </c:pt>
                <c:pt idx="127">
                  <c:v>7.36</c:v>
                </c:pt>
                <c:pt idx="128">
                  <c:v>6.92</c:v>
                </c:pt>
                <c:pt idx="129">
                  <c:v>6.2</c:v>
                </c:pt>
                <c:pt idx="130">
                  <c:v>5.51</c:v>
                </c:pt>
                <c:pt idx="131">
                  <c:v>5.51</c:v>
                </c:pt>
                <c:pt idx="132">
                  <c:v>5.53</c:v>
                </c:pt>
                <c:pt idx="133">
                  <c:v>5.54</c:v>
                </c:pt>
                <c:pt idx="134">
                  <c:v>5.5</c:v>
                </c:pt>
                <c:pt idx="135">
                  <c:v>5.62</c:v>
                </c:pt>
                <c:pt idx="136">
                  <c:v>6.15</c:v>
                </c:pt>
                <c:pt idx="137">
                  <c:v>6.84</c:v>
                </c:pt>
                <c:pt idx="138">
                  <c:v>7.27</c:v>
                </c:pt>
                <c:pt idx="139">
                  <c:v>7.45</c:v>
                </c:pt>
                <c:pt idx="140">
                  <c:v>7.15</c:v>
                </c:pt>
                <c:pt idx="141">
                  <c:v>6.52</c:v>
                </c:pt>
                <c:pt idx="142">
                  <c:v>6.02</c:v>
                </c:pt>
                <c:pt idx="143">
                  <c:v>5.74</c:v>
                </c:pt>
                <c:pt idx="144">
                  <c:v>5.73</c:v>
                </c:pt>
                <c:pt idx="145">
                  <c:v>5.73</c:v>
                </c:pt>
                <c:pt idx="146">
                  <c:v>5.67</c:v>
                </c:pt>
                <c:pt idx="147">
                  <c:v>6.02</c:v>
                </c:pt>
                <c:pt idx="148">
                  <c:v>6.78</c:v>
                </c:pt>
                <c:pt idx="149">
                  <c:v>7.37</c:v>
                </c:pt>
                <c:pt idx="150">
                  <c:v>7.86</c:v>
                </c:pt>
                <c:pt idx="151">
                  <c:v>8.1300000000000008</c:v>
                </c:pt>
                <c:pt idx="152">
                  <c:v>7.75</c:v>
                </c:pt>
                <c:pt idx="153">
                  <c:v>6.79</c:v>
                </c:pt>
                <c:pt idx="154">
                  <c:v>6.17</c:v>
                </c:pt>
                <c:pt idx="155">
                  <c:v>6.07</c:v>
                </c:pt>
                <c:pt idx="156">
                  <c:v>5.93</c:v>
                </c:pt>
                <c:pt idx="157">
                  <c:v>6.04</c:v>
                </c:pt>
                <c:pt idx="158">
                  <c:v>6.3</c:v>
                </c:pt>
                <c:pt idx="159">
                  <c:v>6.6</c:v>
                </c:pt>
                <c:pt idx="160">
                  <c:v>6.84</c:v>
                </c:pt>
                <c:pt idx="161">
                  <c:v>7.66</c:v>
                </c:pt>
                <c:pt idx="162">
                  <c:v>8.1</c:v>
                </c:pt>
                <c:pt idx="163">
                  <c:v>8.2200000000000006</c:v>
                </c:pt>
                <c:pt idx="164">
                  <c:v>7.84</c:v>
                </c:pt>
                <c:pt idx="165">
                  <c:v>6.86</c:v>
                </c:pt>
                <c:pt idx="166">
                  <c:v>6.27</c:v>
                </c:pt>
                <c:pt idx="167">
                  <c:v>6.06</c:v>
                </c:pt>
                <c:pt idx="168">
                  <c:v>5.85</c:v>
                </c:pt>
                <c:pt idx="169">
                  <c:v>5.76</c:v>
                </c:pt>
                <c:pt idx="170">
                  <c:v>5.84</c:v>
                </c:pt>
                <c:pt idx="171">
                  <c:v>6.06</c:v>
                </c:pt>
                <c:pt idx="172">
                  <c:v>6.54</c:v>
                </c:pt>
                <c:pt idx="173">
                  <c:v>7.49</c:v>
                </c:pt>
                <c:pt idx="174">
                  <c:v>7.82</c:v>
                </c:pt>
                <c:pt idx="175">
                  <c:v>8.1300000000000008</c:v>
                </c:pt>
                <c:pt idx="176">
                  <c:v>7.73</c:v>
                </c:pt>
                <c:pt idx="177">
                  <c:v>6.62</c:v>
                </c:pt>
                <c:pt idx="178">
                  <c:v>5.61</c:v>
                </c:pt>
                <c:pt idx="179">
                  <c:v>5.54</c:v>
                </c:pt>
                <c:pt idx="180">
                  <c:v>5.64</c:v>
                </c:pt>
                <c:pt idx="181">
                  <c:v>5.82</c:v>
                </c:pt>
                <c:pt idx="182">
                  <c:v>5.93</c:v>
                </c:pt>
                <c:pt idx="183">
                  <c:v>6.27</c:v>
                </c:pt>
                <c:pt idx="184">
                  <c:v>6.84</c:v>
                </c:pt>
                <c:pt idx="185">
                  <c:v>7.83</c:v>
                </c:pt>
                <c:pt idx="186">
                  <c:v>8.64</c:v>
                </c:pt>
                <c:pt idx="187">
                  <c:v>8.73</c:v>
                </c:pt>
                <c:pt idx="188">
                  <c:v>7.99</c:v>
                </c:pt>
                <c:pt idx="189">
                  <c:v>7.05</c:v>
                </c:pt>
                <c:pt idx="190">
                  <c:v>6.37</c:v>
                </c:pt>
                <c:pt idx="191">
                  <c:v>6.47</c:v>
                </c:pt>
                <c:pt idx="192">
                  <c:v>6.74</c:v>
                </c:pt>
                <c:pt idx="193">
                  <c:v>6.79</c:v>
                </c:pt>
                <c:pt idx="194">
                  <c:v>6.52</c:v>
                </c:pt>
                <c:pt idx="195">
                  <c:v>6.53</c:v>
                </c:pt>
                <c:pt idx="196">
                  <c:v>6.83</c:v>
                </c:pt>
                <c:pt idx="197">
                  <c:v>8.3000000000000007</c:v>
                </c:pt>
                <c:pt idx="198">
                  <c:v>8.7799999999999994</c:v>
                </c:pt>
                <c:pt idx="199">
                  <c:v>8.99</c:v>
                </c:pt>
                <c:pt idx="200">
                  <c:v>8.84</c:v>
                </c:pt>
                <c:pt idx="201">
                  <c:v>7.69</c:v>
                </c:pt>
                <c:pt idx="202">
                  <c:v>6.86</c:v>
                </c:pt>
                <c:pt idx="203">
                  <c:v>6.54</c:v>
                </c:pt>
                <c:pt idx="204">
                  <c:v>6.41</c:v>
                </c:pt>
                <c:pt idx="205">
                  <c:v>6.41</c:v>
                </c:pt>
                <c:pt idx="206">
                  <c:v>6.29</c:v>
                </c:pt>
                <c:pt idx="207">
                  <c:v>6.81</c:v>
                </c:pt>
                <c:pt idx="208">
                  <c:v>7.7</c:v>
                </c:pt>
                <c:pt idx="209">
                  <c:v>8.51</c:v>
                </c:pt>
                <c:pt idx="210">
                  <c:v>8.5299999999999994</c:v>
                </c:pt>
                <c:pt idx="211">
                  <c:v>9.25</c:v>
                </c:pt>
                <c:pt idx="212">
                  <c:v>8.9600000000000009</c:v>
                </c:pt>
                <c:pt idx="213">
                  <c:v>7.6</c:v>
                </c:pt>
                <c:pt idx="214">
                  <c:v>6.58</c:v>
                </c:pt>
                <c:pt idx="215">
                  <c:v>6.34</c:v>
                </c:pt>
                <c:pt idx="216">
                  <c:v>6</c:v>
                </c:pt>
                <c:pt idx="217">
                  <c:v>6.29</c:v>
                </c:pt>
                <c:pt idx="218">
                  <c:v>6.06</c:v>
                </c:pt>
                <c:pt idx="219">
                  <c:v>6.44</c:v>
                </c:pt>
                <c:pt idx="220">
                  <c:v>7.3</c:v>
                </c:pt>
                <c:pt idx="221">
                  <c:v>8.1999999999999993</c:v>
                </c:pt>
                <c:pt idx="222">
                  <c:v>8.83</c:v>
                </c:pt>
                <c:pt idx="223">
                  <c:v>9.14</c:v>
                </c:pt>
                <c:pt idx="224">
                  <c:v>8.6300000000000008</c:v>
                </c:pt>
                <c:pt idx="225">
                  <c:v>7.56</c:v>
                </c:pt>
                <c:pt idx="226">
                  <c:v>7.15</c:v>
                </c:pt>
                <c:pt idx="227">
                  <c:v>6.51</c:v>
                </c:pt>
                <c:pt idx="228">
                  <c:v>6.37</c:v>
                </c:pt>
                <c:pt idx="229">
                  <c:v>6.54</c:v>
                </c:pt>
                <c:pt idx="230">
                  <c:v>6.91</c:v>
                </c:pt>
                <c:pt idx="231">
                  <c:v>7.19</c:v>
                </c:pt>
                <c:pt idx="232">
                  <c:v>8.26</c:v>
                </c:pt>
                <c:pt idx="233">
                  <c:v>9.5</c:v>
                </c:pt>
                <c:pt idx="234">
                  <c:v>10.32</c:v>
                </c:pt>
                <c:pt idx="235">
                  <c:v>10.37</c:v>
                </c:pt>
                <c:pt idx="236">
                  <c:v>10.1</c:v>
                </c:pt>
                <c:pt idx="237">
                  <c:v>9.44</c:v>
                </c:pt>
                <c:pt idx="238">
                  <c:v>8.58</c:v>
                </c:pt>
                <c:pt idx="239">
                  <c:v>8.56</c:v>
                </c:pt>
                <c:pt idx="240">
                  <c:v>10.119999999999999</c:v>
                </c:pt>
                <c:pt idx="241">
                  <c:v>10.26</c:v>
                </c:pt>
                <c:pt idx="242">
                  <c:v>9.85</c:v>
                </c:pt>
                <c:pt idx="243">
                  <c:v>10.16</c:v>
                </c:pt>
                <c:pt idx="244">
                  <c:v>11.14</c:v>
                </c:pt>
                <c:pt idx="245">
                  <c:v>11.58</c:v>
                </c:pt>
                <c:pt idx="246">
                  <c:v>11.22</c:v>
                </c:pt>
                <c:pt idx="247">
                  <c:v>10.89</c:v>
                </c:pt>
                <c:pt idx="248">
                  <c:v>10.17</c:v>
                </c:pt>
                <c:pt idx="249">
                  <c:v>8.24</c:v>
                </c:pt>
                <c:pt idx="250">
                  <c:v>7.98</c:v>
                </c:pt>
                <c:pt idx="251">
                  <c:v>7.3</c:v>
                </c:pt>
                <c:pt idx="252">
                  <c:v>7.38</c:v>
                </c:pt>
                <c:pt idx="253">
                  <c:v>7.23</c:v>
                </c:pt>
                <c:pt idx="254">
                  <c:v>7.1</c:v>
                </c:pt>
                <c:pt idx="255">
                  <c:v>7.66</c:v>
                </c:pt>
                <c:pt idx="256">
                  <c:v>8.5399999999999991</c:v>
                </c:pt>
                <c:pt idx="257">
                  <c:v>9.58</c:v>
                </c:pt>
                <c:pt idx="258">
                  <c:v>10.31</c:v>
                </c:pt>
                <c:pt idx="259">
                  <c:v>10.44</c:v>
                </c:pt>
                <c:pt idx="260">
                  <c:v>10.23</c:v>
                </c:pt>
                <c:pt idx="261">
                  <c:v>8.61</c:v>
                </c:pt>
                <c:pt idx="262">
                  <c:v>7.99</c:v>
                </c:pt>
                <c:pt idx="263">
                  <c:v>7.87</c:v>
                </c:pt>
                <c:pt idx="264">
                  <c:v>8.18</c:v>
                </c:pt>
                <c:pt idx="265">
                  <c:v>8.58</c:v>
                </c:pt>
                <c:pt idx="266">
                  <c:v>9.77</c:v>
                </c:pt>
                <c:pt idx="267">
                  <c:v>10.18</c:v>
                </c:pt>
                <c:pt idx="268">
                  <c:v>10.79</c:v>
                </c:pt>
                <c:pt idx="269">
                  <c:v>12.08</c:v>
                </c:pt>
                <c:pt idx="270">
                  <c:v>12.75</c:v>
                </c:pt>
                <c:pt idx="271">
                  <c:v>12.84</c:v>
                </c:pt>
                <c:pt idx="272">
                  <c:v>12.31</c:v>
                </c:pt>
                <c:pt idx="273">
                  <c:v>10.64</c:v>
                </c:pt>
                <c:pt idx="274">
                  <c:v>9.77</c:v>
                </c:pt>
                <c:pt idx="275">
                  <c:v>9.51</c:v>
                </c:pt>
                <c:pt idx="276">
                  <c:v>9.7100000000000009</c:v>
                </c:pt>
                <c:pt idx="277">
                  <c:v>9.85</c:v>
                </c:pt>
                <c:pt idx="278">
                  <c:v>10.029999999999999</c:v>
                </c:pt>
                <c:pt idx="279">
                  <c:v>10.54</c:v>
                </c:pt>
                <c:pt idx="280">
                  <c:v>11.63</c:v>
                </c:pt>
                <c:pt idx="281">
                  <c:v>13.08</c:v>
                </c:pt>
                <c:pt idx="282">
                  <c:v>13.54</c:v>
                </c:pt>
                <c:pt idx="283">
                  <c:v>13.74</c:v>
                </c:pt>
                <c:pt idx="284">
                  <c:v>13.31</c:v>
                </c:pt>
                <c:pt idx="285">
                  <c:v>11.69</c:v>
                </c:pt>
                <c:pt idx="286">
                  <c:v>11.44</c:v>
                </c:pt>
                <c:pt idx="287">
                  <c:v>11.09</c:v>
                </c:pt>
                <c:pt idx="288">
                  <c:v>10.9</c:v>
                </c:pt>
                <c:pt idx="289">
                  <c:v>10.87</c:v>
                </c:pt>
                <c:pt idx="290">
                  <c:v>10.84</c:v>
                </c:pt>
                <c:pt idx="291">
                  <c:v>11.88</c:v>
                </c:pt>
                <c:pt idx="292">
                  <c:v>12.74</c:v>
                </c:pt>
                <c:pt idx="293">
                  <c:v>13.79</c:v>
                </c:pt>
                <c:pt idx="294">
                  <c:v>14.86</c:v>
                </c:pt>
                <c:pt idx="295">
                  <c:v>15.51</c:v>
                </c:pt>
                <c:pt idx="296">
                  <c:v>16.559999999999999</c:v>
                </c:pt>
                <c:pt idx="297">
                  <c:v>16.440000000000001</c:v>
                </c:pt>
                <c:pt idx="298">
                  <c:v>15.64</c:v>
                </c:pt>
                <c:pt idx="299">
                  <c:v>14.6</c:v>
                </c:pt>
                <c:pt idx="300">
                  <c:v>14.92</c:v>
                </c:pt>
                <c:pt idx="301">
                  <c:v>13.98</c:v>
                </c:pt>
                <c:pt idx="302">
                  <c:v>13.17</c:v>
                </c:pt>
                <c:pt idx="303">
                  <c:v>13.27</c:v>
                </c:pt>
                <c:pt idx="304">
                  <c:v>14.41</c:v>
                </c:pt>
                <c:pt idx="305">
                  <c:v>15.07</c:v>
                </c:pt>
                <c:pt idx="306">
                  <c:v>15.72</c:v>
                </c:pt>
                <c:pt idx="307">
                  <c:v>16.18</c:v>
                </c:pt>
                <c:pt idx="308">
                  <c:v>15.71</c:v>
                </c:pt>
                <c:pt idx="309">
                  <c:v>12.51</c:v>
                </c:pt>
                <c:pt idx="310">
                  <c:v>12.45</c:v>
                </c:pt>
                <c:pt idx="311">
                  <c:v>12.53</c:v>
                </c:pt>
                <c:pt idx="312">
                  <c:v>12.17</c:v>
                </c:pt>
                <c:pt idx="313">
                  <c:v>12.13</c:v>
                </c:pt>
                <c:pt idx="314">
                  <c:v>12.81</c:v>
                </c:pt>
                <c:pt idx="315">
                  <c:v>13.31</c:v>
                </c:pt>
                <c:pt idx="316">
                  <c:v>14.69</c:v>
                </c:pt>
                <c:pt idx="317">
                  <c:v>16.28</c:v>
                </c:pt>
                <c:pt idx="318">
                  <c:v>16.71</c:v>
                </c:pt>
                <c:pt idx="319">
                  <c:v>16.71</c:v>
                </c:pt>
                <c:pt idx="320">
                  <c:v>16.03</c:v>
                </c:pt>
                <c:pt idx="321">
                  <c:v>14.57</c:v>
                </c:pt>
                <c:pt idx="322">
                  <c:v>13.04</c:v>
                </c:pt>
                <c:pt idx="323">
                  <c:v>12.34</c:v>
                </c:pt>
                <c:pt idx="324">
                  <c:v>12.24</c:v>
                </c:pt>
                <c:pt idx="325">
                  <c:v>12.58</c:v>
                </c:pt>
                <c:pt idx="326">
                  <c:v>13.13</c:v>
                </c:pt>
                <c:pt idx="327">
                  <c:v>14.49</c:v>
                </c:pt>
                <c:pt idx="328">
                  <c:v>16.329999999999998</c:v>
                </c:pt>
                <c:pt idx="329">
                  <c:v>18.91</c:v>
                </c:pt>
                <c:pt idx="330">
                  <c:v>20.77</c:v>
                </c:pt>
                <c:pt idx="331">
                  <c:v>20.170000000000002</c:v>
                </c:pt>
                <c:pt idx="332">
                  <c:v>18.41</c:v>
                </c:pt>
                <c:pt idx="333">
                  <c:v>15.45</c:v>
                </c:pt>
                <c:pt idx="334">
                  <c:v>13.8</c:v>
                </c:pt>
                <c:pt idx="335">
                  <c:v>12.84</c:v>
                </c:pt>
                <c:pt idx="336">
                  <c:v>12.49</c:v>
                </c:pt>
                <c:pt idx="337">
                  <c:v>12.26</c:v>
                </c:pt>
                <c:pt idx="338">
                  <c:v>11.98</c:v>
                </c:pt>
                <c:pt idx="339">
                  <c:v>11.68</c:v>
                </c:pt>
                <c:pt idx="340">
                  <c:v>12.86</c:v>
                </c:pt>
                <c:pt idx="341">
                  <c:v>14.26</c:v>
                </c:pt>
                <c:pt idx="342">
                  <c:v>15.27</c:v>
                </c:pt>
                <c:pt idx="343">
                  <c:v>15.61</c:v>
                </c:pt>
                <c:pt idx="344">
                  <c:v>14.8</c:v>
                </c:pt>
                <c:pt idx="345">
                  <c:v>11.78</c:v>
                </c:pt>
                <c:pt idx="346">
                  <c:v>11.48</c:v>
                </c:pt>
                <c:pt idx="347">
                  <c:v>10.42</c:v>
                </c:pt>
                <c:pt idx="348">
                  <c:v>10.56</c:v>
                </c:pt>
                <c:pt idx="349">
                  <c:v>10.69</c:v>
                </c:pt>
                <c:pt idx="350">
                  <c:v>10.99</c:v>
                </c:pt>
                <c:pt idx="351">
                  <c:v>11.97</c:v>
                </c:pt>
                <c:pt idx="352">
                  <c:v>13.12</c:v>
                </c:pt>
                <c:pt idx="353">
                  <c:v>14.86</c:v>
                </c:pt>
                <c:pt idx="354">
                  <c:v>16.21</c:v>
                </c:pt>
                <c:pt idx="355">
                  <c:v>16.649999999999999</c:v>
                </c:pt>
                <c:pt idx="356">
                  <c:v>15.63</c:v>
                </c:pt>
                <c:pt idx="357">
                  <c:v>13.37</c:v>
                </c:pt>
                <c:pt idx="358">
                  <c:v>10.89</c:v>
                </c:pt>
                <c:pt idx="359">
                  <c:v>9.98</c:v>
                </c:pt>
                <c:pt idx="360">
                  <c:v>9.9</c:v>
                </c:pt>
                <c:pt idx="361">
                  <c:v>10.14</c:v>
                </c:pt>
                <c:pt idx="362">
                  <c:v>10.43</c:v>
                </c:pt>
                <c:pt idx="363">
                  <c:v>11.27</c:v>
                </c:pt>
                <c:pt idx="364">
                  <c:v>12.5</c:v>
                </c:pt>
                <c:pt idx="365">
                  <c:v>14.7</c:v>
                </c:pt>
                <c:pt idx="366">
                  <c:v>16.14</c:v>
                </c:pt>
                <c:pt idx="367">
                  <c:v>16.670000000000002</c:v>
                </c:pt>
                <c:pt idx="368">
                  <c:v>15.63</c:v>
                </c:pt>
                <c:pt idx="369">
                  <c:v>12.85</c:v>
                </c:pt>
                <c:pt idx="370">
                  <c:v>10.78</c:v>
                </c:pt>
                <c:pt idx="371">
                  <c:v>9.83</c:v>
                </c:pt>
                <c:pt idx="372">
                  <c:v>9.6199999999999992</c:v>
                </c:pt>
                <c:pt idx="373">
                  <c:v>9.4700000000000006</c:v>
                </c:pt>
                <c:pt idx="374">
                  <c:v>10.41</c:v>
                </c:pt>
                <c:pt idx="375">
                  <c:v>10.94</c:v>
                </c:pt>
                <c:pt idx="376">
                  <c:v>12.61</c:v>
                </c:pt>
                <c:pt idx="377">
                  <c:v>14.18</c:v>
                </c:pt>
                <c:pt idx="378">
                  <c:v>15.13</c:v>
                </c:pt>
                <c:pt idx="379">
                  <c:v>15.82</c:v>
                </c:pt>
                <c:pt idx="380">
                  <c:v>14.72</c:v>
                </c:pt>
                <c:pt idx="381">
                  <c:v>11.68</c:v>
                </c:pt>
                <c:pt idx="382">
                  <c:v>9.99</c:v>
                </c:pt>
                <c:pt idx="383">
                  <c:v>9.8000000000000007</c:v>
                </c:pt>
                <c:pt idx="384">
                  <c:v>9.15</c:v>
                </c:pt>
                <c:pt idx="385">
                  <c:v>9.23</c:v>
                </c:pt>
                <c:pt idx="386">
                  <c:v>9.35</c:v>
                </c:pt>
                <c:pt idx="387">
                  <c:v>10.43</c:v>
                </c:pt>
                <c:pt idx="388">
                  <c:v>12.61</c:v>
                </c:pt>
                <c:pt idx="389">
                  <c:v>15.02</c:v>
                </c:pt>
                <c:pt idx="390">
                  <c:v>16.3</c:v>
                </c:pt>
                <c:pt idx="391">
                  <c:v>16.43</c:v>
                </c:pt>
                <c:pt idx="392">
                  <c:v>15.69</c:v>
                </c:pt>
                <c:pt idx="393">
                  <c:v>12.38</c:v>
                </c:pt>
                <c:pt idx="394">
                  <c:v>10.039999999999999</c:v>
                </c:pt>
                <c:pt idx="395">
                  <c:v>9.14</c:v>
                </c:pt>
                <c:pt idx="396">
                  <c:v>9.26</c:v>
                </c:pt>
                <c:pt idx="397">
                  <c:v>9.77</c:v>
                </c:pt>
                <c:pt idx="398">
                  <c:v>10.7</c:v>
                </c:pt>
                <c:pt idx="399">
                  <c:v>11.76</c:v>
                </c:pt>
                <c:pt idx="400">
                  <c:v>13.6</c:v>
                </c:pt>
                <c:pt idx="401">
                  <c:v>16.13</c:v>
                </c:pt>
                <c:pt idx="402">
                  <c:v>17.23</c:v>
                </c:pt>
                <c:pt idx="403">
                  <c:v>17.41</c:v>
                </c:pt>
                <c:pt idx="404">
                  <c:v>16.27</c:v>
                </c:pt>
                <c:pt idx="405">
                  <c:v>13.11</c:v>
                </c:pt>
                <c:pt idx="406">
                  <c:v>10.19</c:v>
                </c:pt>
                <c:pt idx="407">
                  <c:v>10.01</c:v>
                </c:pt>
                <c:pt idx="408">
                  <c:v>9.5</c:v>
                </c:pt>
                <c:pt idx="409">
                  <c:v>9.08</c:v>
                </c:pt>
                <c:pt idx="410">
                  <c:v>9.2799999999999994</c:v>
                </c:pt>
                <c:pt idx="411">
                  <c:v>10.43</c:v>
                </c:pt>
                <c:pt idx="412">
                  <c:v>12.73</c:v>
                </c:pt>
                <c:pt idx="413">
                  <c:v>15.07</c:v>
                </c:pt>
                <c:pt idx="414">
                  <c:v>16.28</c:v>
                </c:pt>
                <c:pt idx="415">
                  <c:v>16.88</c:v>
                </c:pt>
                <c:pt idx="416">
                  <c:v>16.399999999999999</c:v>
                </c:pt>
                <c:pt idx="417">
                  <c:v>12.6</c:v>
                </c:pt>
                <c:pt idx="418">
                  <c:v>10.02</c:v>
                </c:pt>
                <c:pt idx="419">
                  <c:v>9.27</c:v>
                </c:pt>
                <c:pt idx="420">
                  <c:v>8.2799999999999994</c:v>
                </c:pt>
                <c:pt idx="421">
                  <c:v>8.36</c:v>
                </c:pt>
                <c:pt idx="422">
                  <c:v>9.19</c:v>
                </c:pt>
                <c:pt idx="423">
                  <c:v>9.65</c:v>
                </c:pt>
                <c:pt idx="424">
                  <c:v>11.62</c:v>
                </c:pt>
                <c:pt idx="425">
                  <c:v>14.43</c:v>
                </c:pt>
                <c:pt idx="426">
                  <c:v>16.559999999999999</c:v>
                </c:pt>
                <c:pt idx="427">
                  <c:v>17.600000000000001</c:v>
                </c:pt>
                <c:pt idx="428">
                  <c:v>16.78</c:v>
                </c:pt>
                <c:pt idx="429">
                  <c:v>13.74</c:v>
                </c:pt>
                <c:pt idx="430">
                  <c:v>10.77</c:v>
                </c:pt>
                <c:pt idx="431">
                  <c:v>9.06</c:v>
                </c:pt>
                <c:pt idx="432">
                  <c:v>9.32</c:v>
                </c:pt>
                <c:pt idx="433">
                  <c:v>10.01</c:v>
                </c:pt>
                <c:pt idx="434">
                  <c:v>9.86</c:v>
                </c:pt>
                <c:pt idx="435">
                  <c:v>11.34</c:v>
                </c:pt>
                <c:pt idx="436">
                  <c:v>13.25</c:v>
                </c:pt>
                <c:pt idx="437">
                  <c:v>16.059999999999999</c:v>
                </c:pt>
                <c:pt idx="438">
                  <c:v>17.86</c:v>
                </c:pt>
                <c:pt idx="439">
                  <c:v>18.22</c:v>
                </c:pt>
                <c:pt idx="440">
                  <c:v>16.920000000000002</c:v>
                </c:pt>
                <c:pt idx="441">
                  <c:v>13.39</c:v>
                </c:pt>
                <c:pt idx="442">
                  <c:v>10.14</c:v>
                </c:pt>
                <c:pt idx="443">
                  <c:v>9.2899999999999991</c:v>
                </c:pt>
                <c:pt idx="444">
                  <c:v>8.9</c:v>
                </c:pt>
                <c:pt idx="445">
                  <c:v>9.6300000000000008</c:v>
                </c:pt>
                <c:pt idx="446">
                  <c:v>9.76</c:v>
                </c:pt>
                <c:pt idx="447">
                  <c:v>10.050000000000001</c:v>
                </c:pt>
                <c:pt idx="448">
                  <c:v>13.52</c:v>
                </c:pt>
                <c:pt idx="449">
                  <c:v>16.47</c:v>
                </c:pt>
                <c:pt idx="450">
                  <c:v>17.850000000000001</c:v>
                </c:pt>
                <c:pt idx="451">
                  <c:v>18.559999999999999</c:v>
                </c:pt>
                <c:pt idx="452">
                  <c:v>17.23</c:v>
                </c:pt>
                <c:pt idx="453">
                  <c:v>12.22</c:v>
                </c:pt>
                <c:pt idx="454">
                  <c:v>9.42</c:v>
                </c:pt>
                <c:pt idx="455">
                  <c:v>9.6199999999999992</c:v>
                </c:pt>
                <c:pt idx="456">
                  <c:v>9.36</c:v>
                </c:pt>
                <c:pt idx="457">
                  <c:v>9.4</c:v>
                </c:pt>
                <c:pt idx="458">
                  <c:v>9.42</c:v>
                </c:pt>
                <c:pt idx="459">
                  <c:v>10.85</c:v>
                </c:pt>
                <c:pt idx="460">
                  <c:v>12.76</c:v>
                </c:pt>
                <c:pt idx="461">
                  <c:v>15.6</c:v>
                </c:pt>
                <c:pt idx="462">
                  <c:v>17.739999999999998</c:v>
                </c:pt>
                <c:pt idx="463">
                  <c:v>18.37</c:v>
                </c:pt>
                <c:pt idx="464">
                  <c:v>17.61</c:v>
                </c:pt>
                <c:pt idx="465">
                  <c:v>12.5</c:v>
                </c:pt>
                <c:pt idx="466">
                  <c:v>9.33</c:v>
                </c:pt>
                <c:pt idx="467">
                  <c:v>9.3000000000000007</c:v>
                </c:pt>
                <c:pt idx="468">
                  <c:v>9.43</c:v>
                </c:pt>
                <c:pt idx="469">
                  <c:v>9.19</c:v>
                </c:pt>
                <c:pt idx="470">
                  <c:v>9.8000000000000007</c:v>
                </c:pt>
                <c:pt idx="471">
                  <c:v>10.42</c:v>
                </c:pt>
                <c:pt idx="472">
                  <c:v>11.79</c:v>
                </c:pt>
                <c:pt idx="473">
                  <c:v>15.33</c:v>
                </c:pt>
                <c:pt idx="474">
                  <c:v>17.489999999999998</c:v>
                </c:pt>
                <c:pt idx="475">
                  <c:v>18.27</c:v>
                </c:pt>
                <c:pt idx="476">
                  <c:v>16.850000000000001</c:v>
                </c:pt>
                <c:pt idx="477">
                  <c:v>12.26</c:v>
                </c:pt>
                <c:pt idx="478">
                  <c:v>10.99</c:v>
                </c:pt>
                <c:pt idx="479">
                  <c:v>9.75</c:v>
                </c:pt>
                <c:pt idx="480">
                  <c:v>9.6199999999999992</c:v>
                </c:pt>
                <c:pt idx="481">
                  <c:v>9.2799999999999994</c:v>
                </c:pt>
                <c:pt idx="482">
                  <c:v>10.47</c:v>
                </c:pt>
                <c:pt idx="483">
                  <c:v>12.27</c:v>
                </c:pt>
                <c:pt idx="484">
                  <c:v>14.07</c:v>
                </c:pt>
                <c:pt idx="485">
                  <c:v>17.739999999999998</c:v>
                </c:pt>
                <c:pt idx="486">
                  <c:v>19.809999999999999</c:v>
                </c:pt>
                <c:pt idx="487">
                  <c:v>20.86</c:v>
                </c:pt>
                <c:pt idx="488">
                  <c:v>20.13</c:v>
                </c:pt>
                <c:pt idx="489">
                  <c:v>17.399999999999999</c:v>
                </c:pt>
                <c:pt idx="490">
                  <c:v>13.11</c:v>
                </c:pt>
                <c:pt idx="491">
                  <c:v>13.08</c:v>
                </c:pt>
                <c:pt idx="492">
                  <c:v>12.04</c:v>
                </c:pt>
                <c:pt idx="493">
                  <c:v>12.14</c:v>
                </c:pt>
                <c:pt idx="494">
                  <c:v>12.94</c:v>
                </c:pt>
                <c:pt idx="495">
                  <c:v>13.97</c:v>
                </c:pt>
                <c:pt idx="496">
                  <c:v>17.670000000000002</c:v>
                </c:pt>
                <c:pt idx="497">
                  <c:v>22.5</c:v>
                </c:pt>
                <c:pt idx="498">
                  <c:v>24.55</c:v>
                </c:pt>
                <c:pt idx="499">
                  <c:v>25.34</c:v>
                </c:pt>
                <c:pt idx="500">
                  <c:v>24.5</c:v>
                </c:pt>
                <c:pt idx="501">
                  <c:v>18.61</c:v>
                </c:pt>
                <c:pt idx="502">
                  <c:v>15.55</c:v>
                </c:pt>
                <c:pt idx="503">
                  <c:v>14.68</c:v>
                </c:pt>
                <c:pt idx="504">
                  <c:v>15.25</c:v>
                </c:pt>
                <c:pt idx="505">
                  <c:v>14.98</c:v>
                </c:pt>
                <c:pt idx="506">
                  <c:v>13.76</c:v>
                </c:pt>
                <c:pt idx="507">
                  <c:v>14.4</c:v>
                </c:pt>
                <c:pt idx="508">
                  <c:v>16.7</c:v>
                </c:pt>
                <c:pt idx="509">
                  <c:v>20.11</c:v>
                </c:pt>
                <c:pt idx="510">
                  <c:v>21.98</c:v>
                </c:pt>
                <c:pt idx="511">
                  <c:v>23.23</c:v>
                </c:pt>
                <c:pt idx="512">
                  <c:v>21.86</c:v>
                </c:pt>
                <c:pt idx="513">
                  <c:v>16.71</c:v>
                </c:pt>
                <c:pt idx="514">
                  <c:v>13.37</c:v>
                </c:pt>
                <c:pt idx="515">
                  <c:v>12.94</c:v>
                </c:pt>
                <c:pt idx="516">
                  <c:v>11.82</c:v>
                </c:pt>
                <c:pt idx="517">
                  <c:v>13.25</c:v>
                </c:pt>
                <c:pt idx="518">
                  <c:v>13.02248</c:v>
                </c:pt>
                <c:pt idx="519">
                  <c:v>13.2753</c:v>
                </c:pt>
                <c:pt idx="520">
                  <c:v>15.24822</c:v>
                </c:pt>
                <c:pt idx="521">
                  <c:v>18.340959999999999</c:v>
                </c:pt>
                <c:pt idx="522">
                  <c:v>19.6859</c:v>
                </c:pt>
                <c:pt idx="523">
                  <c:v>20.156500000000001</c:v>
                </c:pt>
                <c:pt idx="524">
                  <c:v>18.880050000000001</c:v>
                </c:pt>
                <c:pt idx="525">
                  <c:v>14.455360000000001</c:v>
                </c:pt>
                <c:pt idx="526">
                  <c:v>11.876340000000001</c:v>
                </c:pt>
                <c:pt idx="527">
                  <c:v>11.41766</c:v>
                </c:pt>
                <c:pt idx="528">
                  <c:v>10.97946</c:v>
                </c:pt>
                <c:pt idx="529">
                  <c:v>11.140639999999999</c:v>
                </c:pt>
                <c:pt idx="530">
                  <c:v>11.36077</c:v>
                </c:pt>
                <c:pt idx="531">
                  <c:v>11.92806</c:v>
                </c:pt>
                <c:pt idx="532">
                  <c:v>14.14621</c:v>
                </c:pt>
                <c:pt idx="533">
                  <c:v>17.529859999999999</c:v>
                </c:pt>
                <c:pt idx="534">
                  <c:v>19.265920000000001</c:v>
                </c:pt>
                <c:pt idx="535">
                  <c:v>20.038720000000001</c:v>
                </c:pt>
                <c:pt idx="536">
                  <c:v>19.00159</c:v>
                </c:pt>
                <c:pt idx="537">
                  <c:v>14.649459999999999</c:v>
                </c:pt>
                <c:pt idx="538">
                  <c:v>12.103999999999999</c:v>
                </c:pt>
                <c:pt idx="539">
                  <c:v>11.683590000000001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7C-4750-ABD8-270ACB071D06}"/>
            </c:ext>
          </c:extLst>
        </c:ser>
        <c:ser>
          <c:idx val="1"/>
          <c:order val="1"/>
          <c:tx>
            <c:strRef>
              <c:f>'Natural Gas-M'!$A$585</c:f>
              <c:strCache>
                <c:ptCount val="1"/>
                <c:pt idx="0">
                  <c:v>Real Price (May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'Natural Gas-M'!$A$41:$A$580</c:f>
              <c:numCache>
                <c:formatCode>mmmm\ yyyy</c:formatCode>
                <c:ptCount val="540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  <c:pt idx="328">
                  <c:v>39569</c:v>
                </c:pt>
                <c:pt idx="329">
                  <c:v>39600</c:v>
                </c:pt>
                <c:pt idx="330">
                  <c:v>39630</c:v>
                </c:pt>
                <c:pt idx="331">
                  <c:v>39661</c:v>
                </c:pt>
                <c:pt idx="332">
                  <c:v>39692</c:v>
                </c:pt>
                <c:pt idx="333">
                  <c:v>39722</c:v>
                </c:pt>
                <c:pt idx="334">
                  <c:v>39753</c:v>
                </c:pt>
                <c:pt idx="335">
                  <c:v>39783</c:v>
                </c:pt>
                <c:pt idx="336">
                  <c:v>39814</c:v>
                </c:pt>
                <c:pt idx="337">
                  <c:v>39845</c:v>
                </c:pt>
                <c:pt idx="338">
                  <c:v>39873</c:v>
                </c:pt>
                <c:pt idx="339">
                  <c:v>39904</c:v>
                </c:pt>
                <c:pt idx="340">
                  <c:v>39934</c:v>
                </c:pt>
                <c:pt idx="341">
                  <c:v>39965</c:v>
                </c:pt>
                <c:pt idx="342">
                  <c:v>39995</c:v>
                </c:pt>
                <c:pt idx="343">
                  <c:v>40026</c:v>
                </c:pt>
                <c:pt idx="344">
                  <c:v>40057</c:v>
                </c:pt>
                <c:pt idx="345">
                  <c:v>40087</c:v>
                </c:pt>
                <c:pt idx="346">
                  <c:v>40118</c:v>
                </c:pt>
                <c:pt idx="347">
                  <c:v>40148</c:v>
                </c:pt>
                <c:pt idx="348">
                  <c:v>40179</c:v>
                </c:pt>
                <c:pt idx="349">
                  <c:v>40210</c:v>
                </c:pt>
                <c:pt idx="350">
                  <c:v>40238</c:v>
                </c:pt>
                <c:pt idx="351">
                  <c:v>40269</c:v>
                </c:pt>
                <c:pt idx="352">
                  <c:v>40299</c:v>
                </c:pt>
                <c:pt idx="353">
                  <c:v>40330</c:v>
                </c:pt>
                <c:pt idx="354">
                  <c:v>40360</c:v>
                </c:pt>
                <c:pt idx="355">
                  <c:v>40391</c:v>
                </c:pt>
                <c:pt idx="356">
                  <c:v>40422</c:v>
                </c:pt>
                <c:pt idx="357">
                  <c:v>40452</c:v>
                </c:pt>
                <c:pt idx="358">
                  <c:v>40483</c:v>
                </c:pt>
                <c:pt idx="359">
                  <c:v>40513</c:v>
                </c:pt>
                <c:pt idx="360">
                  <c:v>40544</c:v>
                </c:pt>
                <c:pt idx="361">
                  <c:v>40575</c:v>
                </c:pt>
                <c:pt idx="362">
                  <c:v>40603</c:v>
                </c:pt>
                <c:pt idx="363">
                  <c:v>40634</c:v>
                </c:pt>
                <c:pt idx="364">
                  <c:v>40664</c:v>
                </c:pt>
                <c:pt idx="365">
                  <c:v>40695</c:v>
                </c:pt>
                <c:pt idx="366">
                  <c:v>40725</c:v>
                </c:pt>
                <c:pt idx="367">
                  <c:v>40756</c:v>
                </c:pt>
                <c:pt idx="368">
                  <c:v>40787</c:v>
                </c:pt>
                <c:pt idx="369">
                  <c:v>40817</c:v>
                </c:pt>
                <c:pt idx="370">
                  <c:v>40848</c:v>
                </c:pt>
                <c:pt idx="371">
                  <c:v>40878</c:v>
                </c:pt>
                <c:pt idx="372">
                  <c:v>40909</c:v>
                </c:pt>
                <c:pt idx="373">
                  <c:v>40940</c:v>
                </c:pt>
                <c:pt idx="374">
                  <c:v>40969</c:v>
                </c:pt>
                <c:pt idx="375">
                  <c:v>41000</c:v>
                </c:pt>
                <c:pt idx="376">
                  <c:v>41030</c:v>
                </c:pt>
                <c:pt idx="377">
                  <c:v>41061</c:v>
                </c:pt>
                <c:pt idx="378">
                  <c:v>41091</c:v>
                </c:pt>
                <c:pt idx="379">
                  <c:v>41122</c:v>
                </c:pt>
                <c:pt idx="380">
                  <c:v>41153</c:v>
                </c:pt>
                <c:pt idx="381">
                  <c:v>41183</c:v>
                </c:pt>
                <c:pt idx="382">
                  <c:v>41214</c:v>
                </c:pt>
                <c:pt idx="383">
                  <c:v>41244</c:v>
                </c:pt>
                <c:pt idx="384">
                  <c:v>41275</c:v>
                </c:pt>
                <c:pt idx="385">
                  <c:v>41306</c:v>
                </c:pt>
                <c:pt idx="386">
                  <c:v>41334</c:v>
                </c:pt>
                <c:pt idx="387">
                  <c:v>41365</c:v>
                </c:pt>
                <c:pt idx="388">
                  <c:v>41395</c:v>
                </c:pt>
                <c:pt idx="389">
                  <c:v>41426</c:v>
                </c:pt>
                <c:pt idx="390">
                  <c:v>41456</c:v>
                </c:pt>
                <c:pt idx="391">
                  <c:v>41487</c:v>
                </c:pt>
                <c:pt idx="392">
                  <c:v>41518</c:v>
                </c:pt>
                <c:pt idx="393">
                  <c:v>41548</c:v>
                </c:pt>
                <c:pt idx="394">
                  <c:v>41579</c:v>
                </c:pt>
                <c:pt idx="395">
                  <c:v>41609</c:v>
                </c:pt>
                <c:pt idx="396">
                  <c:v>41640</c:v>
                </c:pt>
                <c:pt idx="397">
                  <c:v>41671</c:v>
                </c:pt>
                <c:pt idx="398">
                  <c:v>41699</c:v>
                </c:pt>
                <c:pt idx="399">
                  <c:v>41730</c:v>
                </c:pt>
                <c:pt idx="400">
                  <c:v>41760</c:v>
                </c:pt>
                <c:pt idx="401">
                  <c:v>41791</c:v>
                </c:pt>
                <c:pt idx="402">
                  <c:v>41821</c:v>
                </c:pt>
                <c:pt idx="403">
                  <c:v>41852</c:v>
                </c:pt>
                <c:pt idx="404">
                  <c:v>41883</c:v>
                </c:pt>
                <c:pt idx="405">
                  <c:v>41913</c:v>
                </c:pt>
                <c:pt idx="406">
                  <c:v>41944</c:v>
                </c:pt>
                <c:pt idx="407">
                  <c:v>41974</c:v>
                </c:pt>
                <c:pt idx="408">
                  <c:v>42005</c:v>
                </c:pt>
                <c:pt idx="409">
                  <c:v>42036</c:v>
                </c:pt>
                <c:pt idx="410">
                  <c:v>42064</c:v>
                </c:pt>
                <c:pt idx="411">
                  <c:v>42095</c:v>
                </c:pt>
                <c:pt idx="412">
                  <c:v>42125</c:v>
                </c:pt>
                <c:pt idx="413">
                  <c:v>42156</c:v>
                </c:pt>
                <c:pt idx="414">
                  <c:v>42186</c:v>
                </c:pt>
                <c:pt idx="415">
                  <c:v>42217</c:v>
                </c:pt>
                <c:pt idx="416">
                  <c:v>42248</c:v>
                </c:pt>
                <c:pt idx="417">
                  <c:v>42278</c:v>
                </c:pt>
                <c:pt idx="418">
                  <c:v>42309</c:v>
                </c:pt>
                <c:pt idx="419">
                  <c:v>42339</c:v>
                </c:pt>
                <c:pt idx="420">
                  <c:v>42370</c:v>
                </c:pt>
                <c:pt idx="421">
                  <c:v>42401</c:v>
                </c:pt>
                <c:pt idx="422">
                  <c:v>42430</c:v>
                </c:pt>
                <c:pt idx="423">
                  <c:v>42461</c:v>
                </c:pt>
                <c:pt idx="424">
                  <c:v>42491</c:v>
                </c:pt>
                <c:pt idx="425">
                  <c:v>42522</c:v>
                </c:pt>
                <c:pt idx="426">
                  <c:v>42552</c:v>
                </c:pt>
                <c:pt idx="427">
                  <c:v>42583</c:v>
                </c:pt>
                <c:pt idx="428">
                  <c:v>42614</c:v>
                </c:pt>
                <c:pt idx="429">
                  <c:v>42644</c:v>
                </c:pt>
                <c:pt idx="430">
                  <c:v>42675</c:v>
                </c:pt>
                <c:pt idx="431">
                  <c:v>42705</c:v>
                </c:pt>
                <c:pt idx="432">
                  <c:v>42736</c:v>
                </c:pt>
                <c:pt idx="433">
                  <c:v>42767</c:v>
                </c:pt>
                <c:pt idx="434">
                  <c:v>42795</c:v>
                </c:pt>
                <c:pt idx="435">
                  <c:v>42826</c:v>
                </c:pt>
                <c:pt idx="436">
                  <c:v>42856</c:v>
                </c:pt>
                <c:pt idx="437">
                  <c:v>42887</c:v>
                </c:pt>
                <c:pt idx="438">
                  <c:v>42917</c:v>
                </c:pt>
                <c:pt idx="439">
                  <c:v>42948</c:v>
                </c:pt>
                <c:pt idx="440">
                  <c:v>42979</c:v>
                </c:pt>
                <c:pt idx="441">
                  <c:v>43009</c:v>
                </c:pt>
                <c:pt idx="442">
                  <c:v>43040</c:v>
                </c:pt>
                <c:pt idx="443">
                  <c:v>43070</c:v>
                </c:pt>
                <c:pt idx="444">
                  <c:v>43101</c:v>
                </c:pt>
                <c:pt idx="445">
                  <c:v>43132</c:v>
                </c:pt>
                <c:pt idx="446">
                  <c:v>43160</c:v>
                </c:pt>
                <c:pt idx="447">
                  <c:v>43191</c:v>
                </c:pt>
                <c:pt idx="448">
                  <c:v>43221</c:v>
                </c:pt>
                <c:pt idx="449">
                  <c:v>43252</c:v>
                </c:pt>
                <c:pt idx="450">
                  <c:v>43282</c:v>
                </c:pt>
                <c:pt idx="451">
                  <c:v>43313</c:v>
                </c:pt>
                <c:pt idx="452">
                  <c:v>43344</c:v>
                </c:pt>
                <c:pt idx="453">
                  <c:v>43374</c:v>
                </c:pt>
                <c:pt idx="454">
                  <c:v>43405</c:v>
                </c:pt>
                <c:pt idx="455">
                  <c:v>43435</c:v>
                </c:pt>
                <c:pt idx="456">
                  <c:v>43466</c:v>
                </c:pt>
                <c:pt idx="457">
                  <c:v>43497</c:v>
                </c:pt>
                <c:pt idx="458">
                  <c:v>43525</c:v>
                </c:pt>
                <c:pt idx="459">
                  <c:v>43556</c:v>
                </c:pt>
                <c:pt idx="460">
                  <c:v>43586</c:v>
                </c:pt>
                <c:pt idx="461">
                  <c:v>43617</c:v>
                </c:pt>
                <c:pt idx="462">
                  <c:v>43647</c:v>
                </c:pt>
                <c:pt idx="463">
                  <c:v>43678</c:v>
                </c:pt>
                <c:pt idx="464">
                  <c:v>43709</c:v>
                </c:pt>
                <c:pt idx="465">
                  <c:v>43739</c:v>
                </c:pt>
                <c:pt idx="466">
                  <c:v>43770</c:v>
                </c:pt>
                <c:pt idx="467">
                  <c:v>43800</c:v>
                </c:pt>
                <c:pt idx="468">
                  <c:v>43831</c:v>
                </c:pt>
                <c:pt idx="469">
                  <c:v>43862</c:v>
                </c:pt>
                <c:pt idx="470">
                  <c:v>43891</c:v>
                </c:pt>
                <c:pt idx="471">
                  <c:v>43922</c:v>
                </c:pt>
                <c:pt idx="472">
                  <c:v>43952</c:v>
                </c:pt>
                <c:pt idx="473">
                  <c:v>43983</c:v>
                </c:pt>
                <c:pt idx="474">
                  <c:v>44013</c:v>
                </c:pt>
                <c:pt idx="475">
                  <c:v>44044</c:v>
                </c:pt>
                <c:pt idx="476">
                  <c:v>44075</c:v>
                </c:pt>
                <c:pt idx="477">
                  <c:v>44105</c:v>
                </c:pt>
                <c:pt idx="478">
                  <c:v>44136</c:v>
                </c:pt>
                <c:pt idx="479">
                  <c:v>44166</c:v>
                </c:pt>
                <c:pt idx="480">
                  <c:v>44197</c:v>
                </c:pt>
                <c:pt idx="481">
                  <c:v>44228</c:v>
                </c:pt>
                <c:pt idx="482">
                  <c:v>44256</c:v>
                </c:pt>
                <c:pt idx="483">
                  <c:v>44287</c:v>
                </c:pt>
                <c:pt idx="484">
                  <c:v>44317</c:v>
                </c:pt>
                <c:pt idx="485">
                  <c:v>44348</c:v>
                </c:pt>
                <c:pt idx="486">
                  <c:v>44378</c:v>
                </c:pt>
                <c:pt idx="487">
                  <c:v>44409</c:v>
                </c:pt>
                <c:pt idx="488">
                  <c:v>44440</c:v>
                </c:pt>
                <c:pt idx="489">
                  <c:v>44470</c:v>
                </c:pt>
                <c:pt idx="490">
                  <c:v>44501</c:v>
                </c:pt>
                <c:pt idx="491">
                  <c:v>44531</c:v>
                </c:pt>
                <c:pt idx="492">
                  <c:v>44562</c:v>
                </c:pt>
                <c:pt idx="493">
                  <c:v>44593</c:v>
                </c:pt>
                <c:pt idx="494">
                  <c:v>44621</c:v>
                </c:pt>
                <c:pt idx="495">
                  <c:v>44652</c:v>
                </c:pt>
                <c:pt idx="496">
                  <c:v>44682</c:v>
                </c:pt>
                <c:pt idx="497">
                  <c:v>44713</c:v>
                </c:pt>
                <c:pt idx="498">
                  <c:v>44743</c:v>
                </c:pt>
                <c:pt idx="499">
                  <c:v>44774</c:v>
                </c:pt>
                <c:pt idx="500">
                  <c:v>44805</c:v>
                </c:pt>
                <c:pt idx="501">
                  <c:v>44835</c:v>
                </c:pt>
                <c:pt idx="502">
                  <c:v>44866</c:v>
                </c:pt>
                <c:pt idx="503">
                  <c:v>44896</c:v>
                </c:pt>
                <c:pt idx="504">
                  <c:v>44927</c:v>
                </c:pt>
                <c:pt idx="505">
                  <c:v>44958</c:v>
                </c:pt>
                <c:pt idx="506">
                  <c:v>44986</c:v>
                </c:pt>
                <c:pt idx="507">
                  <c:v>45017</c:v>
                </c:pt>
                <c:pt idx="508">
                  <c:v>45047</c:v>
                </c:pt>
                <c:pt idx="509">
                  <c:v>45078</c:v>
                </c:pt>
                <c:pt idx="510">
                  <c:v>45108</c:v>
                </c:pt>
                <c:pt idx="511">
                  <c:v>45139</c:v>
                </c:pt>
                <c:pt idx="512">
                  <c:v>45170</c:v>
                </c:pt>
                <c:pt idx="513">
                  <c:v>45200</c:v>
                </c:pt>
                <c:pt idx="514">
                  <c:v>45231</c:v>
                </c:pt>
                <c:pt idx="515">
                  <c:v>45261</c:v>
                </c:pt>
                <c:pt idx="516">
                  <c:v>45292</c:v>
                </c:pt>
                <c:pt idx="517">
                  <c:v>45323</c:v>
                </c:pt>
                <c:pt idx="518">
                  <c:v>45352</c:v>
                </c:pt>
                <c:pt idx="519">
                  <c:v>45383</c:v>
                </c:pt>
                <c:pt idx="520">
                  <c:v>45413</c:v>
                </c:pt>
                <c:pt idx="521">
                  <c:v>45444</c:v>
                </c:pt>
                <c:pt idx="522">
                  <c:v>45474</c:v>
                </c:pt>
                <c:pt idx="523">
                  <c:v>45505</c:v>
                </c:pt>
                <c:pt idx="524">
                  <c:v>45536</c:v>
                </c:pt>
                <c:pt idx="525">
                  <c:v>45566</c:v>
                </c:pt>
                <c:pt idx="526">
                  <c:v>45597</c:v>
                </c:pt>
                <c:pt idx="527">
                  <c:v>45627</c:v>
                </c:pt>
                <c:pt idx="528">
                  <c:v>45658</c:v>
                </c:pt>
                <c:pt idx="529">
                  <c:v>45689</c:v>
                </c:pt>
                <c:pt idx="530">
                  <c:v>45717</c:v>
                </c:pt>
                <c:pt idx="531">
                  <c:v>45748</c:v>
                </c:pt>
                <c:pt idx="532">
                  <c:v>45778</c:v>
                </c:pt>
                <c:pt idx="533">
                  <c:v>45809</c:v>
                </c:pt>
                <c:pt idx="534">
                  <c:v>45839</c:v>
                </c:pt>
                <c:pt idx="535">
                  <c:v>45870</c:v>
                </c:pt>
                <c:pt idx="536">
                  <c:v>45901</c:v>
                </c:pt>
                <c:pt idx="537">
                  <c:v>45931</c:v>
                </c:pt>
                <c:pt idx="538">
                  <c:v>45962</c:v>
                </c:pt>
                <c:pt idx="539">
                  <c:v>45992</c:v>
                </c:pt>
              </c:numCache>
            </c:numRef>
          </c:cat>
          <c:val>
            <c:numRef>
              <c:f>'Natural Gas-M'!$D$41:$D$580</c:f>
              <c:numCache>
                <c:formatCode>0.00</c:formatCode>
                <c:ptCount val="540"/>
                <c:pt idx="0">
                  <c:v>14.150424151376145</c:v>
                </c:pt>
                <c:pt idx="1">
                  <c:v>14.199725352272727</c:v>
                </c:pt>
                <c:pt idx="2">
                  <c:v>14.350995643340855</c:v>
                </c:pt>
                <c:pt idx="3">
                  <c:v>14.446207171717173</c:v>
                </c:pt>
                <c:pt idx="4">
                  <c:v>14.978025652173912</c:v>
                </c:pt>
                <c:pt idx="5">
                  <c:v>14.880228397790052</c:v>
                </c:pt>
                <c:pt idx="6">
                  <c:v>14.786056918032786</c:v>
                </c:pt>
                <c:pt idx="7">
                  <c:v>14.605864099783078</c:v>
                </c:pt>
                <c:pt idx="8">
                  <c:v>15.036527851772286</c:v>
                </c:pt>
                <c:pt idx="9">
                  <c:v>15.088822805139184</c:v>
                </c:pt>
                <c:pt idx="10">
                  <c:v>15.124641332622602</c:v>
                </c:pt>
                <c:pt idx="11">
                  <c:v>15.142985069075451</c:v>
                </c:pt>
                <c:pt idx="12">
                  <c:v>15.426616366525424</c:v>
                </c:pt>
                <c:pt idx="13">
                  <c:v>15.510028099260825</c:v>
                </c:pt>
                <c:pt idx="14">
                  <c:v>15.807661900739177</c:v>
                </c:pt>
                <c:pt idx="15">
                  <c:v>16.021470884210526</c:v>
                </c:pt>
                <c:pt idx="16">
                  <c:v>16.883467914494265</c:v>
                </c:pt>
                <c:pt idx="17">
                  <c:v>16.788864742268043</c:v>
                </c:pt>
                <c:pt idx="18">
                  <c:v>16.799130123076925</c:v>
                </c:pt>
                <c:pt idx="19">
                  <c:v>16.764740910951897</c:v>
                </c:pt>
                <c:pt idx="20">
                  <c:v>17.341730081883316</c:v>
                </c:pt>
                <c:pt idx="21">
                  <c:v>18.069125932721711</c:v>
                </c:pt>
                <c:pt idx="22">
                  <c:v>18.151477469387753</c:v>
                </c:pt>
                <c:pt idx="23">
                  <c:v>18.399543561924258</c:v>
                </c:pt>
                <c:pt idx="24">
                  <c:v>18.745828743615935</c:v>
                </c:pt>
                <c:pt idx="25">
                  <c:v>18.758657173469388</c:v>
                </c:pt>
                <c:pt idx="26">
                  <c:v>19.154550458715594</c:v>
                </c:pt>
                <c:pt idx="27">
                  <c:v>19.209028481781374</c:v>
                </c:pt>
                <c:pt idx="28">
                  <c:v>19.636696754032258</c:v>
                </c:pt>
                <c:pt idx="29">
                  <c:v>19.53417283702213</c:v>
                </c:pt>
                <c:pt idx="30">
                  <c:v>19.487260010020041</c:v>
                </c:pt>
                <c:pt idx="31">
                  <c:v>19.334997422577423</c:v>
                </c:pt>
                <c:pt idx="32">
                  <c:v>19.308416444223109</c:v>
                </c:pt>
                <c:pt idx="33">
                  <c:v>20.816321726190473</c:v>
                </c:pt>
                <c:pt idx="34">
                  <c:v>19.515474480712165</c:v>
                </c:pt>
                <c:pt idx="35">
                  <c:v>18.345865739644967</c:v>
                </c:pt>
                <c:pt idx="36">
                  <c:v>17.72930932419197</c:v>
                </c:pt>
                <c:pt idx="37">
                  <c:v>17.82605356725146</c:v>
                </c:pt>
                <c:pt idx="38">
                  <c:v>18.017563148688048</c:v>
                </c:pt>
                <c:pt idx="39">
                  <c:v>18.069064123910938</c:v>
                </c:pt>
                <c:pt idx="40">
                  <c:v>18.972165826086957</c:v>
                </c:pt>
                <c:pt idx="41">
                  <c:v>20.415389045323046</c:v>
                </c:pt>
                <c:pt idx="42">
                  <c:v>21.389892017291068</c:v>
                </c:pt>
                <c:pt idx="43">
                  <c:v>21.688400258620689</c:v>
                </c:pt>
                <c:pt idx="44">
                  <c:v>21.446784842406878</c:v>
                </c:pt>
                <c:pt idx="45">
                  <c:v>20.262634823977166</c:v>
                </c:pt>
                <c:pt idx="46">
                  <c:v>18.766820883190881</c:v>
                </c:pt>
                <c:pt idx="47">
                  <c:v>17.959433601895736</c:v>
                </c:pt>
                <c:pt idx="48">
                  <c:v>17.688420936613053</c:v>
                </c:pt>
                <c:pt idx="49">
                  <c:v>17.264502671683914</c:v>
                </c:pt>
                <c:pt idx="50">
                  <c:v>17.564884185393257</c:v>
                </c:pt>
                <c:pt idx="51">
                  <c:v>17.883279056074766</c:v>
                </c:pt>
                <c:pt idx="52">
                  <c:v>19.252199356343279</c:v>
                </c:pt>
                <c:pt idx="53">
                  <c:v>20.276383479069764</c:v>
                </c:pt>
                <c:pt idx="54">
                  <c:v>20.558595013927579</c:v>
                </c:pt>
                <c:pt idx="55">
                  <c:v>20.926834559777571</c:v>
                </c:pt>
                <c:pt idx="56">
                  <c:v>20.453551470860315</c:v>
                </c:pt>
                <c:pt idx="57">
                  <c:v>18.761749769585251</c:v>
                </c:pt>
                <c:pt idx="58">
                  <c:v>17.612609146788987</c:v>
                </c:pt>
                <c:pt idx="59">
                  <c:v>16.302359178082192</c:v>
                </c:pt>
                <c:pt idx="60">
                  <c:v>16.043548198362146</c:v>
                </c:pt>
                <c:pt idx="61">
                  <c:v>16.18699200546946</c:v>
                </c:pt>
                <c:pt idx="62">
                  <c:v>16.39083500458295</c:v>
                </c:pt>
                <c:pt idx="63">
                  <c:v>16.969751067157311</c:v>
                </c:pt>
                <c:pt idx="64">
                  <c:v>17.756268275229356</c:v>
                </c:pt>
                <c:pt idx="65">
                  <c:v>19.094057797074953</c:v>
                </c:pt>
                <c:pt idx="66">
                  <c:v>19.562831013698631</c:v>
                </c:pt>
                <c:pt idx="67">
                  <c:v>19.830727062043795</c:v>
                </c:pt>
                <c:pt idx="68">
                  <c:v>19.445438427272723</c:v>
                </c:pt>
                <c:pt idx="69">
                  <c:v>18.131294210526313</c:v>
                </c:pt>
                <c:pt idx="70">
                  <c:v>16.055989619565217</c:v>
                </c:pt>
                <c:pt idx="71">
                  <c:v>14.92395335740072</c:v>
                </c:pt>
                <c:pt idx="72">
                  <c:v>14.899798653500895</c:v>
                </c:pt>
                <c:pt idx="73">
                  <c:v>14.958538872987473</c:v>
                </c:pt>
                <c:pt idx="74">
                  <c:v>14.961035508021389</c:v>
                </c:pt>
                <c:pt idx="75">
                  <c:v>15.172545465838509</c:v>
                </c:pt>
                <c:pt idx="76">
                  <c:v>16.57343240707965</c:v>
                </c:pt>
                <c:pt idx="77">
                  <c:v>18.073204361233479</c:v>
                </c:pt>
                <c:pt idx="78">
                  <c:v>18.658518295254833</c:v>
                </c:pt>
                <c:pt idx="79">
                  <c:v>18.741294803149604</c:v>
                </c:pt>
                <c:pt idx="80">
                  <c:v>18.129857157802963</c:v>
                </c:pt>
                <c:pt idx="81">
                  <c:v>15.931172739130435</c:v>
                </c:pt>
                <c:pt idx="82">
                  <c:v>14.709001715771231</c:v>
                </c:pt>
                <c:pt idx="83">
                  <c:v>13.897902223183392</c:v>
                </c:pt>
                <c:pt idx="84">
                  <c:v>13.714988379310345</c:v>
                </c:pt>
                <c:pt idx="85">
                  <c:v>13.71833408777969</c:v>
                </c:pt>
                <c:pt idx="86">
                  <c:v>13.924947141630899</c:v>
                </c:pt>
                <c:pt idx="87">
                  <c:v>14.296044496587031</c:v>
                </c:pt>
                <c:pt idx="88">
                  <c:v>15.645518323404254</c:v>
                </c:pt>
                <c:pt idx="89">
                  <c:v>17.251269915254237</c:v>
                </c:pt>
                <c:pt idx="90">
                  <c:v>17.812762075949365</c:v>
                </c:pt>
                <c:pt idx="91">
                  <c:v>18.211631495798319</c:v>
                </c:pt>
                <c:pt idx="92">
                  <c:v>17.794737665271963</c:v>
                </c:pt>
                <c:pt idx="93">
                  <c:v>15.541305713094244</c:v>
                </c:pt>
                <c:pt idx="94">
                  <c:v>14.474343840398999</c:v>
                </c:pt>
                <c:pt idx="95">
                  <c:v>13.985281615575806</c:v>
                </c:pt>
                <c:pt idx="96">
                  <c:v>13.979265915841584</c:v>
                </c:pt>
                <c:pt idx="97">
                  <c:v>13.856017450657893</c:v>
                </c:pt>
                <c:pt idx="98">
                  <c:v>13.967382201309331</c:v>
                </c:pt>
                <c:pt idx="99">
                  <c:v>14.094232542648252</c:v>
                </c:pt>
                <c:pt idx="100">
                  <c:v>15.013249935327401</c:v>
                </c:pt>
                <c:pt idx="101">
                  <c:v>16.605189379532632</c:v>
                </c:pt>
                <c:pt idx="102">
                  <c:v>17.407101590361442</c:v>
                </c:pt>
                <c:pt idx="103">
                  <c:v>17.784423156626506</c:v>
                </c:pt>
                <c:pt idx="104">
                  <c:v>17.064125961538462</c:v>
                </c:pt>
                <c:pt idx="105">
                  <c:v>15.134386076555021</c:v>
                </c:pt>
                <c:pt idx="106">
                  <c:v>13.830528705321683</c:v>
                </c:pt>
                <c:pt idx="107">
                  <c:v>13.14202351543943</c:v>
                </c:pt>
                <c:pt idx="108">
                  <c:v>13.337651505882352</c:v>
                </c:pt>
                <c:pt idx="109">
                  <c:v>13.823824101562501</c:v>
                </c:pt>
                <c:pt idx="110">
                  <c:v>13.637563297045098</c:v>
                </c:pt>
                <c:pt idx="111">
                  <c:v>13.703007882079129</c:v>
                </c:pt>
                <c:pt idx="112">
                  <c:v>14.555084430673896</c:v>
                </c:pt>
                <c:pt idx="113">
                  <c:v>15.815553995381061</c:v>
                </c:pt>
                <c:pt idx="114">
                  <c:v>16.894753839080462</c:v>
                </c:pt>
                <c:pt idx="115">
                  <c:v>16.848726838905772</c:v>
                </c:pt>
                <c:pt idx="116">
                  <c:v>16.308834792452831</c:v>
                </c:pt>
                <c:pt idx="117">
                  <c:v>14.414588950524736</c:v>
                </c:pt>
                <c:pt idx="118">
                  <c:v>13.328171735228123</c:v>
                </c:pt>
                <c:pt idx="119">
                  <c:v>13.115157809239939</c:v>
                </c:pt>
                <c:pt idx="120">
                  <c:v>12.880475322939866</c:v>
                </c:pt>
                <c:pt idx="121">
                  <c:v>12.91738548961424</c:v>
                </c:pt>
                <c:pt idx="122">
                  <c:v>13.010316320474775</c:v>
                </c:pt>
                <c:pt idx="123">
                  <c:v>13.676859437453738</c:v>
                </c:pt>
                <c:pt idx="124">
                  <c:v>14.504062920353983</c:v>
                </c:pt>
                <c:pt idx="125">
                  <c:v>16.050316124999998</c:v>
                </c:pt>
                <c:pt idx="126">
                  <c:v>16.624588744493391</c:v>
                </c:pt>
                <c:pt idx="127">
                  <c:v>16.873953030746701</c:v>
                </c:pt>
                <c:pt idx="128">
                  <c:v>15.818862394160581</c:v>
                </c:pt>
                <c:pt idx="129">
                  <c:v>14.152308892128277</c:v>
                </c:pt>
                <c:pt idx="130">
                  <c:v>12.522530616835994</c:v>
                </c:pt>
                <c:pt idx="131">
                  <c:v>12.486285955137481</c:v>
                </c:pt>
                <c:pt idx="132">
                  <c:v>12.522547049891539</c:v>
                </c:pt>
                <c:pt idx="133">
                  <c:v>12.518037705627705</c:v>
                </c:pt>
                <c:pt idx="134">
                  <c:v>12.382983105679367</c:v>
                </c:pt>
                <c:pt idx="135">
                  <c:v>12.625926671449069</c:v>
                </c:pt>
                <c:pt idx="136">
                  <c:v>13.786957301360058</c:v>
                </c:pt>
                <c:pt idx="137">
                  <c:v>15.290007109207707</c:v>
                </c:pt>
                <c:pt idx="138">
                  <c:v>16.204954185053378</c:v>
                </c:pt>
                <c:pt idx="139">
                  <c:v>16.570794779829544</c:v>
                </c:pt>
                <c:pt idx="140">
                  <c:v>15.869701169383415</c:v>
                </c:pt>
                <c:pt idx="141">
                  <c:v>14.410115652787576</c:v>
                </c:pt>
                <c:pt idx="142">
                  <c:v>13.267592807881771</c:v>
                </c:pt>
                <c:pt idx="143">
                  <c:v>12.632715432185522</c:v>
                </c:pt>
                <c:pt idx="144">
                  <c:v>12.566552079831933</c:v>
                </c:pt>
                <c:pt idx="145">
                  <c:v>12.540207106918238</c:v>
                </c:pt>
                <c:pt idx="146">
                  <c:v>12.391577271458477</c:v>
                </c:pt>
                <c:pt idx="147">
                  <c:v>13.110743657858135</c:v>
                </c:pt>
                <c:pt idx="148">
                  <c:v>14.724961040221915</c:v>
                </c:pt>
                <c:pt idx="149">
                  <c:v>15.995244303534303</c:v>
                </c:pt>
                <c:pt idx="150">
                  <c:v>17.035089508650518</c:v>
                </c:pt>
                <c:pt idx="151">
                  <c:v>17.583758266574588</c:v>
                </c:pt>
                <c:pt idx="152">
                  <c:v>16.738765344827584</c:v>
                </c:pt>
                <c:pt idx="153">
                  <c:v>14.604884278846153</c:v>
                </c:pt>
                <c:pt idx="154">
                  <c:v>13.23494159589041</c:v>
                </c:pt>
                <c:pt idx="155">
                  <c:v>12.99373740943267</c:v>
                </c:pt>
                <c:pt idx="156">
                  <c:v>12.694046596035541</c:v>
                </c:pt>
                <c:pt idx="157">
                  <c:v>12.894263640081798</c:v>
                </c:pt>
                <c:pt idx="158">
                  <c:v>13.412742828008154</c:v>
                </c:pt>
                <c:pt idx="159">
                  <c:v>14.041899048913043</c:v>
                </c:pt>
                <c:pt idx="160">
                  <c:v>14.522915227118643</c:v>
                </c:pt>
                <c:pt idx="161">
                  <c:v>16.219980081135901</c:v>
                </c:pt>
                <c:pt idx="162">
                  <c:v>17.093887398921829</c:v>
                </c:pt>
                <c:pt idx="163">
                  <c:v>17.277275959731544</c:v>
                </c:pt>
                <c:pt idx="164">
                  <c:v>16.44545811118553</c:v>
                </c:pt>
                <c:pt idx="165">
                  <c:v>14.380144136546184</c:v>
                </c:pt>
                <c:pt idx="166">
                  <c:v>13.108272116154872</c:v>
                </c:pt>
                <c:pt idx="167">
                  <c:v>12.64391748167888</c:v>
                </c:pt>
                <c:pt idx="168">
                  <c:v>12.173321362126245</c:v>
                </c:pt>
                <c:pt idx="169">
                  <c:v>11.954267355864811</c:v>
                </c:pt>
                <c:pt idx="170">
                  <c:v>12.096250634920633</c:v>
                </c:pt>
                <c:pt idx="171">
                  <c:v>12.502318932806322</c:v>
                </c:pt>
                <c:pt idx="172">
                  <c:v>13.46598899408284</c:v>
                </c:pt>
                <c:pt idx="173">
                  <c:v>15.391699350393699</c:v>
                </c:pt>
                <c:pt idx="174">
                  <c:v>16.048776920052422</c:v>
                </c:pt>
                <c:pt idx="175">
                  <c:v>16.652244584695882</c:v>
                </c:pt>
                <c:pt idx="176">
                  <c:v>15.812262815153495</c:v>
                </c:pt>
                <c:pt idx="177">
                  <c:v>13.50639138762215</c:v>
                </c:pt>
                <c:pt idx="178">
                  <c:v>11.430854970722185</c:v>
                </c:pt>
                <c:pt idx="179">
                  <c:v>11.273554424951266</c:v>
                </c:pt>
                <c:pt idx="180">
                  <c:v>11.41769693600517</c:v>
                </c:pt>
                <c:pt idx="181">
                  <c:v>11.759287470967742</c:v>
                </c:pt>
                <c:pt idx="182">
                  <c:v>11.943016186495175</c:v>
                </c:pt>
                <c:pt idx="183">
                  <c:v>12.579238712363869</c:v>
                </c:pt>
                <c:pt idx="184">
                  <c:v>13.69648335038363</c:v>
                </c:pt>
                <c:pt idx="185">
                  <c:v>15.64885211869815</c:v>
                </c:pt>
                <c:pt idx="186">
                  <c:v>17.234703286624203</c:v>
                </c:pt>
                <c:pt idx="187">
                  <c:v>17.392075935114502</c:v>
                </c:pt>
                <c:pt idx="188">
                  <c:v>15.867364812935955</c:v>
                </c:pt>
                <c:pt idx="189">
                  <c:v>13.956366276864726</c:v>
                </c:pt>
                <c:pt idx="190">
                  <c:v>12.570490567107749</c:v>
                </c:pt>
                <c:pt idx="191">
                  <c:v>12.735729371464487</c:v>
                </c:pt>
                <c:pt idx="192">
                  <c:v>13.242235294855709</c:v>
                </c:pt>
                <c:pt idx="193">
                  <c:v>13.315411089542891</c:v>
                </c:pt>
                <c:pt idx="194">
                  <c:v>12.777931088861074</c:v>
                </c:pt>
                <c:pt idx="195">
                  <c:v>12.789525684803001</c:v>
                </c:pt>
                <c:pt idx="196">
                  <c:v>13.377099606003751</c:v>
                </c:pt>
                <c:pt idx="197">
                  <c:v>16.225769475655429</c:v>
                </c:pt>
                <c:pt idx="198">
                  <c:v>17.142725573566082</c:v>
                </c:pt>
                <c:pt idx="199">
                  <c:v>17.509081660447759</c:v>
                </c:pt>
                <c:pt idx="200">
                  <c:v>17.174217096774193</c:v>
                </c:pt>
                <c:pt idx="201">
                  <c:v>14.912262297213621</c:v>
                </c:pt>
                <c:pt idx="202">
                  <c:v>13.286292727272727</c:v>
                </c:pt>
                <c:pt idx="203">
                  <c:v>12.658695463535228</c:v>
                </c:pt>
                <c:pt idx="204">
                  <c:v>12.391752648148147</c:v>
                </c:pt>
                <c:pt idx="205">
                  <c:v>12.391752648148147</c:v>
                </c:pt>
                <c:pt idx="206">
                  <c:v>12.159769759259257</c:v>
                </c:pt>
                <c:pt idx="207">
                  <c:v>13.148795863131934</c:v>
                </c:pt>
                <c:pt idx="208">
                  <c:v>14.83064040590406</c:v>
                </c:pt>
                <c:pt idx="209">
                  <c:v>16.370610681818182</c:v>
                </c:pt>
                <c:pt idx="210">
                  <c:v>16.368866158088235</c:v>
                </c:pt>
                <c:pt idx="211">
                  <c:v>17.728802478580171</c:v>
                </c:pt>
                <c:pt idx="212">
                  <c:v>17.162477211009175</c:v>
                </c:pt>
                <c:pt idx="213">
                  <c:v>14.521930689444781</c:v>
                </c:pt>
                <c:pt idx="214">
                  <c:v>12.557611224862889</c:v>
                </c:pt>
                <c:pt idx="215">
                  <c:v>12.077503321167883</c:v>
                </c:pt>
                <c:pt idx="216">
                  <c:v>11.408994535519124</c:v>
                </c:pt>
                <c:pt idx="217">
                  <c:v>11.96042927140255</c:v>
                </c:pt>
                <c:pt idx="218">
                  <c:v>11.516092317961164</c:v>
                </c:pt>
                <c:pt idx="219">
                  <c:v>12.157077974683546</c:v>
                </c:pt>
                <c:pt idx="220">
                  <c:v>13.7722371686747</c:v>
                </c:pt>
                <c:pt idx="221">
                  <c:v>15.470184216867468</c:v>
                </c:pt>
                <c:pt idx="222">
                  <c:v>16.588794403119376</c:v>
                </c:pt>
                <c:pt idx="223">
                  <c:v>17.130082980251345</c:v>
                </c:pt>
                <c:pt idx="224">
                  <c:v>16.10677382002384</c:v>
                </c:pt>
                <c:pt idx="225">
                  <c:v>14.084576823319452</c:v>
                </c:pt>
                <c:pt idx="226">
                  <c:v>13.297000207838479</c:v>
                </c:pt>
                <c:pt idx="227">
                  <c:v>12.078090159952607</c:v>
                </c:pt>
                <c:pt idx="228">
                  <c:v>11.783442722976963</c:v>
                </c:pt>
                <c:pt idx="229">
                  <c:v>12.048099564705883</c:v>
                </c:pt>
                <c:pt idx="230">
                  <c:v>12.655277070175439</c:v>
                </c:pt>
                <c:pt idx="231">
                  <c:v>13.175786489174955</c:v>
                </c:pt>
                <c:pt idx="232">
                  <c:v>15.110053703271028</c:v>
                </c:pt>
                <c:pt idx="233">
                  <c:v>17.277471254355401</c:v>
                </c:pt>
                <c:pt idx="234">
                  <c:v>18.714450538506078</c:v>
                </c:pt>
                <c:pt idx="235">
                  <c:v>18.805121325998837</c:v>
                </c:pt>
                <c:pt idx="236">
                  <c:v>18.220545449308755</c:v>
                </c:pt>
                <c:pt idx="237">
                  <c:v>17.000517170787806</c:v>
                </c:pt>
                <c:pt idx="238">
                  <c:v>15.425130895522388</c:v>
                </c:pt>
                <c:pt idx="239">
                  <c:v>15.353919037800688</c:v>
                </c:pt>
                <c:pt idx="240">
                  <c:v>18.048691503416855</c:v>
                </c:pt>
                <c:pt idx="241">
                  <c:v>18.256789738636364</c:v>
                </c:pt>
                <c:pt idx="242">
                  <c:v>17.5172769165247</c:v>
                </c:pt>
                <c:pt idx="243">
                  <c:v>18.03785319727891</c:v>
                </c:pt>
                <c:pt idx="244">
                  <c:v>19.677330321489002</c:v>
                </c:pt>
                <c:pt idx="245">
                  <c:v>20.408489037703998</c:v>
                </c:pt>
                <c:pt idx="246">
                  <c:v>19.807467970687711</c:v>
                </c:pt>
                <c:pt idx="247">
                  <c:v>19.224895383314543</c:v>
                </c:pt>
                <c:pt idx="248">
                  <c:v>17.883262622122402</c:v>
                </c:pt>
                <c:pt idx="249">
                  <c:v>14.530279594594594</c:v>
                </c:pt>
                <c:pt idx="250">
                  <c:v>14.079727673239436</c:v>
                </c:pt>
                <c:pt idx="251">
                  <c:v>12.887211781285231</c:v>
                </c:pt>
                <c:pt idx="252">
                  <c:v>13.006446381541924</c:v>
                </c:pt>
                <c:pt idx="253">
                  <c:v>12.720612286516854</c:v>
                </c:pt>
                <c:pt idx="254">
                  <c:v>12.456896302521008</c:v>
                </c:pt>
                <c:pt idx="255">
                  <c:v>13.379448153931959</c:v>
                </c:pt>
                <c:pt idx="256">
                  <c:v>14.899892623955431</c:v>
                </c:pt>
                <c:pt idx="257">
                  <c:v>16.705092995545655</c:v>
                </c:pt>
                <c:pt idx="258">
                  <c:v>17.938076883333334</c:v>
                </c:pt>
                <c:pt idx="259">
                  <c:v>18.113943689750691</c:v>
                </c:pt>
                <c:pt idx="260">
                  <c:v>17.720131012168142</c:v>
                </c:pt>
                <c:pt idx="261">
                  <c:v>14.881087798013244</c:v>
                </c:pt>
                <c:pt idx="262">
                  <c:v>13.786685570247935</c:v>
                </c:pt>
                <c:pt idx="263">
                  <c:v>13.557217838283828</c:v>
                </c:pt>
                <c:pt idx="264">
                  <c:v>14.02950187294633</c:v>
                </c:pt>
                <c:pt idx="265">
                  <c:v>14.635391078431372</c:v>
                </c:pt>
                <c:pt idx="266">
                  <c:v>16.638054991843394</c:v>
                </c:pt>
                <c:pt idx="267">
                  <c:v>17.402515513100433</c:v>
                </c:pt>
                <c:pt idx="268">
                  <c:v>18.475553586659373</c:v>
                </c:pt>
                <c:pt idx="269">
                  <c:v>20.661807493173129</c:v>
                </c:pt>
                <c:pt idx="270">
                  <c:v>21.736556750136089</c:v>
                </c:pt>
                <c:pt idx="271">
                  <c:v>21.79507531707317</c:v>
                </c:pt>
                <c:pt idx="272">
                  <c:v>20.827701993517017</c:v>
                </c:pt>
                <c:pt idx="273">
                  <c:v>18.021645300162252</c:v>
                </c:pt>
                <c:pt idx="274">
                  <c:v>16.539126016216215</c:v>
                </c:pt>
                <c:pt idx="275">
                  <c:v>16.055592016172504</c:v>
                </c:pt>
                <c:pt idx="276">
                  <c:v>16.322853993558777</c:v>
                </c:pt>
                <c:pt idx="277">
                  <c:v>16.522723433315477</c:v>
                </c:pt>
                <c:pt idx="278">
                  <c:v>16.788692180652056</c:v>
                </c:pt>
                <c:pt idx="279">
                  <c:v>17.614111664887936</c:v>
                </c:pt>
                <c:pt idx="280">
                  <c:v>19.353067731137088</c:v>
                </c:pt>
                <c:pt idx="281">
                  <c:v>21.685303610375861</c:v>
                </c:pt>
                <c:pt idx="282">
                  <c:v>22.424194743521944</c:v>
                </c:pt>
                <c:pt idx="283">
                  <c:v>22.743396437632136</c:v>
                </c:pt>
                <c:pt idx="284">
                  <c:v>21.961983872497367</c:v>
                </c:pt>
                <c:pt idx="285">
                  <c:v>19.187829984276728</c:v>
                </c:pt>
                <c:pt idx="286">
                  <c:v>18.689325696400623</c:v>
                </c:pt>
                <c:pt idx="287">
                  <c:v>18.117536885758998</c:v>
                </c:pt>
                <c:pt idx="288">
                  <c:v>17.816431158663885</c:v>
                </c:pt>
                <c:pt idx="289">
                  <c:v>17.693518206860706</c:v>
                </c:pt>
                <c:pt idx="290">
                  <c:v>17.580722920766441</c:v>
                </c:pt>
                <c:pt idx="291">
                  <c:v>19.207752049561176</c:v>
                </c:pt>
                <c:pt idx="292">
                  <c:v>20.60885178719008</c:v>
                </c:pt>
                <c:pt idx="293">
                  <c:v>22.295867067630354</c:v>
                </c:pt>
                <c:pt idx="294">
                  <c:v>23.877930908158028</c:v>
                </c:pt>
                <c:pt idx="295">
                  <c:v>24.769881279959201</c:v>
                </c:pt>
                <c:pt idx="296">
                  <c:v>26.087572756539235</c:v>
                </c:pt>
                <c:pt idx="297">
                  <c:v>25.859508970366651</c:v>
                </c:pt>
                <c:pt idx="298">
                  <c:v>24.725324159515392</c:v>
                </c:pt>
                <c:pt idx="299">
                  <c:v>23.081184957092375</c:v>
                </c:pt>
                <c:pt idx="300">
                  <c:v>23.445054430506772</c:v>
                </c:pt>
                <c:pt idx="301">
                  <c:v>21.956936118355063</c:v>
                </c:pt>
                <c:pt idx="302">
                  <c:v>20.653679384076113</c:v>
                </c:pt>
                <c:pt idx="303">
                  <c:v>20.706813467862478</c:v>
                </c:pt>
                <c:pt idx="304">
                  <c:v>22.418674262295081</c:v>
                </c:pt>
                <c:pt idx="305">
                  <c:v>23.387392879088207</c:v>
                </c:pt>
                <c:pt idx="306">
                  <c:v>24.263878107442093</c:v>
                </c:pt>
                <c:pt idx="307">
                  <c:v>24.863602757605495</c:v>
                </c:pt>
                <c:pt idx="308">
                  <c:v>24.260399896449705</c:v>
                </c:pt>
                <c:pt idx="309">
                  <c:v>19.404868841010401</c:v>
                </c:pt>
                <c:pt idx="310">
                  <c:v>19.302239628712869</c:v>
                </c:pt>
                <c:pt idx="311">
                  <c:v>19.321056410635151</c:v>
                </c:pt>
                <c:pt idx="312">
                  <c:v>18.734855866926861</c:v>
                </c:pt>
                <c:pt idx="313">
                  <c:v>18.601136961013779</c:v>
                </c:pt>
                <c:pt idx="314">
                  <c:v>19.542282495810763</c:v>
                </c:pt>
                <c:pt idx="315">
                  <c:v>20.244310644766493</c:v>
                </c:pt>
                <c:pt idx="316">
                  <c:v>22.251305462987592</c:v>
                </c:pt>
                <c:pt idx="317">
                  <c:v>24.602719302817103</c:v>
                </c:pt>
                <c:pt idx="318">
                  <c:v>25.20766077079811</c:v>
                </c:pt>
                <c:pt idx="319">
                  <c:v>25.199892130189195</c:v>
                </c:pt>
                <c:pt idx="320">
                  <c:v>24.072394745548966</c:v>
                </c:pt>
                <c:pt idx="321">
                  <c:v>21.812646077728381</c:v>
                </c:pt>
                <c:pt idx="322">
                  <c:v>19.369868123737156</c:v>
                </c:pt>
                <c:pt idx="323">
                  <c:v>18.277107266665087</c:v>
                </c:pt>
                <c:pt idx="324">
                  <c:v>18.066705892333651</c:v>
                </c:pt>
                <c:pt idx="325">
                  <c:v>18.523771561026297</c:v>
                </c:pt>
                <c:pt idx="326">
                  <c:v>19.264704738390616</c:v>
                </c:pt>
                <c:pt idx="327">
                  <c:v>21.211044493367364</c:v>
                </c:pt>
                <c:pt idx="328">
                  <c:v>23.76388785268205</c:v>
                </c:pt>
                <c:pt idx="329">
                  <c:v>27.233024371962127</c:v>
                </c:pt>
                <c:pt idx="330">
                  <c:v>29.699584564598013</c:v>
                </c:pt>
                <c:pt idx="331">
                  <c:v>28.884622401573004</c:v>
                </c:pt>
                <c:pt idx="332">
                  <c:v>26.341674680299896</c:v>
                </c:pt>
                <c:pt idx="333">
                  <c:v>22.298131777229887</c:v>
                </c:pt>
                <c:pt idx="334">
                  <c:v>20.275770080646296</c:v>
                </c:pt>
                <c:pt idx="335">
                  <c:v>19.021898958362897</c:v>
                </c:pt>
                <c:pt idx="336">
                  <c:v>18.456679615727609</c:v>
                </c:pt>
                <c:pt idx="337">
                  <c:v>18.051050957899434</c:v>
                </c:pt>
                <c:pt idx="338">
                  <c:v>17.656223732323113</c:v>
                </c:pt>
                <c:pt idx="339">
                  <c:v>17.196762675768301</c:v>
                </c:pt>
                <c:pt idx="340">
                  <c:v>18.90628636478861</c:v>
                </c:pt>
                <c:pt idx="341">
                  <c:v>20.791948386796406</c:v>
                </c:pt>
                <c:pt idx="342">
                  <c:v>22.271225948417978</c:v>
                </c:pt>
                <c:pt idx="343">
                  <c:v>22.691134205945829</c:v>
                </c:pt>
                <c:pt idx="344">
                  <c:v>21.472235003080687</c:v>
                </c:pt>
                <c:pt idx="345">
                  <c:v>17.039586723877527</c:v>
                </c:pt>
                <c:pt idx="346">
                  <c:v>16.55022147545964</c:v>
                </c:pt>
                <c:pt idx="347">
                  <c:v>15.014255075984483</c:v>
                </c:pt>
                <c:pt idx="348">
                  <c:v>15.20611741337453</c:v>
                </c:pt>
                <c:pt idx="349">
                  <c:v>15.407978889088321</c:v>
                </c:pt>
                <c:pt idx="350">
                  <c:v>15.835135153414029</c:v>
                </c:pt>
                <c:pt idx="351">
                  <c:v>17.243218782629494</c:v>
                </c:pt>
                <c:pt idx="352">
                  <c:v>18.909664172304293</c:v>
                </c:pt>
                <c:pt idx="353">
                  <c:v>21.426474035331651</c:v>
                </c:pt>
                <c:pt idx="354">
                  <c:v>23.329415909560904</c:v>
                </c:pt>
                <c:pt idx="355">
                  <c:v>23.927696411117687</c:v>
                </c:pt>
                <c:pt idx="356">
                  <c:v>22.425632559844235</c:v>
                </c:pt>
                <c:pt idx="357">
                  <c:v>19.116466103590749</c:v>
                </c:pt>
                <c:pt idx="358">
                  <c:v>15.531201061068355</c:v>
                </c:pt>
                <c:pt idx="359">
                  <c:v>14.176428126927682</c:v>
                </c:pt>
                <c:pt idx="360">
                  <c:v>14.017330629738639</c:v>
                </c:pt>
                <c:pt idx="361">
                  <c:v>14.31114190303653</c:v>
                </c:pt>
                <c:pt idx="362">
                  <c:v>14.644670009773769</c:v>
                </c:pt>
                <c:pt idx="363">
                  <c:v>15.750173646655629</c:v>
                </c:pt>
                <c:pt idx="364">
                  <c:v>17.413731172655531</c:v>
                </c:pt>
                <c:pt idx="365">
                  <c:v>20.478547859042902</c:v>
                </c:pt>
                <c:pt idx="366">
                  <c:v>22.425853128951395</c:v>
                </c:pt>
                <c:pt idx="367">
                  <c:v>23.089431165028792</c:v>
                </c:pt>
                <c:pt idx="368">
                  <c:v>21.602028919182516</c:v>
                </c:pt>
                <c:pt idx="369">
                  <c:v>17.747841962513782</c:v>
                </c:pt>
                <c:pt idx="370">
                  <c:v>14.861389458949063</c:v>
                </c:pt>
                <c:pt idx="371">
                  <c:v>13.548491688781505</c:v>
                </c:pt>
                <c:pt idx="372">
                  <c:v>13.22303077571299</c:v>
                </c:pt>
                <c:pt idx="373">
                  <c:v>12.98908698851219</c:v>
                </c:pt>
                <c:pt idx="374">
                  <c:v>14.248565511544665</c:v>
                </c:pt>
                <c:pt idx="375">
                  <c:v>14.949169394424638</c:v>
                </c:pt>
                <c:pt idx="376">
                  <c:v>17.266883425953051</c:v>
                </c:pt>
                <c:pt idx="377">
                  <c:v>19.432744228177345</c:v>
                </c:pt>
                <c:pt idx="378">
                  <c:v>20.728669220000874</c:v>
                </c:pt>
                <c:pt idx="379">
                  <c:v>21.548806783287954</c:v>
                </c:pt>
                <c:pt idx="380">
                  <c:v>19.955258178040385</c:v>
                </c:pt>
                <c:pt idx="381">
                  <c:v>15.79147718422711</c:v>
                </c:pt>
                <c:pt idx="382">
                  <c:v>13.529300585083611</c:v>
                </c:pt>
                <c:pt idx="383">
                  <c:v>13.27359374797272</c:v>
                </c:pt>
                <c:pt idx="384">
                  <c:v>12.368702536699484</c:v>
                </c:pt>
                <c:pt idx="385">
                  <c:v>12.409461729995664</c:v>
                </c:pt>
                <c:pt idx="386">
                  <c:v>12.606245920906483</c:v>
                </c:pt>
                <c:pt idx="387">
                  <c:v>14.091791813526491</c:v>
                </c:pt>
                <c:pt idx="388">
                  <c:v>17.030098834376197</c:v>
                </c:pt>
                <c:pt idx="389">
                  <c:v>20.236688412312585</c:v>
                </c:pt>
                <c:pt idx="390">
                  <c:v>21.918348948046368</c:v>
                </c:pt>
                <c:pt idx="391">
                  <c:v>22.040540688609411</c:v>
                </c:pt>
                <c:pt idx="392">
                  <c:v>21.039913510944402</c:v>
                </c:pt>
                <c:pt idx="393">
                  <c:v>16.592402167168089</c:v>
                </c:pt>
                <c:pt idx="394">
                  <c:v>13.431422793677912</c:v>
                </c:pt>
                <c:pt idx="395">
                  <c:v>12.195164711846932</c:v>
                </c:pt>
                <c:pt idx="396">
                  <c:v>12.325397359831355</c:v>
                </c:pt>
                <c:pt idx="397">
                  <c:v>12.989926906307446</c:v>
                </c:pt>
                <c:pt idx="398">
                  <c:v>14.197437719253648</c:v>
                </c:pt>
                <c:pt idx="399">
                  <c:v>15.574878393693862</c:v>
                </c:pt>
                <c:pt idx="400">
                  <c:v>17.977552739766502</c:v>
                </c:pt>
                <c:pt idx="401">
                  <c:v>21.293774409752515</c:v>
                </c:pt>
                <c:pt idx="402">
                  <c:v>22.720351274537048</c:v>
                </c:pt>
                <c:pt idx="403">
                  <c:v>22.961382249642043</c:v>
                </c:pt>
                <c:pt idx="404">
                  <c:v>21.45634382698114</c:v>
                </c:pt>
                <c:pt idx="405">
                  <c:v>17.29246160552584</c:v>
                </c:pt>
                <c:pt idx="406">
                  <c:v>13.466251212112262</c:v>
                </c:pt>
                <c:pt idx="407">
                  <c:v>13.269308911670588</c:v>
                </c:pt>
                <c:pt idx="408">
                  <c:v>12.67398752699715</c:v>
                </c:pt>
                <c:pt idx="409">
                  <c:v>12.083037672833578</c:v>
                </c:pt>
                <c:pt idx="410">
                  <c:v>12.316005153066412</c:v>
                </c:pt>
                <c:pt idx="411">
                  <c:v>13.827819030403601</c:v>
                </c:pt>
                <c:pt idx="412">
                  <c:v>16.821624959388355</c:v>
                </c:pt>
                <c:pt idx="413">
                  <c:v>19.858770762064655</c:v>
                </c:pt>
                <c:pt idx="414">
                  <c:v>21.419292756496972</c:v>
                </c:pt>
                <c:pt idx="415">
                  <c:v>22.208794881381991</c:v>
                </c:pt>
                <c:pt idx="416">
                  <c:v>21.62587120733648</c:v>
                </c:pt>
                <c:pt idx="417">
                  <c:v>16.598574619425992</c:v>
                </c:pt>
                <c:pt idx="418">
                  <c:v>13.184068944655211</c:v>
                </c:pt>
                <c:pt idx="419">
                  <c:v>12.210370342486783</c:v>
                </c:pt>
                <c:pt idx="420">
                  <c:v>10.911352448117414</c:v>
                </c:pt>
                <c:pt idx="421">
                  <c:v>11.031444382647384</c:v>
                </c:pt>
                <c:pt idx="422">
                  <c:v>12.088775667842741</c:v>
                </c:pt>
                <c:pt idx="423">
                  <c:v>12.645432001908013</c:v>
                </c:pt>
                <c:pt idx="424">
                  <c:v>15.19102166916433</c:v>
                </c:pt>
                <c:pt idx="425">
                  <c:v>18.812359679796188</c:v>
                </c:pt>
                <c:pt idx="426">
                  <c:v>21.600116051161802</c:v>
                </c:pt>
                <c:pt idx="427">
                  <c:v>22.914271508449563</c:v>
                </c:pt>
                <c:pt idx="428">
                  <c:v>21.789516295153746</c:v>
                </c:pt>
                <c:pt idx="429">
                  <c:v>17.800251533666199</c:v>
                </c:pt>
                <c:pt idx="430">
                  <c:v>13.936168895077387</c:v>
                </c:pt>
                <c:pt idx="431">
                  <c:v>11.693940800455001</c:v>
                </c:pt>
                <c:pt idx="432">
                  <c:v>11.981088047681206</c:v>
                </c:pt>
                <c:pt idx="433">
                  <c:v>12.847638045785759</c:v>
                </c:pt>
                <c:pt idx="434">
                  <c:v>12.661031251537565</c:v>
                </c:pt>
                <c:pt idx="435">
                  <c:v>14.543521091923189</c:v>
                </c:pt>
                <c:pt idx="436">
                  <c:v>17.00625368846412</c:v>
                </c:pt>
                <c:pt idx="437">
                  <c:v>20.599439775887415</c:v>
                </c:pt>
                <c:pt idx="438">
                  <c:v>22.900715410472355</c:v>
                </c:pt>
                <c:pt idx="439">
                  <c:v>23.27275185473707</c:v>
                </c:pt>
                <c:pt idx="440">
                  <c:v>21.502437348590906</c:v>
                </c:pt>
                <c:pt idx="441">
                  <c:v>17.003230360951399</c:v>
                </c:pt>
                <c:pt idx="442">
                  <c:v>12.84197022856311</c:v>
                </c:pt>
                <c:pt idx="443">
                  <c:v>11.740737277294643</c:v>
                </c:pt>
                <c:pt idx="444">
                  <c:v>11.200215423191446</c:v>
                </c:pt>
                <c:pt idx="445">
                  <c:v>12.08634486171948</c:v>
                </c:pt>
                <c:pt idx="446">
                  <c:v>12.24714835100991</c:v>
                </c:pt>
                <c:pt idx="447">
                  <c:v>12.578290292414486</c:v>
                </c:pt>
                <c:pt idx="448">
                  <c:v>16.883121024594082</c:v>
                </c:pt>
                <c:pt idx="449">
                  <c:v>20.548421001681152</c:v>
                </c:pt>
                <c:pt idx="450">
                  <c:v>22.252771203038048</c:v>
                </c:pt>
                <c:pt idx="451">
                  <c:v>23.096614377163107</c:v>
                </c:pt>
                <c:pt idx="452">
                  <c:v>21.397395480248392</c:v>
                </c:pt>
                <c:pt idx="453">
                  <c:v>15.140212199135982</c:v>
                </c:pt>
                <c:pt idx="454">
                  <c:v>11.679320957742464</c:v>
                </c:pt>
                <c:pt idx="455">
                  <c:v>11.919126222964229</c:v>
                </c:pt>
                <c:pt idx="456">
                  <c:v>11.606446696045706</c:v>
                </c:pt>
                <c:pt idx="457">
                  <c:v>11.621168802971747</c:v>
                </c:pt>
                <c:pt idx="458">
                  <c:v>11.602018263547233</c:v>
                </c:pt>
                <c:pt idx="459">
                  <c:v>13.313205443653445</c:v>
                </c:pt>
                <c:pt idx="460">
                  <c:v>15.652956740411129</c:v>
                </c:pt>
                <c:pt idx="461">
                  <c:v>19.143067320238387</c:v>
                </c:pt>
                <c:pt idx="462">
                  <c:v>21.71897876482592</c:v>
                </c:pt>
                <c:pt idx="463">
                  <c:v>22.469729463825395</c:v>
                </c:pt>
                <c:pt idx="464">
                  <c:v>21.50702027453886</c:v>
                </c:pt>
                <c:pt idx="465">
                  <c:v>15.223158211973324</c:v>
                </c:pt>
                <c:pt idx="466">
                  <c:v>11.330664679946794</c:v>
                </c:pt>
                <c:pt idx="467">
                  <c:v>11.261435912307157</c:v>
                </c:pt>
                <c:pt idx="468">
                  <c:v>11.406681061852565</c:v>
                </c:pt>
                <c:pt idx="469">
                  <c:v>11.101794091326383</c:v>
                </c:pt>
                <c:pt idx="470">
                  <c:v>11.888954561301569</c:v>
                </c:pt>
                <c:pt idx="471">
                  <c:v>12.741007543162349</c:v>
                </c:pt>
                <c:pt idx="472">
                  <c:v>14.431833162659078</c:v>
                </c:pt>
                <c:pt idx="473">
                  <c:v>18.680650406219357</c:v>
                </c:pt>
                <c:pt idx="474">
                  <c:v>21.196959772917243</c:v>
                </c:pt>
                <c:pt idx="475">
                  <c:v>22.06049352266681</c:v>
                </c:pt>
                <c:pt idx="476">
                  <c:v>20.300097960769531</c:v>
                </c:pt>
                <c:pt idx="477">
                  <c:v>14.753366176238908</c:v>
                </c:pt>
                <c:pt idx="478">
                  <c:v>13.192334582878168</c:v>
                </c:pt>
                <c:pt idx="479">
                  <c:v>11.654261464475868</c:v>
                </c:pt>
                <c:pt idx="480">
                  <c:v>11.476400772518454</c:v>
                </c:pt>
                <c:pt idx="481">
                  <c:v>11.026058706365736</c:v>
                </c:pt>
                <c:pt idx="482">
                  <c:v>12.377645777811331</c:v>
                </c:pt>
                <c:pt idx="483">
                  <c:v>14.405442369691697</c:v>
                </c:pt>
                <c:pt idx="484">
                  <c:v>16.414103761566313</c:v>
                </c:pt>
                <c:pt idx="485">
                  <c:v>20.526402499039396</c:v>
                </c:pt>
                <c:pt idx="486">
                  <c:v>22.809453109259763</c:v>
                </c:pt>
                <c:pt idx="487">
                  <c:v>23.948436828464491</c:v>
                </c:pt>
                <c:pt idx="488">
                  <c:v>23.017708021921447</c:v>
                </c:pt>
                <c:pt idx="489">
                  <c:v>19.712763480613816</c:v>
                </c:pt>
                <c:pt idx="490">
                  <c:v>14.726556260962196</c:v>
                </c:pt>
                <c:pt idx="491">
                  <c:v>14.587739138486084</c:v>
                </c:pt>
                <c:pt idx="492">
                  <c:v>13.352632444491658</c:v>
                </c:pt>
                <c:pt idx="493">
                  <c:v>13.362038294058728</c:v>
                </c:pt>
                <c:pt idx="494">
                  <c:v>14.093085747670864</c:v>
                </c:pt>
                <c:pt idx="495">
                  <c:v>15.151062088764528</c:v>
                </c:pt>
                <c:pt idx="496">
                  <c:v>18.993186491579117</c:v>
                </c:pt>
                <c:pt idx="497">
                  <c:v>23.886697616238862</c:v>
                </c:pt>
                <c:pt idx="498">
                  <c:v>26.064719944266841</c:v>
                </c:pt>
                <c:pt idx="499">
                  <c:v>26.882319461805025</c:v>
                </c:pt>
                <c:pt idx="500">
                  <c:v>25.891908477058525</c:v>
                </c:pt>
                <c:pt idx="501">
                  <c:v>19.566787781631152</c:v>
                </c:pt>
                <c:pt idx="502">
                  <c:v>16.306490567490826</c:v>
                </c:pt>
                <c:pt idx="503">
                  <c:v>15.385717079635356</c:v>
                </c:pt>
                <c:pt idx="504">
                  <c:v>15.900956614817083</c:v>
                </c:pt>
                <c:pt idx="505">
                  <c:v>15.559701242748972</c:v>
                </c:pt>
                <c:pt idx="506">
                  <c:v>14.281358184421229</c:v>
                </c:pt>
                <c:pt idx="507">
                  <c:v>14.882082948335489</c:v>
                </c:pt>
                <c:pt idx="508">
                  <c:v>17.240137227432299</c:v>
                </c:pt>
                <c:pt idx="509">
                  <c:v>20.716859567175323</c:v>
                </c:pt>
                <c:pt idx="510">
                  <c:v>22.596833718502566</c:v>
                </c:pt>
                <c:pt idx="511">
                  <c:v>23.760314405902278</c:v>
                </c:pt>
                <c:pt idx="512">
                  <c:v>22.278927371065581</c:v>
                </c:pt>
                <c:pt idx="513">
                  <c:v>17.01677554132754</c:v>
                </c:pt>
                <c:pt idx="514">
                  <c:v>13.593665276082383</c:v>
                </c:pt>
                <c:pt idx="515">
                  <c:v>13.125875604873972</c:v>
                </c:pt>
                <c:pt idx="516">
                  <c:v>11.953278195585836</c:v>
                </c:pt>
                <c:pt idx="517">
                  <c:v>13.340429394896063</c:v>
                </c:pt>
                <c:pt idx="518">
                  <c:v>13.061973278390928</c:v>
                </c:pt>
                <c:pt idx="519">
                  <c:v>13.304178351608954</c:v>
                </c:pt>
                <c:pt idx="520">
                  <c:v>15.24822</c:v>
                </c:pt>
                <c:pt idx="521">
                  <c:v>18.303817809060444</c:v>
                </c:pt>
                <c:pt idx="522">
                  <c:v>19.615187419994342</c:v>
                </c:pt>
                <c:pt idx="523">
                  <c:v>20.044550735252091</c:v>
                </c:pt>
                <c:pt idx="524">
                  <c:v>18.736571836133457</c:v>
                </c:pt>
                <c:pt idx="525">
                  <c:v>14.310860823666756</c:v>
                </c:pt>
                <c:pt idx="526">
                  <c:v>11.733785718689754</c:v>
                </c:pt>
                <c:pt idx="527">
                  <c:v>11.259047435092169</c:v>
                </c:pt>
                <c:pt idx="528">
                  <c:v>10.806158800029163</c:v>
                </c:pt>
                <c:pt idx="529">
                  <c:v>10.947348419991433</c:v>
                </c:pt>
                <c:pt idx="530">
                  <c:v>11.148177231936421</c:v>
                </c:pt>
                <c:pt idx="531">
                  <c:v>11.697693317352677</c:v>
                </c:pt>
                <c:pt idx="532">
                  <c:v>13.85346539264866</c:v>
                </c:pt>
                <c:pt idx="533">
                  <c:v>17.139069156134671</c:v>
                </c:pt>
                <c:pt idx="534">
                  <c:v>18.798000144087109</c:v>
                </c:pt>
                <c:pt idx="535">
                  <c:v>19.514142165358553</c:v>
                </c:pt>
                <c:pt idx="536">
                  <c:v>18.466780424038475</c:v>
                </c:pt>
                <c:pt idx="537">
                  <c:v>14.201622427158167</c:v>
                </c:pt>
                <c:pt idx="538">
                  <c:v>11.711808712857337</c:v>
                </c:pt>
                <c:pt idx="539">
                  <c:v>11.286044707882336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7C-4750-ABD8-270ACB071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49904"/>
        <c:axId val="1815757520"/>
      </c:lineChart>
      <c:dateAx>
        <c:axId val="1815749904"/>
        <c:scaling>
          <c:orientation val="minMax"/>
        </c:scaling>
        <c:delete val="0"/>
        <c:axPos val="b"/>
        <c:numFmt formatCode="yy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57520"/>
        <c:crosses val="autoZero"/>
        <c:auto val="1"/>
        <c:lblOffset val="100"/>
        <c:baseTimeUnit val="months"/>
        <c:majorUnit val="3"/>
        <c:majorTimeUnit val="years"/>
        <c:minorUnit val="1"/>
        <c:minorTimeUnit val="years"/>
      </c:dateAx>
      <c:valAx>
        <c:axId val="1815757520"/>
        <c:scaling>
          <c:orientation val="minMax"/>
          <c:max val="30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49904"/>
        <c:crosses val="autoZero"/>
        <c:crossBetween val="between"/>
        <c:majorUnit val="2"/>
      </c:valAx>
      <c:dateAx>
        <c:axId val="1815758064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one"/>
        <c:crossAx val="1815752624"/>
        <c:crosses val="autoZero"/>
        <c:auto val="1"/>
        <c:lblOffset val="100"/>
        <c:baseTimeUnit val="months"/>
      </c:dateAx>
      <c:valAx>
        <c:axId val="1815752624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580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422371257706291"/>
          <c:y val="0.15451396873477424"/>
          <c:w val="0.3970917225950783"/>
          <c:h val="4.340277777777771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Residential Electricity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cents per kilowatthour (kwh)</a:t>
            </a:r>
          </a:p>
        </c:rich>
      </c:tx>
      <c:layout>
        <c:manualLayout>
          <c:xMode val="edge"/>
          <c:yMode val="edge"/>
          <c:x val="2.4608853423523664E-2"/>
          <c:y val="2.0833333333333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062722908280922E-2"/>
          <c:y val="0.14178277194517352"/>
          <c:w val="0.88143273017242318"/>
          <c:h val="0.68807979731700264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'Electricity-A'!$A$41:$A$106</c:f>
              <c:numCache>
                <c:formatCode>General</c:formatCode>
                <c:ptCount val="6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</c:numCache>
            </c:numRef>
          </c:cat>
          <c:val>
            <c:numRef>
              <c:f>'Electricity-A'!$E$41:$E$106</c:f>
              <c:numCache>
                <c:formatCode>General</c:formatCode>
                <c:ptCount val="66"/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04-4318-8AE5-40D951352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59696"/>
        <c:axId val="1815759152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'Electricity-A'!$A$41:$A$106</c:f>
              <c:numCache>
                <c:formatCode>General</c:formatCode>
                <c:ptCount val="6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</c:numCache>
            </c:numRef>
          </c:cat>
          <c:val>
            <c:numRef>
              <c:f>'Electricity-A'!$C$41:$C$106</c:f>
              <c:numCache>
                <c:formatCode>0.00</c:formatCode>
                <c:ptCount val="66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2.5</c:v>
                </c:pt>
                <c:pt idx="4">
                  <c:v>2.5</c:v>
                </c:pt>
                <c:pt idx="5">
                  <c:v>2.4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2.2999999999999998</c:v>
                </c:pt>
                <c:pt idx="12">
                  <c:v>2.4</c:v>
                </c:pt>
                <c:pt idx="13">
                  <c:v>2.5</c:v>
                </c:pt>
                <c:pt idx="14">
                  <c:v>3.1</c:v>
                </c:pt>
                <c:pt idx="15">
                  <c:v>3.5</c:v>
                </c:pt>
                <c:pt idx="16">
                  <c:v>3.7</c:v>
                </c:pt>
                <c:pt idx="17">
                  <c:v>4.0869737195000004</c:v>
                </c:pt>
                <c:pt idx="18">
                  <c:v>4.3026260775000003</c:v>
                </c:pt>
                <c:pt idx="19">
                  <c:v>4.6354266650999998</c:v>
                </c:pt>
                <c:pt idx="20">
                  <c:v>5.3572139178000002</c:v>
                </c:pt>
                <c:pt idx="21">
                  <c:v>6.2015212975000003</c:v>
                </c:pt>
                <c:pt idx="22">
                  <c:v>6.8406523882999997</c:v>
                </c:pt>
                <c:pt idx="23">
                  <c:v>7.1883668853999998</c:v>
                </c:pt>
                <c:pt idx="24">
                  <c:v>7.5589810956000001</c:v>
                </c:pt>
                <c:pt idx="25">
                  <c:v>7.7918994672000004</c:v>
                </c:pt>
                <c:pt idx="26">
                  <c:v>7.4058137809</c:v>
                </c:pt>
                <c:pt idx="27">
                  <c:v>7.4107566952999999</c:v>
                </c:pt>
                <c:pt idx="28">
                  <c:v>7.4911297113000002</c:v>
                </c:pt>
                <c:pt idx="29">
                  <c:v>7.6431419713000004</c:v>
                </c:pt>
                <c:pt idx="30">
                  <c:v>7.8491344834000003</c:v>
                </c:pt>
                <c:pt idx="31">
                  <c:v>8.0534852996000001</c:v>
                </c:pt>
                <c:pt idx="32">
                  <c:v>8.2336742423999993</c:v>
                </c:pt>
                <c:pt idx="33">
                  <c:v>8.3360960115000005</c:v>
                </c:pt>
                <c:pt idx="34">
                  <c:v>8.4048741943999996</c:v>
                </c:pt>
                <c:pt idx="35">
                  <c:v>8.4030444212000006</c:v>
                </c:pt>
                <c:pt idx="36">
                  <c:v>8.3597411438000009</c:v>
                </c:pt>
                <c:pt idx="37">
                  <c:v>8.4310266171000006</c:v>
                </c:pt>
                <c:pt idx="38">
                  <c:v>8.2605004342000008</c:v>
                </c:pt>
                <c:pt idx="39">
                  <c:v>8.1643699903000009</c:v>
                </c:pt>
                <c:pt idx="40">
                  <c:v>8.2355809661000006</c:v>
                </c:pt>
                <c:pt idx="41">
                  <c:v>8.5844156740000006</c:v>
                </c:pt>
                <c:pt idx="42">
                  <c:v>8.4456714849000001</c:v>
                </c:pt>
                <c:pt idx="43">
                  <c:v>8.7199791537000007</c:v>
                </c:pt>
                <c:pt idx="44">
                  <c:v>8.9459578119999996</c:v>
                </c:pt>
                <c:pt idx="45">
                  <c:v>9.4275651531999998</c:v>
                </c:pt>
                <c:pt idx="46">
                  <c:v>10.402749838</c:v>
                </c:pt>
                <c:pt idx="47">
                  <c:v>10.651059168</c:v>
                </c:pt>
                <c:pt idx="48">
                  <c:v>11.26296361</c:v>
                </c:pt>
                <c:pt idx="49">
                  <c:v>11.507838975</c:v>
                </c:pt>
                <c:pt idx="50">
                  <c:v>11.536084188</c:v>
                </c:pt>
                <c:pt idx="51">
                  <c:v>11.716863537</c:v>
                </c:pt>
                <c:pt idx="52">
                  <c:v>11.878472863000001</c:v>
                </c:pt>
                <c:pt idx="53">
                  <c:v>12.126361611</c:v>
                </c:pt>
                <c:pt idx="54">
                  <c:v>12.517944941</c:v>
                </c:pt>
                <c:pt idx="55">
                  <c:v>12.651297210999999</c:v>
                </c:pt>
                <c:pt idx="56">
                  <c:v>12.548915124000001</c:v>
                </c:pt>
                <c:pt idx="57">
                  <c:v>12.887100192</c:v>
                </c:pt>
                <c:pt idx="58">
                  <c:v>12.86927803</c:v>
                </c:pt>
                <c:pt idx="59">
                  <c:v>13.014351142000001</c:v>
                </c:pt>
                <c:pt idx="60">
                  <c:v>13.155760722</c:v>
                </c:pt>
                <c:pt idx="61">
                  <c:v>13.657926442000001</c:v>
                </c:pt>
                <c:pt idx="62">
                  <c:v>15.038708516</c:v>
                </c:pt>
                <c:pt idx="63">
                  <c:v>15.981897768</c:v>
                </c:pt>
                <c:pt idx="64">
                  <c:v>15.840461089</c:v>
                </c:pt>
                <c:pt idx="65">
                  <c:v>16.120413396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04-4318-8AE5-40D951352DB8}"/>
            </c:ext>
          </c:extLst>
        </c:ser>
        <c:ser>
          <c:idx val="1"/>
          <c:order val="1"/>
          <c:tx>
            <c:strRef>
              <c:f>'Electricity-A'!$A$110</c:f>
              <c:strCache>
                <c:ptCount val="1"/>
                <c:pt idx="0">
                  <c:v>Real Price (May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'Electricity-A'!$A$41:$A$106</c:f>
              <c:numCache>
                <c:formatCode>General</c:formatCode>
                <c:ptCount val="66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</c:numCache>
            </c:numRef>
          </c:cat>
          <c:val>
            <c:numRef>
              <c:f>'Electricity-A'!$D$41:$D$106</c:f>
              <c:numCache>
                <c:formatCode>0.00</c:formatCode>
                <c:ptCount val="66"/>
                <c:pt idx="0">
                  <c:v>27.508781756756758</c:v>
                </c:pt>
                <c:pt idx="1">
                  <c:v>27.232773913043481</c:v>
                </c:pt>
                <c:pt idx="2">
                  <c:v>26.962249668874172</c:v>
                </c:pt>
                <c:pt idx="3">
                  <c:v>25.586348039215686</c:v>
                </c:pt>
                <c:pt idx="4">
                  <c:v>25.256201612903226</c:v>
                </c:pt>
                <c:pt idx="5">
                  <c:v>23.86109714285714</c:v>
                </c:pt>
                <c:pt idx="6">
                  <c:v>22.231693518518515</c:v>
                </c:pt>
                <c:pt idx="7">
                  <c:v>21.566073952095806</c:v>
                </c:pt>
                <c:pt idx="8">
                  <c:v>20.698473275862067</c:v>
                </c:pt>
                <c:pt idx="9">
                  <c:v>18.773547138964577</c:v>
                </c:pt>
                <c:pt idx="10">
                  <c:v>17.757453092783503</c:v>
                </c:pt>
                <c:pt idx="11">
                  <c:v>17.785354814814813</c:v>
                </c:pt>
                <c:pt idx="12">
                  <c:v>17.98144880382775</c:v>
                </c:pt>
                <c:pt idx="13">
                  <c:v>17.633834459459457</c:v>
                </c:pt>
                <c:pt idx="14">
                  <c:v>19.692665111561865</c:v>
                </c:pt>
                <c:pt idx="15">
                  <c:v>20.36449883882954</c:v>
                </c:pt>
                <c:pt idx="16">
                  <c:v>20.352831323304173</c:v>
                </c:pt>
                <c:pt idx="17">
                  <c:v>21.115409840760648</c:v>
                </c:pt>
                <c:pt idx="18">
                  <c:v>20.653719710875848</c:v>
                </c:pt>
                <c:pt idx="19">
                  <c:v>20.000577081423966</c:v>
                </c:pt>
                <c:pt idx="20">
                  <c:v>20.365231407083723</c:v>
                </c:pt>
                <c:pt idx="21">
                  <c:v>21.358209845038274</c:v>
                </c:pt>
                <c:pt idx="22">
                  <c:v>22.192689664566171</c:v>
                </c:pt>
                <c:pt idx="23">
                  <c:v>22.606498315378371</c:v>
                </c:pt>
                <c:pt idx="24">
                  <c:v>22.77708402906865</c:v>
                </c:pt>
                <c:pt idx="25">
                  <c:v>22.678837548785758</c:v>
                </c:pt>
                <c:pt idx="26">
                  <c:v>21.144083887950107</c:v>
                </c:pt>
                <c:pt idx="27">
                  <c:v>20.42726544010744</c:v>
                </c:pt>
                <c:pt idx="28">
                  <c:v>19.835542426403119</c:v>
                </c:pt>
                <c:pt idx="29">
                  <c:v>19.312758760980948</c:v>
                </c:pt>
                <c:pt idx="30">
                  <c:v>18.813707036854588</c:v>
                </c:pt>
                <c:pt idx="31">
                  <c:v>18.52263569348267</c:v>
                </c:pt>
                <c:pt idx="32">
                  <c:v>18.378071449112838</c:v>
                </c:pt>
                <c:pt idx="33">
                  <c:v>18.070065457580444</c:v>
                </c:pt>
                <c:pt idx="34">
                  <c:v>17.758221926747776</c:v>
                </c:pt>
                <c:pt idx="35">
                  <c:v>17.269863736965611</c:v>
                </c:pt>
                <c:pt idx="36">
                  <c:v>16.690715505116341</c:v>
                </c:pt>
                <c:pt idx="37">
                  <c:v>16.448545583310167</c:v>
                </c:pt>
                <c:pt idx="38">
                  <c:v>15.87034150698417</c:v>
                </c:pt>
                <c:pt idx="39">
                  <c:v>15.349027017907041</c:v>
                </c:pt>
                <c:pt idx="40">
                  <c:v>14.978621013089722</c:v>
                </c:pt>
                <c:pt idx="41">
                  <c:v>15.185355739481926</c:v>
                </c:pt>
                <c:pt idx="42">
                  <c:v>14.705277320294817</c:v>
                </c:pt>
                <c:pt idx="43">
                  <c:v>14.84182630119777</c:v>
                </c:pt>
                <c:pt idx="44">
                  <c:v>14.830829777100245</c:v>
                </c:pt>
                <c:pt idx="45">
                  <c:v>15.12032585785319</c:v>
                </c:pt>
                <c:pt idx="46">
                  <c:v>16.16356362902826</c:v>
                </c:pt>
                <c:pt idx="47">
                  <c:v>16.087579146895994</c:v>
                </c:pt>
                <c:pt idx="48">
                  <c:v>16.38666845459548</c:v>
                </c:pt>
                <c:pt idx="49">
                  <c:v>16.796751263024149</c:v>
                </c:pt>
                <c:pt idx="50">
                  <c:v>16.566849735596819</c:v>
                </c:pt>
                <c:pt idx="51">
                  <c:v>16.314254212511372</c:v>
                </c:pt>
                <c:pt idx="52">
                  <c:v>16.203348452185406</c:v>
                </c:pt>
                <c:pt idx="53">
                  <c:v>16.302501859771326</c:v>
                </c:pt>
                <c:pt idx="54">
                  <c:v>16.561397423032179</c:v>
                </c:pt>
                <c:pt idx="55">
                  <c:v>16.717572935725688</c:v>
                </c:pt>
                <c:pt idx="56">
                  <c:v>16.374756834347224</c:v>
                </c:pt>
                <c:pt idx="57">
                  <c:v>16.465101268842592</c:v>
                </c:pt>
                <c:pt idx="58">
                  <c:v>16.050850753081974</c:v>
                </c:pt>
                <c:pt idx="59">
                  <c:v>15.942706672758032</c:v>
                </c:pt>
                <c:pt idx="60">
                  <c:v>15.917100156674772</c:v>
                </c:pt>
                <c:pt idx="61">
                  <c:v>15.785558684531106</c:v>
                </c:pt>
                <c:pt idx="62">
                  <c:v>16.095163434668834</c:v>
                </c:pt>
                <c:pt idx="63">
                  <c:v>16.426481389032219</c:v>
                </c:pt>
                <c:pt idx="64">
                  <c:v>15.798216696426689</c:v>
                </c:pt>
                <c:pt idx="65">
                  <c:v>15.730596584142861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04-4318-8AE5-40D951352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49360"/>
        <c:axId val="1815762416"/>
      </c:lineChart>
      <c:catAx>
        <c:axId val="181574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62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815762416"/>
        <c:scaling>
          <c:orientation val="minMax"/>
          <c:max val="28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49360"/>
        <c:crosses val="autoZero"/>
        <c:crossBetween val="between"/>
        <c:majorUnit val="2"/>
      </c:valAx>
      <c:catAx>
        <c:axId val="1815759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59152"/>
        <c:crosses val="autoZero"/>
        <c:auto val="1"/>
        <c:lblAlgn val="ctr"/>
        <c:lblOffset val="100"/>
        <c:noMultiLvlLbl val="0"/>
      </c:catAx>
      <c:valAx>
        <c:axId val="181575915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596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97766386584228"/>
          <c:y val="0.15740777194517391"/>
          <c:w val="0.39709219233502091"/>
          <c:h val="4.34027777777776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Quarterly Residential Electricity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cents per kilowatthour (kwh)</a:t>
            </a:r>
          </a:p>
        </c:rich>
      </c:tx>
      <c:layout>
        <c:manualLayout>
          <c:xMode val="edge"/>
          <c:yMode val="edge"/>
          <c:x val="2.013446305788958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062722908280922E-2"/>
          <c:y val="0.14872721638961792"/>
          <c:w val="0.87919559126336455"/>
          <c:h val="0.68113535287255755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'Electricity-Q'!$A$41:$A$240</c:f>
              <c:strCache>
                <c:ptCount val="200"/>
                <c:pt idx="0">
                  <c:v>1976Q1</c:v>
                </c:pt>
                <c:pt idx="1">
                  <c:v>1976Q2</c:v>
                </c:pt>
                <c:pt idx="2">
                  <c:v>1976Q3</c:v>
                </c:pt>
                <c:pt idx="3">
                  <c:v>1976Q4</c:v>
                </c:pt>
                <c:pt idx="4">
                  <c:v>1977Q1</c:v>
                </c:pt>
                <c:pt idx="5">
                  <c:v>1977Q2</c:v>
                </c:pt>
                <c:pt idx="6">
                  <c:v>1977Q3</c:v>
                </c:pt>
                <c:pt idx="7">
                  <c:v>1977Q4</c:v>
                </c:pt>
                <c:pt idx="8">
                  <c:v>1978Q1</c:v>
                </c:pt>
                <c:pt idx="9">
                  <c:v>1978Q2</c:v>
                </c:pt>
                <c:pt idx="10">
                  <c:v>1978Q3</c:v>
                </c:pt>
                <c:pt idx="11">
                  <c:v>1978Q4</c:v>
                </c:pt>
                <c:pt idx="12">
                  <c:v>1979Q1</c:v>
                </c:pt>
                <c:pt idx="13">
                  <c:v>1979Q2</c:v>
                </c:pt>
                <c:pt idx="14">
                  <c:v>1979Q3</c:v>
                </c:pt>
                <c:pt idx="15">
                  <c:v>1979Q4</c:v>
                </c:pt>
                <c:pt idx="16">
                  <c:v>1980Q1</c:v>
                </c:pt>
                <c:pt idx="17">
                  <c:v>1980Q2</c:v>
                </c:pt>
                <c:pt idx="18">
                  <c:v>1980Q3</c:v>
                </c:pt>
                <c:pt idx="19">
                  <c:v>1980Q4</c:v>
                </c:pt>
                <c:pt idx="20">
                  <c:v>1981Q1</c:v>
                </c:pt>
                <c:pt idx="21">
                  <c:v>1981Q2</c:v>
                </c:pt>
                <c:pt idx="22">
                  <c:v>1981Q3</c:v>
                </c:pt>
                <c:pt idx="23">
                  <c:v>1981Q4</c:v>
                </c:pt>
                <c:pt idx="24">
                  <c:v>1982Q1</c:v>
                </c:pt>
                <c:pt idx="25">
                  <c:v>1982Q2</c:v>
                </c:pt>
                <c:pt idx="26">
                  <c:v>1982Q3</c:v>
                </c:pt>
                <c:pt idx="27">
                  <c:v>1982Q4</c:v>
                </c:pt>
                <c:pt idx="28">
                  <c:v>1983Q1</c:v>
                </c:pt>
                <c:pt idx="29">
                  <c:v>1983Q2</c:v>
                </c:pt>
                <c:pt idx="30">
                  <c:v>1983Q3</c:v>
                </c:pt>
                <c:pt idx="31">
                  <c:v>1983Q4</c:v>
                </c:pt>
                <c:pt idx="32">
                  <c:v>1984Q1</c:v>
                </c:pt>
                <c:pt idx="33">
                  <c:v>1984Q2</c:v>
                </c:pt>
                <c:pt idx="34">
                  <c:v>1984Q3</c:v>
                </c:pt>
                <c:pt idx="35">
                  <c:v>1984Q4</c:v>
                </c:pt>
                <c:pt idx="36">
                  <c:v>1985Q1</c:v>
                </c:pt>
                <c:pt idx="37">
                  <c:v>1985Q2</c:v>
                </c:pt>
                <c:pt idx="38">
                  <c:v>1985Q3</c:v>
                </c:pt>
                <c:pt idx="39">
                  <c:v>1985Q4</c:v>
                </c:pt>
                <c:pt idx="40">
                  <c:v>1986Q1</c:v>
                </c:pt>
                <c:pt idx="41">
                  <c:v>1986Q2</c:v>
                </c:pt>
                <c:pt idx="42">
                  <c:v>1986Q3</c:v>
                </c:pt>
                <c:pt idx="43">
                  <c:v>1986Q4</c:v>
                </c:pt>
                <c:pt idx="44">
                  <c:v>1987Q1</c:v>
                </c:pt>
                <c:pt idx="45">
                  <c:v>1987Q2</c:v>
                </c:pt>
                <c:pt idx="46">
                  <c:v>1987Q3</c:v>
                </c:pt>
                <c:pt idx="47">
                  <c:v>1987Q4</c:v>
                </c:pt>
                <c:pt idx="48">
                  <c:v>1988Q1</c:v>
                </c:pt>
                <c:pt idx="49">
                  <c:v>1988Q2</c:v>
                </c:pt>
                <c:pt idx="50">
                  <c:v>1988Q3</c:v>
                </c:pt>
                <c:pt idx="51">
                  <c:v>1988Q4</c:v>
                </c:pt>
                <c:pt idx="52">
                  <c:v>1989Q1</c:v>
                </c:pt>
                <c:pt idx="53">
                  <c:v>1989Q2</c:v>
                </c:pt>
                <c:pt idx="54">
                  <c:v>1989Q3</c:v>
                </c:pt>
                <c:pt idx="55">
                  <c:v>1989Q4</c:v>
                </c:pt>
                <c:pt idx="56">
                  <c:v>1990Q1</c:v>
                </c:pt>
                <c:pt idx="57">
                  <c:v>1990Q2</c:v>
                </c:pt>
                <c:pt idx="58">
                  <c:v>1990Q3</c:v>
                </c:pt>
                <c:pt idx="59">
                  <c:v>1990Q4</c:v>
                </c:pt>
                <c:pt idx="60">
                  <c:v>1991Q1</c:v>
                </c:pt>
                <c:pt idx="61">
                  <c:v>1991Q2</c:v>
                </c:pt>
                <c:pt idx="62">
                  <c:v>1991Q3</c:v>
                </c:pt>
                <c:pt idx="63">
                  <c:v>1991Q4</c:v>
                </c:pt>
                <c:pt idx="64">
                  <c:v>1992Q1</c:v>
                </c:pt>
                <c:pt idx="65">
                  <c:v>1992Q2</c:v>
                </c:pt>
                <c:pt idx="66">
                  <c:v>1992Q3</c:v>
                </c:pt>
                <c:pt idx="67">
                  <c:v>1992Q4</c:v>
                </c:pt>
                <c:pt idx="68">
                  <c:v>1993Q1</c:v>
                </c:pt>
                <c:pt idx="69">
                  <c:v>1993Q2</c:v>
                </c:pt>
                <c:pt idx="70">
                  <c:v>1993Q3</c:v>
                </c:pt>
                <c:pt idx="71">
                  <c:v>1993Q4</c:v>
                </c:pt>
                <c:pt idx="72">
                  <c:v>1994Q1</c:v>
                </c:pt>
                <c:pt idx="73">
                  <c:v>1994Q2</c:v>
                </c:pt>
                <c:pt idx="74">
                  <c:v>1994Q3</c:v>
                </c:pt>
                <c:pt idx="75">
                  <c:v>1994Q4</c:v>
                </c:pt>
                <c:pt idx="76">
                  <c:v>1995Q1</c:v>
                </c:pt>
                <c:pt idx="77">
                  <c:v>1995Q2</c:v>
                </c:pt>
                <c:pt idx="78">
                  <c:v>1995Q3</c:v>
                </c:pt>
                <c:pt idx="79">
                  <c:v>1995Q4</c:v>
                </c:pt>
                <c:pt idx="80">
                  <c:v>1996Q1</c:v>
                </c:pt>
                <c:pt idx="81">
                  <c:v>1996Q2</c:v>
                </c:pt>
                <c:pt idx="82">
                  <c:v>1996Q3</c:v>
                </c:pt>
                <c:pt idx="83">
                  <c:v>1996Q4</c:v>
                </c:pt>
                <c:pt idx="84">
                  <c:v>1997Q1</c:v>
                </c:pt>
                <c:pt idx="85">
                  <c:v>1997Q2</c:v>
                </c:pt>
                <c:pt idx="86">
                  <c:v>1997Q3</c:v>
                </c:pt>
                <c:pt idx="87">
                  <c:v>1997Q4</c:v>
                </c:pt>
                <c:pt idx="88">
                  <c:v>1998Q1</c:v>
                </c:pt>
                <c:pt idx="89">
                  <c:v>1998Q2</c:v>
                </c:pt>
                <c:pt idx="90">
                  <c:v>1998Q3</c:v>
                </c:pt>
                <c:pt idx="91">
                  <c:v>1998Q4</c:v>
                </c:pt>
                <c:pt idx="92">
                  <c:v>1999Q1</c:v>
                </c:pt>
                <c:pt idx="93">
                  <c:v>1999Q2</c:v>
                </c:pt>
                <c:pt idx="94">
                  <c:v>1999Q3</c:v>
                </c:pt>
                <c:pt idx="95">
                  <c:v>1999Q4</c:v>
                </c:pt>
                <c:pt idx="96">
                  <c:v>2000Q1</c:v>
                </c:pt>
                <c:pt idx="97">
                  <c:v>2000Q2</c:v>
                </c:pt>
                <c:pt idx="98">
                  <c:v>2000Q3</c:v>
                </c:pt>
                <c:pt idx="99">
                  <c:v>2000Q4</c:v>
                </c:pt>
                <c:pt idx="100">
                  <c:v>2001Q1</c:v>
                </c:pt>
                <c:pt idx="101">
                  <c:v>2001Q2</c:v>
                </c:pt>
                <c:pt idx="102">
                  <c:v>2001Q3</c:v>
                </c:pt>
                <c:pt idx="103">
                  <c:v>2001Q4</c:v>
                </c:pt>
                <c:pt idx="104">
                  <c:v>2002Q1</c:v>
                </c:pt>
                <c:pt idx="105">
                  <c:v>2002Q2</c:v>
                </c:pt>
                <c:pt idx="106">
                  <c:v>2002Q3</c:v>
                </c:pt>
                <c:pt idx="107">
                  <c:v>2002Q4</c:v>
                </c:pt>
                <c:pt idx="108">
                  <c:v>2003Q1</c:v>
                </c:pt>
                <c:pt idx="109">
                  <c:v>2003Q2</c:v>
                </c:pt>
                <c:pt idx="110">
                  <c:v>2003Q3</c:v>
                </c:pt>
                <c:pt idx="111">
                  <c:v>2003Q4</c:v>
                </c:pt>
                <c:pt idx="112">
                  <c:v>2004Q1</c:v>
                </c:pt>
                <c:pt idx="113">
                  <c:v>2004Q2</c:v>
                </c:pt>
                <c:pt idx="114">
                  <c:v>2004Q3</c:v>
                </c:pt>
                <c:pt idx="115">
                  <c:v>2004Q4</c:v>
                </c:pt>
                <c:pt idx="116">
                  <c:v>2005Q1</c:v>
                </c:pt>
                <c:pt idx="117">
                  <c:v>2005Q2</c:v>
                </c:pt>
                <c:pt idx="118">
                  <c:v>2005Q3</c:v>
                </c:pt>
                <c:pt idx="119">
                  <c:v>2005Q4</c:v>
                </c:pt>
                <c:pt idx="120">
                  <c:v>2006Q1</c:v>
                </c:pt>
                <c:pt idx="121">
                  <c:v>2006Q2</c:v>
                </c:pt>
                <c:pt idx="122">
                  <c:v>2006Q3</c:v>
                </c:pt>
                <c:pt idx="123">
                  <c:v>2006Q4</c:v>
                </c:pt>
                <c:pt idx="124">
                  <c:v>2007Q1</c:v>
                </c:pt>
                <c:pt idx="125">
                  <c:v>2007Q2</c:v>
                </c:pt>
                <c:pt idx="126">
                  <c:v>2007Q3</c:v>
                </c:pt>
                <c:pt idx="127">
                  <c:v>2007Q4</c:v>
                </c:pt>
                <c:pt idx="128">
                  <c:v>2008Q1</c:v>
                </c:pt>
                <c:pt idx="129">
                  <c:v>2008Q2</c:v>
                </c:pt>
                <c:pt idx="130">
                  <c:v>2008Q3</c:v>
                </c:pt>
                <c:pt idx="131">
                  <c:v>2008Q4</c:v>
                </c:pt>
                <c:pt idx="132">
                  <c:v>2009Q1</c:v>
                </c:pt>
                <c:pt idx="133">
                  <c:v>2009Q2</c:v>
                </c:pt>
                <c:pt idx="134">
                  <c:v>2009Q3</c:v>
                </c:pt>
                <c:pt idx="135">
                  <c:v>2009Q4</c:v>
                </c:pt>
                <c:pt idx="136">
                  <c:v>2010Q1</c:v>
                </c:pt>
                <c:pt idx="137">
                  <c:v>2010Q2</c:v>
                </c:pt>
                <c:pt idx="138">
                  <c:v>2010Q3</c:v>
                </c:pt>
                <c:pt idx="139">
                  <c:v>2010Q4</c:v>
                </c:pt>
                <c:pt idx="140">
                  <c:v>2011Q1</c:v>
                </c:pt>
                <c:pt idx="141">
                  <c:v>2011Q2</c:v>
                </c:pt>
                <c:pt idx="142">
                  <c:v>2011Q3</c:v>
                </c:pt>
                <c:pt idx="143">
                  <c:v>2011Q4</c:v>
                </c:pt>
                <c:pt idx="144">
                  <c:v>2012Q1</c:v>
                </c:pt>
                <c:pt idx="145">
                  <c:v>2012Q2</c:v>
                </c:pt>
                <c:pt idx="146">
                  <c:v>2012Q3</c:v>
                </c:pt>
                <c:pt idx="147">
                  <c:v>2012Q4</c:v>
                </c:pt>
                <c:pt idx="148">
                  <c:v>2013Q1</c:v>
                </c:pt>
                <c:pt idx="149">
                  <c:v>2013Q2</c:v>
                </c:pt>
                <c:pt idx="150">
                  <c:v>2013Q3</c:v>
                </c:pt>
                <c:pt idx="151">
                  <c:v>2013Q4</c:v>
                </c:pt>
                <c:pt idx="152">
                  <c:v>2014Q1</c:v>
                </c:pt>
                <c:pt idx="153">
                  <c:v>2014Q2</c:v>
                </c:pt>
                <c:pt idx="154">
                  <c:v>2014Q3</c:v>
                </c:pt>
                <c:pt idx="155">
                  <c:v>2014Q4</c:v>
                </c:pt>
                <c:pt idx="156">
                  <c:v>2015Q1</c:v>
                </c:pt>
                <c:pt idx="157">
                  <c:v>2015Q2</c:v>
                </c:pt>
                <c:pt idx="158">
                  <c:v>2015Q3</c:v>
                </c:pt>
                <c:pt idx="159">
                  <c:v>2015Q4</c:v>
                </c:pt>
                <c:pt idx="160">
                  <c:v>2016Q1</c:v>
                </c:pt>
                <c:pt idx="161">
                  <c:v>2016Q2</c:v>
                </c:pt>
                <c:pt idx="162">
                  <c:v>2016Q3</c:v>
                </c:pt>
                <c:pt idx="163">
                  <c:v>2016Q4</c:v>
                </c:pt>
                <c:pt idx="164">
                  <c:v>2017Q1</c:v>
                </c:pt>
                <c:pt idx="165">
                  <c:v>2017Q2</c:v>
                </c:pt>
                <c:pt idx="166">
                  <c:v>2017Q3</c:v>
                </c:pt>
                <c:pt idx="167">
                  <c:v>2017Q4</c:v>
                </c:pt>
                <c:pt idx="168">
                  <c:v>2018Q1</c:v>
                </c:pt>
                <c:pt idx="169">
                  <c:v>2018Q2</c:v>
                </c:pt>
                <c:pt idx="170">
                  <c:v>2018Q3</c:v>
                </c:pt>
                <c:pt idx="171">
                  <c:v>2018Q4</c:v>
                </c:pt>
                <c:pt idx="172">
                  <c:v>2019Q1</c:v>
                </c:pt>
                <c:pt idx="173">
                  <c:v>2019Q2</c:v>
                </c:pt>
                <c:pt idx="174">
                  <c:v>2019Q3</c:v>
                </c:pt>
                <c:pt idx="175">
                  <c:v>2019Q4</c:v>
                </c:pt>
                <c:pt idx="176">
                  <c:v>2020Q1</c:v>
                </c:pt>
                <c:pt idx="177">
                  <c:v>2020Q2</c:v>
                </c:pt>
                <c:pt idx="178">
                  <c:v>2020Q3</c:v>
                </c:pt>
                <c:pt idx="179">
                  <c:v>2020Q4</c:v>
                </c:pt>
                <c:pt idx="180">
                  <c:v>2021Q1</c:v>
                </c:pt>
                <c:pt idx="181">
                  <c:v>2021Q2</c:v>
                </c:pt>
                <c:pt idx="182">
                  <c:v>2021Q3</c:v>
                </c:pt>
                <c:pt idx="183">
                  <c:v>2021Q4</c:v>
                </c:pt>
                <c:pt idx="184">
                  <c:v>2022Q1</c:v>
                </c:pt>
                <c:pt idx="185">
                  <c:v>2022Q2</c:v>
                </c:pt>
                <c:pt idx="186">
                  <c:v>2022Q3</c:v>
                </c:pt>
                <c:pt idx="187">
                  <c:v>2022Q4</c:v>
                </c:pt>
                <c:pt idx="188">
                  <c:v>2023Q1</c:v>
                </c:pt>
                <c:pt idx="189">
                  <c:v>2023Q2</c:v>
                </c:pt>
                <c:pt idx="190">
                  <c:v>2023Q3</c:v>
                </c:pt>
                <c:pt idx="191">
                  <c:v>2023Q4</c:v>
                </c:pt>
                <c:pt idx="192">
                  <c:v>2024Q1</c:v>
                </c:pt>
                <c:pt idx="193">
                  <c:v>2024Q2</c:v>
                </c:pt>
                <c:pt idx="194">
                  <c:v>2024Q3</c:v>
                </c:pt>
                <c:pt idx="195">
                  <c:v>2024Q4</c:v>
                </c:pt>
                <c:pt idx="196">
                  <c:v>2025Q1</c:v>
                </c:pt>
                <c:pt idx="197">
                  <c:v>2025Q2</c:v>
                </c:pt>
                <c:pt idx="198">
                  <c:v>2025Q3</c:v>
                </c:pt>
                <c:pt idx="199">
                  <c:v>2025Q4</c:v>
                </c:pt>
              </c:strCache>
            </c:strRef>
          </c:cat>
          <c:val>
            <c:numRef>
              <c:f>'Electricity-Q'!$E$41:$E$240</c:f>
              <c:numCache>
                <c:formatCode>General</c:formatCode>
                <c:ptCount val="200"/>
                <c:pt idx="190">
                  <c:v>0</c:v>
                </c:pt>
                <c:pt idx="191">
                  <c:v>0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F8-4962-A820-A3E0B7DCD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48816"/>
        <c:axId val="1815737392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'Electricity-Q'!$A$41:$A$240</c:f>
              <c:strCache>
                <c:ptCount val="200"/>
                <c:pt idx="0">
                  <c:v>1976Q1</c:v>
                </c:pt>
                <c:pt idx="1">
                  <c:v>1976Q2</c:v>
                </c:pt>
                <c:pt idx="2">
                  <c:v>1976Q3</c:v>
                </c:pt>
                <c:pt idx="3">
                  <c:v>1976Q4</c:v>
                </c:pt>
                <c:pt idx="4">
                  <c:v>1977Q1</c:v>
                </c:pt>
                <c:pt idx="5">
                  <c:v>1977Q2</c:v>
                </c:pt>
                <c:pt idx="6">
                  <c:v>1977Q3</c:v>
                </c:pt>
                <c:pt idx="7">
                  <c:v>1977Q4</c:v>
                </c:pt>
                <c:pt idx="8">
                  <c:v>1978Q1</c:v>
                </c:pt>
                <c:pt idx="9">
                  <c:v>1978Q2</c:v>
                </c:pt>
                <c:pt idx="10">
                  <c:v>1978Q3</c:v>
                </c:pt>
                <c:pt idx="11">
                  <c:v>1978Q4</c:v>
                </c:pt>
                <c:pt idx="12">
                  <c:v>1979Q1</c:v>
                </c:pt>
                <c:pt idx="13">
                  <c:v>1979Q2</c:v>
                </c:pt>
                <c:pt idx="14">
                  <c:v>1979Q3</c:v>
                </c:pt>
                <c:pt idx="15">
                  <c:v>1979Q4</c:v>
                </c:pt>
                <c:pt idx="16">
                  <c:v>1980Q1</c:v>
                </c:pt>
                <c:pt idx="17">
                  <c:v>1980Q2</c:v>
                </c:pt>
                <c:pt idx="18">
                  <c:v>1980Q3</c:v>
                </c:pt>
                <c:pt idx="19">
                  <c:v>1980Q4</c:v>
                </c:pt>
                <c:pt idx="20">
                  <c:v>1981Q1</c:v>
                </c:pt>
                <c:pt idx="21">
                  <c:v>1981Q2</c:v>
                </c:pt>
                <c:pt idx="22">
                  <c:v>1981Q3</c:v>
                </c:pt>
                <c:pt idx="23">
                  <c:v>1981Q4</c:v>
                </c:pt>
                <c:pt idx="24">
                  <c:v>1982Q1</c:v>
                </c:pt>
                <c:pt idx="25">
                  <c:v>1982Q2</c:v>
                </c:pt>
                <c:pt idx="26">
                  <c:v>1982Q3</c:v>
                </c:pt>
                <c:pt idx="27">
                  <c:v>1982Q4</c:v>
                </c:pt>
                <c:pt idx="28">
                  <c:v>1983Q1</c:v>
                </c:pt>
                <c:pt idx="29">
                  <c:v>1983Q2</c:v>
                </c:pt>
                <c:pt idx="30">
                  <c:v>1983Q3</c:v>
                </c:pt>
                <c:pt idx="31">
                  <c:v>1983Q4</c:v>
                </c:pt>
                <c:pt idx="32">
                  <c:v>1984Q1</c:v>
                </c:pt>
                <c:pt idx="33">
                  <c:v>1984Q2</c:v>
                </c:pt>
                <c:pt idx="34">
                  <c:v>1984Q3</c:v>
                </c:pt>
                <c:pt idx="35">
                  <c:v>1984Q4</c:v>
                </c:pt>
                <c:pt idx="36">
                  <c:v>1985Q1</c:v>
                </c:pt>
                <c:pt idx="37">
                  <c:v>1985Q2</c:v>
                </c:pt>
                <c:pt idx="38">
                  <c:v>1985Q3</c:v>
                </c:pt>
                <c:pt idx="39">
                  <c:v>1985Q4</c:v>
                </c:pt>
                <c:pt idx="40">
                  <c:v>1986Q1</c:v>
                </c:pt>
                <c:pt idx="41">
                  <c:v>1986Q2</c:v>
                </c:pt>
                <c:pt idx="42">
                  <c:v>1986Q3</c:v>
                </c:pt>
                <c:pt idx="43">
                  <c:v>1986Q4</c:v>
                </c:pt>
                <c:pt idx="44">
                  <c:v>1987Q1</c:v>
                </c:pt>
                <c:pt idx="45">
                  <c:v>1987Q2</c:v>
                </c:pt>
                <c:pt idx="46">
                  <c:v>1987Q3</c:v>
                </c:pt>
                <c:pt idx="47">
                  <c:v>1987Q4</c:v>
                </c:pt>
                <c:pt idx="48">
                  <c:v>1988Q1</c:v>
                </c:pt>
                <c:pt idx="49">
                  <c:v>1988Q2</c:v>
                </c:pt>
                <c:pt idx="50">
                  <c:v>1988Q3</c:v>
                </c:pt>
                <c:pt idx="51">
                  <c:v>1988Q4</c:v>
                </c:pt>
                <c:pt idx="52">
                  <c:v>1989Q1</c:v>
                </c:pt>
                <c:pt idx="53">
                  <c:v>1989Q2</c:v>
                </c:pt>
                <c:pt idx="54">
                  <c:v>1989Q3</c:v>
                </c:pt>
                <c:pt idx="55">
                  <c:v>1989Q4</c:v>
                </c:pt>
                <c:pt idx="56">
                  <c:v>1990Q1</c:v>
                </c:pt>
                <c:pt idx="57">
                  <c:v>1990Q2</c:v>
                </c:pt>
                <c:pt idx="58">
                  <c:v>1990Q3</c:v>
                </c:pt>
                <c:pt idx="59">
                  <c:v>1990Q4</c:v>
                </c:pt>
                <c:pt idx="60">
                  <c:v>1991Q1</c:v>
                </c:pt>
                <c:pt idx="61">
                  <c:v>1991Q2</c:v>
                </c:pt>
                <c:pt idx="62">
                  <c:v>1991Q3</c:v>
                </c:pt>
                <c:pt idx="63">
                  <c:v>1991Q4</c:v>
                </c:pt>
                <c:pt idx="64">
                  <c:v>1992Q1</c:v>
                </c:pt>
                <c:pt idx="65">
                  <c:v>1992Q2</c:v>
                </c:pt>
                <c:pt idx="66">
                  <c:v>1992Q3</c:v>
                </c:pt>
                <c:pt idx="67">
                  <c:v>1992Q4</c:v>
                </c:pt>
                <c:pt idx="68">
                  <c:v>1993Q1</c:v>
                </c:pt>
                <c:pt idx="69">
                  <c:v>1993Q2</c:v>
                </c:pt>
                <c:pt idx="70">
                  <c:v>1993Q3</c:v>
                </c:pt>
                <c:pt idx="71">
                  <c:v>1993Q4</c:v>
                </c:pt>
                <c:pt idx="72">
                  <c:v>1994Q1</c:v>
                </c:pt>
                <c:pt idx="73">
                  <c:v>1994Q2</c:v>
                </c:pt>
                <c:pt idx="74">
                  <c:v>1994Q3</c:v>
                </c:pt>
                <c:pt idx="75">
                  <c:v>1994Q4</c:v>
                </c:pt>
                <c:pt idx="76">
                  <c:v>1995Q1</c:v>
                </c:pt>
                <c:pt idx="77">
                  <c:v>1995Q2</c:v>
                </c:pt>
                <c:pt idx="78">
                  <c:v>1995Q3</c:v>
                </c:pt>
                <c:pt idx="79">
                  <c:v>1995Q4</c:v>
                </c:pt>
                <c:pt idx="80">
                  <c:v>1996Q1</c:v>
                </c:pt>
                <c:pt idx="81">
                  <c:v>1996Q2</c:v>
                </c:pt>
                <c:pt idx="82">
                  <c:v>1996Q3</c:v>
                </c:pt>
                <c:pt idx="83">
                  <c:v>1996Q4</c:v>
                </c:pt>
                <c:pt idx="84">
                  <c:v>1997Q1</c:v>
                </c:pt>
                <c:pt idx="85">
                  <c:v>1997Q2</c:v>
                </c:pt>
                <c:pt idx="86">
                  <c:v>1997Q3</c:v>
                </c:pt>
                <c:pt idx="87">
                  <c:v>1997Q4</c:v>
                </c:pt>
                <c:pt idx="88">
                  <c:v>1998Q1</c:v>
                </c:pt>
                <c:pt idx="89">
                  <c:v>1998Q2</c:v>
                </c:pt>
                <c:pt idx="90">
                  <c:v>1998Q3</c:v>
                </c:pt>
                <c:pt idx="91">
                  <c:v>1998Q4</c:v>
                </c:pt>
                <c:pt idx="92">
                  <c:v>1999Q1</c:v>
                </c:pt>
                <c:pt idx="93">
                  <c:v>1999Q2</c:v>
                </c:pt>
                <c:pt idx="94">
                  <c:v>1999Q3</c:v>
                </c:pt>
                <c:pt idx="95">
                  <c:v>1999Q4</c:v>
                </c:pt>
                <c:pt idx="96">
                  <c:v>2000Q1</c:v>
                </c:pt>
                <c:pt idx="97">
                  <c:v>2000Q2</c:v>
                </c:pt>
                <c:pt idx="98">
                  <c:v>2000Q3</c:v>
                </c:pt>
                <c:pt idx="99">
                  <c:v>2000Q4</c:v>
                </c:pt>
                <c:pt idx="100">
                  <c:v>2001Q1</c:v>
                </c:pt>
                <c:pt idx="101">
                  <c:v>2001Q2</c:v>
                </c:pt>
                <c:pt idx="102">
                  <c:v>2001Q3</c:v>
                </c:pt>
                <c:pt idx="103">
                  <c:v>2001Q4</c:v>
                </c:pt>
                <c:pt idx="104">
                  <c:v>2002Q1</c:v>
                </c:pt>
                <c:pt idx="105">
                  <c:v>2002Q2</c:v>
                </c:pt>
                <c:pt idx="106">
                  <c:v>2002Q3</c:v>
                </c:pt>
                <c:pt idx="107">
                  <c:v>2002Q4</c:v>
                </c:pt>
                <c:pt idx="108">
                  <c:v>2003Q1</c:v>
                </c:pt>
                <c:pt idx="109">
                  <c:v>2003Q2</c:v>
                </c:pt>
                <c:pt idx="110">
                  <c:v>2003Q3</c:v>
                </c:pt>
                <c:pt idx="111">
                  <c:v>2003Q4</c:v>
                </c:pt>
                <c:pt idx="112">
                  <c:v>2004Q1</c:v>
                </c:pt>
                <c:pt idx="113">
                  <c:v>2004Q2</c:v>
                </c:pt>
                <c:pt idx="114">
                  <c:v>2004Q3</c:v>
                </c:pt>
                <c:pt idx="115">
                  <c:v>2004Q4</c:v>
                </c:pt>
                <c:pt idx="116">
                  <c:v>2005Q1</c:v>
                </c:pt>
                <c:pt idx="117">
                  <c:v>2005Q2</c:v>
                </c:pt>
                <c:pt idx="118">
                  <c:v>2005Q3</c:v>
                </c:pt>
                <c:pt idx="119">
                  <c:v>2005Q4</c:v>
                </c:pt>
                <c:pt idx="120">
                  <c:v>2006Q1</c:v>
                </c:pt>
                <c:pt idx="121">
                  <c:v>2006Q2</c:v>
                </c:pt>
                <c:pt idx="122">
                  <c:v>2006Q3</c:v>
                </c:pt>
                <c:pt idx="123">
                  <c:v>2006Q4</c:v>
                </c:pt>
                <c:pt idx="124">
                  <c:v>2007Q1</c:v>
                </c:pt>
                <c:pt idx="125">
                  <c:v>2007Q2</c:v>
                </c:pt>
                <c:pt idx="126">
                  <c:v>2007Q3</c:v>
                </c:pt>
                <c:pt idx="127">
                  <c:v>2007Q4</c:v>
                </c:pt>
                <c:pt idx="128">
                  <c:v>2008Q1</c:v>
                </c:pt>
                <c:pt idx="129">
                  <c:v>2008Q2</c:v>
                </c:pt>
                <c:pt idx="130">
                  <c:v>2008Q3</c:v>
                </c:pt>
                <c:pt idx="131">
                  <c:v>2008Q4</c:v>
                </c:pt>
                <c:pt idx="132">
                  <c:v>2009Q1</c:v>
                </c:pt>
                <c:pt idx="133">
                  <c:v>2009Q2</c:v>
                </c:pt>
                <c:pt idx="134">
                  <c:v>2009Q3</c:v>
                </c:pt>
                <c:pt idx="135">
                  <c:v>2009Q4</c:v>
                </c:pt>
                <c:pt idx="136">
                  <c:v>2010Q1</c:v>
                </c:pt>
                <c:pt idx="137">
                  <c:v>2010Q2</c:v>
                </c:pt>
                <c:pt idx="138">
                  <c:v>2010Q3</c:v>
                </c:pt>
                <c:pt idx="139">
                  <c:v>2010Q4</c:v>
                </c:pt>
                <c:pt idx="140">
                  <c:v>2011Q1</c:v>
                </c:pt>
                <c:pt idx="141">
                  <c:v>2011Q2</c:v>
                </c:pt>
                <c:pt idx="142">
                  <c:v>2011Q3</c:v>
                </c:pt>
                <c:pt idx="143">
                  <c:v>2011Q4</c:v>
                </c:pt>
                <c:pt idx="144">
                  <c:v>2012Q1</c:v>
                </c:pt>
                <c:pt idx="145">
                  <c:v>2012Q2</c:v>
                </c:pt>
                <c:pt idx="146">
                  <c:v>2012Q3</c:v>
                </c:pt>
                <c:pt idx="147">
                  <c:v>2012Q4</c:v>
                </c:pt>
                <c:pt idx="148">
                  <c:v>2013Q1</c:v>
                </c:pt>
                <c:pt idx="149">
                  <c:v>2013Q2</c:v>
                </c:pt>
                <c:pt idx="150">
                  <c:v>2013Q3</c:v>
                </c:pt>
                <c:pt idx="151">
                  <c:v>2013Q4</c:v>
                </c:pt>
                <c:pt idx="152">
                  <c:v>2014Q1</c:v>
                </c:pt>
                <c:pt idx="153">
                  <c:v>2014Q2</c:v>
                </c:pt>
                <c:pt idx="154">
                  <c:v>2014Q3</c:v>
                </c:pt>
                <c:pt idx="155">
                  <c:v>2014Q4</c:v>
                </c:pt>
                <c:pt idx="156">
                  <c:v>2015Q1</c:v>
                </c:pt>
                <c:pt idx="157">
                  <c:v>2015Q2</c:v>
                </c:pt>
                <c:pt idx="158">
                  <c:v>2015Q3</c:v>
                </c:pt>
                <c:pt idx="159">
                  <c:v>2015Q4</c:v>
                </c:pt>
                <c:pt idx="160">
                  <c:v>2016Q1</c:v>
                </c:pt>
                <c:pt idx="161">
                  <c:v>2016Q2</c:v>
                </c:pt>
                <c:pt idx="162">
                  <c:v>2016Q3</c:v>
                </c:pt>
                <c:pt idx="163">
                  <c:v>2016Q4</c:v>
                </c:pt>
                <c:pt idx="164">
                  <c:v>2017Q1</c:v>
                </c:pt>
                <c:pt idx="165">
                  <c:v>2017Q2</c:v>
                </c:pt>
                <c:pt idx="166">
                  <c:v>2017Q3</c:v>
                </c:pt>
                <c:pt idx="167">
                  <c:v>2017Q4</c:v>
                </c:pt>
                <c:pt idx="168">
                  <c:v>2018Q1</c:v>
                </c:pt>
                <c:pt idx="169">
                  <c:v>2018Q2</c:v>
                </c:pt>
                <c:pt idx="170">
                  <c:v>2018Q3</c:v>
                </c:pt>
                <c:pt idx="171">
                  <c:v>2018Q4</c:v>
                </c:pt>
                <c:pt idx="172">
                  <c:v>2019Q1</c:v>
                </c:pt>
                <c:pt idx="173">
                  <c:v>2019Q2</c:v>
                </c:pt>
                <c:pt idx="174">
                  <c:v>2019Q3</c:v>
                </c:pt>
                <c:pt idx="175">
                  <c:v>2019Q4</c:v>
                </c:pt>
                <c:pt idx="176">
                  <c:v>2020Q1</c:v>
                </c:pt>
                <c:pt idx="177">
                  <c:v>2020Q2</c:v>
                </c:pt>
                <c:pt idx="178">
                  <c:v>2020Q3</c:v>
                </c:pt>
                <c:pt idx="179">
                  <c:v>2020Q4</c:v>
                </c:pt>
                <c:pt idx="180">
                  <c:v>2021Q1</c:v>
                </c:pt>
                <c:pt idx="181">
                  <c:v>2021Q2</c:v>
                </c:pt>
                <c:pt idx="182">
                  <c:v>2021Q3</c:v>
                </c:pt>
                <c:pt idx="183">
                  <c:v>2021Q4</c:v>
                </c:pt>
                <c:pt idx="184">
                  <c:v>2022Q1</c:v>
                </c:pt>
                <c:pt idx="185">
                  <c:v>2022Q2</c:v>
                </c:pt>
                <c:pt idx="186">
                  <c:v>2022Q3</c:v>
                </c:pt>
                <c:pt idx="187">
                  <c:v>2022Q4</c:v>
                </c:pt>
                <c:pt idx="188">
                  <c:v>2023Q1</c:v>
                </c:pt>
                <c:pt idx="189">
                  <c:v>2023Q2</c:v>
                </c:pt>
                <c:pt idx="190">
                  <c:v>2023Q3</c:v>
                </c:pt>
                <c:pt idx="191">
                  <c:v>2023Q4</c:v>
                </c:pt>
                <c:pt idx="192">
                  <c:v>2024Q1</c:v>
                </c:pt>
                <c:pt idx="193">
                  <c:v>2024Q2</c:v>
                </c:pt>
                <c:pt idx="194">
                  <c:v>2024Q3</c:v>
                </c:pt>
                <c:pt idx="195">
                  <c:v>2024Q4</c:v>
                </c:pt>
                <c:pt idx="196">
                  <c:v>2025Q1</c:v>
                </c:pt>
                <c:pt idx="197">
                  <c:v>2025Q2</c:v>
                </c:pt>
                <c:pt idx="198">
                  <c:v>2025Q3</c:v>
                </c:pt>
                <c:pt idx="199">
                  <c:v>2025Q4</c:v>
                </c:pt>
              </c:strCache>
            </c:strRef>
          </c:cat>
          <c:val>
            <c:numRef>
              <c:f>'Electricity-Q'!$C$41:$C$240</c:f>
              <c:numCache>
                <c:formatCode>0.00</c:formatCode>
                <c:ptCount val="200"/>
                <c:pt idx="2">
                  <c:v>3.7977784568000001</c:v>
                </c:pt>
                <c:pt idx="3">
                  <c:v>3.7535677990999998</c:v>
                </c:pt>
                <c:pt idx="4">
                  <c:v>3.7490918598</c:v>
                </c:pt>
                <c:pt idx="5">
                  <c:v>4.1669669743000002</c:v>
                </c:pt>
                <c:pt idx="6">
                  <c:v>4.3007234702000003</c:v>
                </c:pt>
                <c:pt idx="7">
                  <c:v>4.1588418227000004</c:v>
                </c:pt>
                <c:pt idx="8">
                  <c:v>3.9621146957</c:v>
                </c:pt>
                <c:pt idx="9">
                  <c:v>4.4333577052999997</c:v>
                </c:pt>
                <c:pt idx="10">
                  <c:v>4.5</c:v>
                </c:pt>
                <c:pt idx="11">
                  <c:v>4.3594506584000001</c:v>
                </c:pt>
                <c:pt idx="12">
                  <c:v>4.1601882340999996</c:v>
                </c:pt>
                <c:pt idx="13">
                  <c:v>4.6992804320000001</c:v>
                </c:pt>
                <c:pt idx="14">
                  <c:v>4.9326037450999998</c:v>
                </c:pt>
                <c:pt idx="15">
                  <c:v>4.8260045026</c:v>
                </c:pt>
                <c:pt idx="16">
                  <c:v>4.7633967681999998</c:v>
                </c:pt>
                <c:pt idx="17">
                  <c:v>5.3661269745000002</c:v>
                </c:pt>
                <c:pt idx="18">
                  <c:v>5.7</c:v>
                </c:pt>
                <c:pt idx="19">
                  <c:v>5.5959105535999996</c:v>
                </c:pt>
                <c:pt idx="20">
                  <c:v>5.5499196018000001</c:v>
                </c:pt>
                <c:pt idx="21">
                  <c:v>6.2740001669999996</c:v>
                </c:pt>
                <c:pt idx="22">
                  <c:v>6.6</c:v>
                </c:pt>
                <c:pt idx="23">
                  <c:v>6.4260456452000003</c:v>
                </c:pt>
                <c:pt idx="24">
                  <c:v>6.3846853220000002</c:v>
                </c:pt>
                <c:pt idx="25">
                  <c:v>6.8989433961</c:v>
                </c:pt>
                <c:pt idx="26">
                  <c:v>7.2</c:v>
                </c:pt>
                <c:pt idx="27">
                  <c:v>6.9202003061999999</c:v>
                </c:pt>
                <c:pt idx="28">
                  <c:v>6.7607597208000003</c:v>
                </c:pt>
                <c:pt idx="29">
                  <c:v>7.1621616457000004</c:v>
                </c:pt>
                <c:pt idx="30">
                  <c:v>7.5330407388999996</c:v>
                </c:pt>
                <c:pt idx="31">
                  <c:v>7.2496983293000001</c:v>
                </c:pt>
                <c:pt idx="32">
                  <c:v>6.9818796494999997</c:v>
                </c:pt>
                <c:pt idx="33">
                  <c:v>7.6063266158999996</c:v>
                </c:pt>
                <c:pt idx="34">
                  <c:v>8.0664389412999995</c:v>
                </c:pt>
                <c:pt idx="35">
                  <c:v>7.6128815022999996</c:v>
                </c:pt>
                <c:pt idx="36">
                  <c:v>7.3227841654999999</c:v>
                </c:pt>
                <c:pt idx="37">
                  <c:v>7.9724091100000001</c:v>
                </c:pt>
                <c:pt idx="38">
                  <c:v>8.1999999999999993</c:v>
                </c:pt>
                <c:pt idx="39">
                  <c:v>7.7072311701</c:v>
                </c:pt>
                <c:pt idx="40">
                  <c:v>7.0807328375000003</c:v>
                </c:pt>
                <c:pt idx="41">
                  <c:v>7.5478145855000003</c:v>
                </c:pt>
                <c:pt idx="42">
                  <c:v>7.7205103584000003</c:v>
                </c:pt>
                <c:pt idx="43">
                  <c:v>7.2730718008000004</c:v>
                </c:pt>
                <c:pt idx="44">
                  <c:v>7.0000484268000003</c:v>
                </c:pt>
                <c:pt idx="45">
                  <c:v>7.5240128660999996</c:v>
                </c:pt>
                <c:pt idx="46">
                  <c:v>7.7437216824000004</c:v>
                </c:pt>
                <c:pt idx="47">
                  <c:v>7.3522270584999996</c:v>
                </c:pt>
                <c:pt idx="48">
                  <c:v>7.0084344581</c:v>
                </c:pt>
                <c:pt idx="49">
                  <c:v>7.5836878090999997</c:v>
                </c:pt>
                <c:pt idx="50">
                  <c:v>7.8929442890999999</c:v>
                </c:pt>
                <c:pt idx="51">
                  <c:v>7.4669564559000001</c:v>
                </c:pt>
                <c:pt idx="52">
                  <c:v>7.1957296127000001</c:v>
                </c:pt>
                <c:pt idx="53">
                  <c:v>7.7633612200000002</c:v>
                </c:pt>
                <c:pt idx="54">
                  <c:v>8.0782939954999993</c:v>
                </c:pt>
                <c:pt idx="55">
                  <c:v>7.5264779527999996</c:v>
                </c:pt>
                <c:pt idx="56">
                  <c:v>7.3944606582999999</c:v>
                </c:pt>
                <c:pt idx="57">
                  <c:v>7.9407775490999999</c:v>
                </c:pt>
                <c:pt idx="58">
                  <c:v>8.2135091565000007</c:v>
                </c:pt>
                <c:pt idx="59">
                  <c:v>7.8246775116</c:v>
                </c:pt>
                <c:pt idx="60">
                  <c:v>7.5916327450000001</c:v>
                </c:pt>
                <c:pt idx="61">
                  <c:v>8.1725457730999995</c:v>
                </c:pt>
                <c:pt idx="62">
                  <c:v>8.4071427882999998</c:v>
                </c:pt>
                <c:pt idx="63">
                  <c:v>8.0200019684000008</c:v>
                </c:pt>
                <c:pt idx="64">
                  <c:v>7.8289976919999997</c:v>
                </c:pt>
                <c:pt idx="65">
                  <c:v>8.3691390183000003</c:v>
                </c:pt>
                <c:pt idx="66">
                  <c:v>8.5958334714000006</c:v>
                </c:pt>
                <c:pt idx="67">
                  <c:v>8.1437587060999999</c:v>
                </c:pt>
                <c:pt idx="68">
                  <c:v>7.7883793207999998</c:v>
                </c:pt>
                <c:pt idx="69">
                  <c:v>8.4929914209999993</c:v>
                </c:pt>
                <c:pt idx="70">
                  <c:v>8.7582581781000002</c:v>
                </c:pt>
                <c:pt idx="71">
                  <c:v>8.2766866792999991</c:v>
                </c:pt>
                <c:pt idx="72">
                  <c:v>7.8922027625000002</c:v>
                </c:pt>
                <c:pt idx="73">
                  <c:v>8.5690085628000006</c:v>
                </c:pt>
                <c:pt idx="74">
                  <c:v>8.8458935237999992</c:v>
                </c:pt>
                <c:pt idx="75">
                  <c:v>8.3082963999999997</c:v>
                </c:pt>
                <c:pt idx="76">
                  <c:v>7.9905149726999998</c:v>
                </c:pt>
                <c:pt idx="77">
                  <c:v>8.5648742421000001</c:v>
                </c:pt>
                <c:pt idx="78">
                  <c:v>8.7236149121000004</c:v>
                </c:pt>
                <c:pt idx="79">
                  <c:v>8.2885001362999997</c:v>
                </c:pt>
                <c:pt idx="80">
                  <c:v>7.8711903355999997</c:v>
                </c:pt>
                <c:pt idx="81">
                  <c:v>8.4884371672000007</c:v>
                </c:pt>
                <c:pt idx="82">
                  <c:v>8.7933682555000008</c:v>
                </c:pt>
                <c:pt idx="83">
                  <c:v>8.2794676628000001</c:v>
                </c:pt>
                <c:pt idx="84">
                  <c:v>8.0141763659999992</c:v>
                </c:pt>
                <c:pt idx="85">
                  <c:v>8.6592093187000003</c:v>
                </c:pt>
                <c:pt idx="86">
                  <c:v>8.7636777110999997</c:v>
                </c:pt>
                <c:pt idx="87">
                  <c:v>8.2790031678999991</c:v>
                </c:pt>
                <c:pt idx="88">
                  <c:v>7.9452269265000002</c:v>
                </c:pt>
                <c:pt idx="89">
                  <c:v>8.4286270176000002</c:v>
                </c:pt>
                <c:pt idx="90">
                  <c:v>8.5306321472000004</c:v>
                </c:pt>
                <c:pt idx="91">
                  <c:v>8.0677405037999996</c:v>
                </c:pt>
                <c:pt idx="92">
                  <c:v>7.7821880712000002</c:v>
                </c:pt>
                <c:pt idx="93">
                  <c:v>8.2757325347999995</c:v>
                </c:pt>
                <c:pt idx="94">
                  <c:v>8.4267651482999995</c:v>
                </c:pt>
                <c:pt idx="95">
                  <c:v>8.1245819311999998</c:v>
                </c:pt>
                <c:pt idx="96">
                  <c:v>7.8012237110999996</c:v>
                </c:pt>
                <c:pt idx="97">
                  <c:v>8.3718373567000004</c:v>
                </c:pt>
                <c:pt idx="98">
                  <c:v>8.5861811625000009</c:v>
                </c:pt>
                <c:pt idx="99">
                  <c:v>8.1225208449000004</c:v>
                </c:pt>
                <c:pt idx="100">
                  <c:v>7.9980754336000004</c:v>
                </c:pt>
                <c:pt idx="101">
                  <c:v>8.8047963569000007</c:v>
                </c:pt>
                <c:pt idx="102">
                  <c:v>8.9899849646999996</c:v>
                </c:pt>
                <c:pt idx="103">
                  <c:v>8.5275672529000008</c:v>
                </c:pt>
                <c:pt idx="104">
                  <c:v>8.1384028044000001</c:v>
                </c:pt>
                <c:pt idx="105">
                  <c:v>8.5920723855999999</c:v>
                </c:pt>
                <c:pt idx="106">
                  <c:v>8.7156004458999998</c:v>
                </c:pt>
                <c:pt idx="107">
                  <c:v>8.2758046221000008</c:v>
                </c:pt>
                <c:pt idx="108">
                  <c:v>8.1107179371000004</c:v>
                </c:pt>
                <c:pt idx="109">
                  <c:v>9.0345739173999995</c:v>
                </c:pt>
                <c:pt idx="110">
                  <c:v>9.1264319012000001</c:v>
                </c:pt>
                <c:pt idx="111">
                  <c:v>8.5962666273000004</c:v>
                </c:pt>
                <c:pt idx="112">
                  <c:v>8.3809663273999995</c:v>
                </c:pt>
                <c:pt idx="113">
                  <c:v>9.1142612425999996</c:v>
                </c:pt>
                <c:pt idx="114">
                  <c:v>9.4172434741999993</c:v>
                </c:pt>
                <c:pt idx="115">
                  <c:v>8.8425488477999998</c:v>
                </c:pt>
                <c:pt idx="116">
                  <c:v>8.6876779268999993</c:v>
                </c:pt>
                <c:pt idx="117">
                  <c:v>9.5368046886000002</c:v>
                </c:pt>
                <c:pt idx="118">
                  <c:v>9.8546843897999992</c:v>
                </c:pt>
                <c:pt idx="119">
                  <c:v>9.5495254811999999</c:v>
                </c:pt>
                <c:pt idx="120">
                  <c:v>9.7310128047000006</c:v>
                </c:pt>
                <c:pt idx="121">
                  <c:v>10.618594565</c:v>
                </c:pt>
                <c:pt idx="122">
                  <c:v>10.947126833</c:v>
                </c:pt>
                <c:pt idx="123">
                  <c:v>10.178165648</c:v>
                </c:pt>
                <c:pt idx="124">
                  <c:v>10.064389269999999</c:v>
                </c:pt>
                <c:pt idx="125">
                  <c:v>10.851996341</c:v>
                </c:pt>
                <c:pt idx="126">
                  <c:v>11.035970036</c:v>
                </c:pt>
                <c:pt idx="127">
                  <c:v>10.602258825</c:v>
                </c:pt>
                <c:pt idx="128">
                  <c:v>10.239117158999999</c:v>
                </c:pt>
                <c:pt idx="129">
                  <c:v>11.405203301</c:v>
                </c:pt>
                <c:pt idx="130">
                  <c:v>12.032899714999999</c:v>
                </c:pt>
                <c:pt idx="131">
                  <c:v>11.317101335</c:v>
                </c:pt>
                <c:pt idx="132">
                  <c:v>11.133636056</c:v>
                </c:pt>
                <c:pt idx="133">
                  <c:v>11.706000602</c:v>
                </c:pt>
                <c:pt idx="134">
                  <c:v>11.914233920999999</c:v>
                </c:pt>
                <c:pt idx="135">
                  <c:v>11.240324438</c:v>
                </c:pt>
                <c:pt idx="136">
                  <c:v>10.799962191000001</c:v>
                </c:pt>
                <c:pt idx="137">
                  <c:v>11.853266382999999</c:v>
                </c:pt>
                <c:pt idx="138">
                  <c:v>12.010569471</c:v>
                </c:pt>
                <c:pt idx="139">
                  <c:v>11.464927788000001</c:v>
                </c:pt>
                <c:pt idx="140">
                  <c:v>11.115938405</c:v>
                </c:pt>
                <c:pt idx="141">
                  <c:v>11.869115541999999</c:v>
                </c:pt>
                <c:pt idx="142">
                  <c:v>12.112768675</c:v>
                </c:pt>
                <c:pt idx="143">
                  <c:v>11.727939413</c:v>
                </c:pt>
                <c:pt idx="144">
                  <c:v>11.528878217999999</c:v>
                </c:pt>
                <c:pt idx="145">
                  <c:v>11.980528808000001</c:v>
                </c:pt>
                <c:pt idx="146">
                  <c:v>12.144296119</c:v>
                </c:pt>
                <c:pt idx="147">
                  <c:v>11.789683656999999</c:v>
                </c:pt>
                <c:pt idx="148">
                  <c:v>11.560964507</c:v>
                </c:pt>
                <c:pt idx="149">
                  <c:v>12.308048699</c:v>
                </c:pt>
                <c:pt idx="150">
                  <c:v>12.566778453</c:v>
                </c:pt>
                <c:pt idx="151">
                  <c:v>12.028491226</c:v>
                </c:pt>
                <c:pt idx="152">
                  <c:v>11.921819649</c:v>
                </c:pt>
                <c:pt idx="153">
                  <c:v>12.741168462999999</c:v>
                </c:pt>
                <c:pt idx="154">
                  <c:v>13.029798445999999</c:v>
                </c:pt>
                <c:pt idx="155">
                  <c:v>12.399315966</c:v>
                </c:pt>
                <c:pt idx="156">
                  <c:v>12.233267270000001</c:v>
                </c:pt>
                <c:pt idx="157">
                  <c:v>12.834584191999999</c:v>
                </c:pt>
                <c:pt idx="158">
                  <c:v>12.956712849000001</c:v>
                </c:pt>
                <c:pt idx="159">
                  <c:v>12.569867081</c:v>
                </c:pt>
                <c:pt idx="160">
                  <c:v>12.204666216</c:v>
                </c:pt>
                <c:pt idx="161">
                  <c:v>12.662321872</c:v>
                </c:pt>
                <c:pt idx="162">
                  <c:v>12.806909387999999</c:v>
                </c:pt>
                <c:pt idx="163">
                  <c:v>12.45729835</c:v>
                </c:pt>
                <c:pt idx="164">
                  <c:v>12.5960657</c:v>
                </c:pt>
                <c:pt idx="165">
                  <c:v>13.019211928000001</c:v>
                </c:pt>
                <c:pt idx="166">
                  <c:v>13.162048628000001</c:v>
                </c:pt>
                <c:pt idx="167">
                  <c:v>12.710450348</c:v>
                </c:pt>
                <c:pt idx="168">
                  <c:v>12.563488187999999</c:v>
                </c:pt>
                <c:pt idx="169">
                  <c:v>13.014898228</c:v>
                </c:pt>
                <c:pt idx="170">
                  <c:v>13.140288197</c:v>
                </c:pt>
                <c:pt idx="171">
                  <c:v>12.710647879</c:v>
                </c:pt>
                <c:pt idx="172">
                  <c:v>12.665337807</c:v>
                </c:pt>
                <c:pt idx="173">
                  <c:v>13.296417484999999</c:v>
                </c:pt>
                <c:pt idx="174">
                  <c:v>13.243570574</c:v>
                </c:pt>
                <c:pt idx="175">
                  <c:v>12.830509546</c:v>
                </c:pt>
                <c:pt idx="176">
                  <c:v>12.865389217000001</c:v>
                </c:pt>
                <c:pt idx="177">
                  <c:v>13.187978426000001</c:v>
                </c:pt>
                <c:pt idx="178">
                  <c:v>13.306365773</c:v>
                </c:pt>
                <c:pt idx="179">
                  <c:v>13.214927033</c:v>
                </c:pt>
                <c:pt idx="180">
                  <c:v>12.938496609</c:v>
                </c:pt>
                <c:pt idx="181">
                  <c:v>13.810580108</c:v>
                </c:pt>
                <c:pt idx="182">
                  <c:v>13.953694305000001</c:v>
                </c:pt>
                <c:pt idx="183">
                  <c:v>13.93895395</c:v>
                </c:pt>
                <c:pt idx="184">
                  <c:v>13.907301379</c:v>
                </c:pt>
                <c:pt idx="185">
                  <c:v>14.961867665</c:v>
                </c:pt>
                <c:pt idx="186">
                  <c:v>15.740752292</c:v>
                </c:pt>
                <c:pt idx="187">
                  <c:v>15.441589917</c:v>
                </c:pt>
                <c:pt idx="188">
                  <c:v>15.768669902999999</c:v>
                </c:pt>
                <c:pt idx="189">
                  <c:v>16.119585229999998</c:v>
                </c:pt>
                <c:pt idx="190">
                  <c:v>16.021323285000001</c:v>
                </c:pt>
                <c:pt idx="191">
                  <c:v>16.024813567999999</c:v>
                </c:pt>
                <c:pt idx="192">
                  <c:v>15.811969133</c:v>
                </c:pt>
                <c:pt idx="193">
                  <c:v>15.948914674999999</c:v>
                </c:pt>
                <c:pt idx="194">
                  <c:v>15.849699569</c:v>
                </c:pt>
                <c:pt idx="195">
                  <c:v>15.751736154</c:v>
                </c:pt>
                <c:pt idx="196">
                  <c:v>15.772998667</c:v>
                </c:pt>
                <c:pt idx="197">
                  <c:v>16.218769772999998</c:v>
                </c:pt>
                <c:pt idx="198">
                  <c:v>16.256129176999998</c:v>
                </c:pt>
                <c:pt idx="199">
                  <c:v>16.214688796000001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F8-4962-A820-A3E0B7DCDB0D}"/>
            </c:ext>
          </c:extLst>
        </c:ser>
        <c:ser>
          <c:idx val="1"/>
          <c:order val="1"/>
          <c:tx>
            <c:strRef>
              <c:f>'Electricity-Q'!$A$245</c:f>
              <c:strCache>
                <c:ptCount val="1"/>
                <c:pt idx="0">
                  <c:v>Real Price (May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'Electricity-Q'!$A$41:$A$240</c:f>
              <c:strCache>
                <c:ptCount val="200"/>
                <c:pt idx="0">
                  <c:v>1976Q1</c:v>
                </c:pt>
                <c:pt idx="1">
                  <c:v>1976Q2</c:v>
                </c:pt>
                <c:pt idx="2">
                  <c:v>1976Q3</c:v>
                </c:pt>
                <c:pt idx="3">
                  <c:v>1976Q4</c:v>
                </c:pt>
                <c:pt idx="4">
                  <c:v>1977Q1</c:v>
                </c:pt>
                <c:pt idx="5">
                  <c:v>1977Q2</c:v>
                </c:pt>
                <c:pt idx="6">
                  <c:v>1977Q3</c:v>
                </c:pt>
                <c:pt idx="7">
                  <c:v>1977Q4</c:v>
                </c:pt>
                <c:pt idx="8">
                  <c:v>1978Q1</c:v>
                </c:pt>
                <c:pt idx="9">
                  <c:v>1978Q2</c:v>
                </c:pt>
                <c:pt idx="10">
                  <c:v>1978Q3</c:v>
                </c:pt>
                <c:pt idx="11">
                  <c:v>1978Q4</c:v>
                </c:pt>
                <c:pt idx="12">
                  <c:v>1979Q1</c:v>
                </c:pt>
                <c:pt idx="13">
                  <c:v>1979Q2</c:v>
                </c:pt>
                <c:pt idx="14">
                  <c:v>1979Q3</c:v>
                </c:pt>
                <c:pt idx="15">
                  <c:v>1979Q4</c:v>
                </c:pt>
                <c:pt idx="16">
                  <c:v>1980Q1</c:v>
                </c:pt>
                <c:pt idx="17">
                  <c:v>1980Q2</c:v>
                </c:pt>
                <c:pt idx="18">
                  <c:v>1980Q3</c:v>
                </c:pt>
                <c:pt idx="19">
                  <c:v>1980Q4</c:v>
                </c:pt>
                <c:pt idx="20">
                  <c:v>1981Q1</c:v>
                </c:pt>
                <c:pt idx="21">
                  <c:v>1981Q2</c:v>
                </c:pt>
                <c:pt idx="22">
                  <c:v>1981Q3</c:v>
                </c:pt>
                <c:pt idx="23">
                  <c:v>1981Q4</c:v>
                </c:pt>
                <c:pt idx="24">
                  <c:v>1982Q1</c:v>
                </c:pt>
                <c:pt idx="25">
                  <c:v>1982Q2</c:v>
                </c:pt>
                <c:pt idx="26">
                  <c:v>1982Q3</c:v>
                </c:pt>
                <c:pt idx="27">
                  <c:v>1982Q4</c:v>
                </c:pt>
                <c:pt idx="28">
                  <c:v>1983Q1</c:v>
                </c:pt>
                <c:pt idx="29">
                  <c:v>1983Q2</c:v>
                </c:pt>
                <c:pt idx="30">
                  <c:v>1983Q3</c:v>
                </c:pt>
                <c:pt idx="31">
                  <c:v>1983Q4</c:v>
                </c:pt>
                <c:pt idx="32">
                  <c:v>1984Q1</c:v>
                </c:pt>
                <c:pt idx="33">
                  <c:v>1984Q2</c:v>
                </c:pt>
                <c:pt idx="34">
                  <c:v>1984Q3</c:v>
                </c:pt>
                <c:pt idx="35">
                  <c:v>1984Q4</c:v>
                </c:pt>
                <c:pt idx="36">
                  <c:v>1985Q1</c:v>
                </c:pt>
                <c:pt idx="37">
                  <c:v>1985Q2</c:v>
                </c:pt>
                <c:pt idx="38">
                  <c:v>1985Q3</c:v>
                </c:pt>
                <c:pt idx="39">
                  <c:v>1985Q4</c:v>
                </c:pt>
                <c:pt idx="40">
                  <c:v>1986Q1</c:v>
                </c:pt>
                <c:pt idx="41">
                  <c:v>1986Q2</c:v>
                </c:pt>
                <c:pt idx="42">
                  <c:v>1986Q3</c:v>
                </c:pt>
                <c:pt idx="43">
                  <c:v>1986Q4</c:v>
                </c:pt>
                <c:pt idx="44">
                  <c:v>1987Q1</c:v>
                </c:pt>
                <c:pt idx="45">
                  <c:v>1987Q2</c:v>
                </c:pt>
                <c:pt idx="46">
                  <c:v>1987Q3</c:v>
                </c:pt>
                <c:pt idx="47">
                  <c:v>1987Q4</c:v>
                </c:pt>
                <c:pt idx="48">
                  <c:v>1988Q1</c:v>
                </c:pt>
                <c:pt idx="49">
                  <c:v>1988Q2</c:v>
                </c:pt>
                <c:pt idx="50">
                  <c:v>1988Q3</c:v>
                </c:pt>
                <c:pt idx="51">
                  <c:v>1988Q4</c:v>
                </c:pt>
                <c:pt idx="52">
                  <c:v>1989Q1</c:v>
                </c:pt>
                <c:pt idx="53">
                  <c:v>1989Q2</c:v>
                </c:pt>
                <c:pt idx="54">
                  <c:v>1989Q3</c:v>
                </c:pt>
                <c:pt idx="55">
                  <c:v>1989Q4</c:v>
                </c:pt>
                <c:pt idx="56">
                  <c:v>1990Q1</c:v>
                </c:pt>
                <c:pt idx="57">
                  <c:v>1990Q2</c:v>
                </c:pt>
                <c:pt idx="58">
                  <c:v>1990Q3</c:v>
                </c:pt>
                <c:pt idx="59">
                  <c:v>1990Q4</c:v>
                </c:pt>
                <c:pt idx="60">
                  <c:v>1991Q1</c:v>
                </c:pt>
                <c:pt idx="61">
                  <c:v>1991Q2</c:v>
                </c:pt>
                <c:pt idx="62">
                  <c:v>1991Q3</c:v>
                </c:pt>
                <c:pt idx="63">
                  <c:v>1991Q4</c:v>
                </c:pt>
                <c:pt idx="64">
                  <c:v>1992Q1</c:v>
                </c:pt>
                <c:pt idx="65">
                  <c:v>1992Q2</c:v>
                </c:pt>
                <c:pt idx="66">
                  <c:v>1992Q3</c:v>
                </c:pt>
                <c:pt idx="67">
                  <c:v>1992Q4</c:v>
                </c:pt>
                <c:pt idx="68">
                  <c:v>1993Q1</c:v>
                </c:pt>
                <c:pt idx="69">
                  <c:v>1993Q2</c:v>
                </c:pt>
                <c:pt idx="70">
                  <c:v>1993Q3</c:v>
                </c:pt>
                <c:pt idx="71">
                  <c:v>1993Q4</c:v>
                </c:pt>
                <c:pt idx="72">
                  <c:v>1994Q1</c:v>
                </c:pt>
                <c:pt idx="73">
                  <c:v>1994Q2</c:v>
                </c:pt>
                <c:pt idx="74">
                  <c:v>1994Q3</c:v>
                </c:pt>
                <c:pt idx="75">
                  <c:v>1994Q4</c:v>
                </c:pt>
                <c:pt idx="76">
                  <c:v>1995Q1</c:v>
                </c:pt>
                <c:pt idx="77">
                  <c:v>1995Q2</c:v>
                </c:pt>
                <c:pt idx="78">
                  <c:v>1995Q3</c:v>
                </c:pt>
                <c:pt idx="79">
                  <c:v>1995Q4</c:v>
                </c:pt>
                <c:pt idx="80">
                  <c:v>1996Q1</c:v>
                </c:pt>
                <c:pt idx="81">
                  <c:v>1996Q2</c:v>
                </c:pt>
                <c:pt idx="82">
                  <c:v>1996Q3</c:v>
                </c:pt>
                <c:pt idx="83">
                  <c:v>1996Q4</c:v>
                </c:pt>
                <c:pt idx="84">
                  <c:v>1997Q1</c:v>
                </c:pt>
                <c:pt idx="85">
                  <c:v>1997Q2</c:v>
                </c:pt>
                <c:pt idx="86">
                  <c:v>1997Q3</c:v>
                </c:pt>
                <c:pt idx="87">
                  <c:v>1997Q4</c:v>
                </c:pt>
                <c:pt idx="88">
                  <c:v>1998Q1</c:v>
                </c:pt>
                <c:pt idx="89">
                  <c:v>1998Q2</c:v>
                </c:pt>
                <c:pt idx="90">
                  <c:v>1998Q3</c:v>
                </c:pt>
                <c:pt idx="91">
                  <c:v>1998Q4</c:v>
                </c:pt>
                <c:pt idx="92">
                  <c:v>1999Q1</c:v>
                </c:pt>
                <c:pt idx="93">
                  <c:v>1999Q2</c:v>
                </c:pt>
                <c:pt idx="94">
                  <c:v>1999Q3</c:v>
                </c:pt>
                <c:pt idx="95">
                  <c:v>1999Q4</c:v>
                </c:pt>
                <c:pt idx="96">
                  <c:v>2000Q1</c:v>
                </c:pt>
                <c:pt idx="97">
                  <c:v>2000Q2</c:v>
                </c:pt>
                <c:pt idx="98">
                  <c:v>2000Q3</c:v>
                </c:pt>
                <c:pt idx="99">
                  <c:v>2000Q4</c:v>
                </c:pt>
                <c:pt idx="100">
                  <c:v>2001Q1</c:v>
                </c:pt>
                <c:pt idx="101">
                  <c:v>2001Q2</c:v>
                </c:pt>
                <c:pt idx="102">
                  <c:v>2001Q3</c:v>
                </c:pt>
                <c:pt idx="103">
                  <c:v>2001Q4</c:v>
                </c:pt>
                <c:pt idx="104">
                  <c:v>2002Q1</c:v>
                </c:pt>
                <c:pt idx="105">
                  <c:v>2002Q2</c:v>
                </c:pt>
                <c:pt idx="106">
                  <c:v>2002Q3</c:v>
                </c:pt>
                <c:pt idx="107">
                  <c:v>2002Q4</c:v>
                </c:pt>
                <c:pt idx="108">
                  <c:v>2003Q1</c:v>
                </c:pt>
                <c:pt idx="109">
                  <c:v>2003Q2</c:v>
                </c:pt>
                <c:pt idx="110">
                  <c:v>2003Q3</c:v>
                </c:pt>
                <c:pt idx="111">
                  <c:v>2003Q4</c:v>
                </c:pt>
                <c:pt idx="112">
                  <c:v>2004Q1</c:v>
                </c:pt>
                <c:pt idx="113">
                  <c:v>2004Q2</c:v>
                </c:pt>
                <c:pt idx="114">
                  <c:v>2004Q3</c:v>
                </c:pt>
                <c:pt idx="115">
                  <c:v>2004Q4</c:v>
                </c:pt>
                <c:pt idx="116">
                  <c:v>2005Q1</c:v>
                </c:pt>
                <c:pt idx="117">
                  <c:v>2005Q2</c:v>
                </c:pt>
                <c:pt idx="118">
                  <c:v>2005Q3</c:v>
                </c:pt>
                <c:pt idx="119">
                  <c:v>2005Q4</c:v>
                </c:pt>
                <c:pt idx="120">
                  <c:v>2006Q1</c:v>
                </c:pt>
                <c:pt idx="121">
                  <c:v>2006Q2</c:v>
                </c:pt>
                <c:pt idx="122">
                  <c:v>2006Q3</c:v>
                </c:pt>
                <c:pt idx="123">
                  <c:v>2006Q4</c:v>
                </c:pt>
                <c:pt idx="124">
                  <c:v>2007Q1</c:v>
                </c:pt>
                <c:pt idx="125">
                  <c:v>2007Q2</c:v>
                </c:pt>
                <c:pt idx="126">
                  <c:v>2007Q3</c:v>
                </c:pt>
                <c:pt idx="127">
                  <c:v>2007Q4</c:v>
                </c:pt>
                <c:pt idx="128">
                  <c:v>2008Q1</c:v>
                </c:pt>
                <c:pt idx="129">
                  <c:v>2008Q2</c:v>
                </c:pt>
                <c:pt idx="130">
                  <c:v>2008Q3</c:v>
                </c:pt>
                <c:pt idx="131">
                  <c:v>2008Q4</c:v>
                </c:pt>
                <c:pt idx="132">
                  <c:v>2009Q1</c:v>
                </c:pt>
                <c:pt idx="133">
                  <c:v>2009Q2</c:v>
                </c:pt>
                <c:pt idx="134">
                  <c:v>2009Q3</c:v>
                </c:pt>
                <c:pt idx="135">
                  <c:v>2009Q4</c:v>
                </c:pt>
                <c:pt idx="136">
                  <c:v>2010Q1</c:v>
                </c:pt>
                <c:pt idx="137">
                  <c:v>2010Q2</c:v>
                </c:pt>
                <c:pt idx="138">
                  <c:v>2010Q3</c:v>
                </c:pt>
                <c:pt idx="139">
                  <c:v>2010Q4</c:v>
                </c:pt>
                <c:pt idx="140">
                  <c:v>2011Q1</c:v>
                </c:pt>
                <c:pt idx="141">
                  <c:v>2011Q2</c:v>
                </c:pt>
                <c:pt idx="142">
                  <c:v>2011Q3</c:v>
                </c:pt>
                <c:pt idx="143">
                  <c:v>2011Q4</c:v>
                </c:pt>
                <c:pt idx="144">
                  <c:v>2012Q1</c:v>
                </c:pt>
                <c:pt idx="145">
                  <c:v>2012Q2</c:v>
                </c:pt>
                <c:pt idx="146">
                  <c:v>2012Q3</c:v>
                </c:pt>
                <c:pt idx="147">
                  <c:v>2012Q4</c:v>
                </c:pt>
                <c:pt idx="148">
                  <c:v>2013Q1</c:v>
                </c:pt>
                <c:pt idx="149">
                  <c:v>2013Q2</c:v>
                </c:pt>
                <c:pt idx="150">
                  <c:v>2013Q3</c:v>
                </c:pt>
                <c:pt idx="151">
                  <c:v>2013Q4</c:v>
                </c:pt>
                <c:pt idx="152">
                  <c:v>2014Q1</c:v>
                </c:pt>
                <c:pt idx="153">
                  <c:v>2014Q2</c:v>
                </c:pt>
                <c:pt idx="154">
                  <c:v>2014Q3</c:v>
                </c:pt>
                <c:pt idx="155">
                  <c:v>2014Q4</c:v>
                </c:pt>
                <c:pt idx="156">
                  <c:v>2015Q1</c:v>
                </c:pt>
                <c:pt idx="157">
                  <c:v>2015Q2</c:v>
                </c:pt>
                <c:pt idx="158">
                  <c:v>2015Q3</c:v>
                </c:pt>
                <c:pt idx="159">
                  <c:v>2015Q4</c:v>
                </c:pt>
                <c:pt idx="160">
                  <c:v>2016Q1</c:v>
                </c:pt>
                <c:pt idx="161">
                  <c:v>2016Q2</c:v>
                </c:pt>
                <c:pt idx="162">
                  <c:v>2016Q3</c:v>
                </c:pt>
                <c:pt idx="163">
                  <c:v>2016Q4</c:v>
                </c:pt>
                <c:pt idx="164">
                  <c:v>2017Q1</c:v>
                </c:pt>
                <c:pt idx="165">
                  <c:v>2017Q2</c:v>
                </c:pt>
                <c:pt idx="166">
                  <c:v>2017Q3</c:v>
                </c:pt>
                <c:pt idx="167">
                  <c:v>2017Q4</c:v>
                </c:pt>
                <c:pt idx="168">
                  <c:v>2018Q1</c:v>
                </c:pt>
                <c:pt idx="169">
                  <c:v>2018Q2</c:v>
                </c:pt>
                <c:pt idx="170">
                  <c:v>2018Q3</c:v>
                </c:pt>
                <c:pt idx="171">
                  <c:v>2018Q4</c:v>
                </c:pt>
                <c:pt idx="172">
                  <c:v>2019Q1</c:v>
                </c:pt>
                <c:pt idx="173">
                  <c:v>2019Q2</c:v>
                </c:pt>
                <c:pt idx="174">
                  <c:v>2019Q3</c:v>
                </c:pt>
                <c:pt idx="175">
                  <c:v>2019Q4</c:v>
                </c:pt>
                <c:pt idx="176">
                  <c:v>2020Q1</c:v>
                </c:pt>
                <c:pt idx="177">
                  <c:v>2020Q2</c:v>
                </c:pt>
                <c:pt idx="178">
                  <c:v>2020Q3</c:v>
                </c:pt>
                <c:pt idx="179">
                  <c:v>2020Q4</c:v>
                </c:pt>
                <c:pt idx="180">
                  <c:v>2021Q1</c:v>
                </c:pt>
                <c:pt idx="181">
                  <c:v>2021Q2</c:v>
                </c:pt>
                <c:pt idx="182">
                  <c:v>2021Q3</c:v>
                </c:pt>
                <c:pt idx="183">
                  <c:v>2021Q4</c:v>
                </c:pt>
                <c:pt idx="184">
                  <c:v>2022Q1</c:v>
                </c:pt>
                <c:pt idx="185">
                  <c:v>2022Q2</c:v>
                </c:pt>
                <c:pt idx="186">
                  <c:v>2022Q3</c:v>
                </c:pt>
                <c:pt idx="187">
                  <c:v>2022Q4</c:v>
                </c:pt>
                <c:pt idx="188">
                  <c:v>2023Q1</c:v>
                </c:pt>
                <c:pt idx="189">
                  <c:v>2023Q2</c:v>
                </c:pt>
                <c:pt idx="190">
                  <c:v>2023Q3</c:v>
                </c:pt>
                <c:pt idx="191">
                  <c:v>2023Q4</c:v>
                </c:pt>
                <c:pt idx="192">
                  <c:v>2024Q1</c:v>
                </c:pt>
                <c:pt idx="193">
                  <c:v>2024Q2</c:v>
                </c:pt>
                <c:pt idx="194">
                  <c:v>2024Q3</c:v>
                </c:pt>
                <c:pt idx="195">
                  <c:v>2024Q4</c:v>
                </c:pt>
                <c:pt idx="196">
                  <c:v>2025Q1</c:v>
                </c:pt>
                <c:pt idx="197">
                  <c:v>2025Q2</c:v>
                </c:pt>
                <c:pt idx="198">
                  <c:v>2025Q3</c:v>
                </c:pt>
                <c:pt idx="199">
                  <c:v>2025Q4</c:v>
                </c:pt>
              </c:strCache>
            </c:strRef>
          </c:cat>
          <c:val>
            <c:numRef>
              <c:f>'Electricity-Q'!$D$41:$D$240</c:f>
              <c:numCache>
                <c:formatCode>0.00</c:formatCode>
                <c:ptCount val="200"/>
                <c:pt idx="2">
                  <c:v>20.757006701350925</c:v>
                </c:pt>
                <c:pt idx="3">
                  <c:v>20.221285446135912</c:v>
                </c:pt>
                <c:pt idx="4">
                  <c:v>19.833259568706058</c:v>
                </c:pt>
                <c:pt idx="5">
                  <c:v>21.665707793373695</c:v>
                </c:pt>
                <c:pt idx="6">
                  <c:v>22.056013823369973</c:v>
                </c:pt>
                <c:pt idx="7">
                  <c:v>21.018609837813813</c:v>
                </c:pt>
                <c:pt idx="8">
                  <c:v>19.685501816768873</c:v>
                </c:pt>
                <c:pt idx="9">
                  <c:v>21.537102731072206</c:v>
                </c:pt>
                <c:pt idx="10">
                  <c:v>21.363760232332673</c:v>
                </c:pt>
                <c:pt idx="11">
                  <c:v>20.226359154084012</c:v>
                </c:pt>
                <c:pt idx="12">
                  <c:v>18.827671308842664</c:v>
                </c:pt>
                <c:pt idx="13">
                  <c:v>20.612129942919058</c:v>
                </c:pt>
                <c:pt idx="14">
                  <c:v>20.960346673253841</c:v>
                </c:pt>
                <c:pt idx="15">
                  <c:v>19.878033268526117</c:v>
                </c:pt>
                <c:pt idx="16">
                  <c:v>18.875400674920112</c:v>
                </c:pt>
                <c:pt idx="17">
                  <c:v>20.569730855327897</c:v>
                </c:pt>
                <c:pt idx="18">
                  <c:v>21.447036403770312</c:v>
                </c:pt>
                <c:pt idx="19">
                  <c:v>20.481222281031215</c:v>
                </c:pt>
                <c:pt idx="20">
                  <c:v>19.766185930411833</c:v>
                </c:pt>
                <c:pt idx="21">
                  <c:v>21.888658628591671</c:v>
                </c:pt>
                <c:pt idx="22">
                  <c:v>22.402104840959531</c:v>
                </c:pt>
                <c:pt idx="23">
                  <c:v>21.462734316549042</c:v>
                </c:pt>
                <c:pt idx="24">
                  <c:v>21.136743727478457</c:v>
                </c:pt>
                <c:pt idx="25">
                  <c:v>22.513960118706827</c:v>
                </c:pt>
                <c:pt idx="26">
                  <c:v>23.095326186490595</c:v>
                </c:pt>
                <c:pt idx="27">
                  <c:v>22.12981837252018</c:v>
                </c:pt>
                <c:pt idx="28">
                  <c:v>21.60524256127561</c:v>
                </c:pt>
                <c:pt idx="29">
                  <c:v>22.626330680969399</c:v>
                </c:pt>
                <c:pt idx="30">
                  <c:v>23.568175286537578</c:v>
                </c:pt>
                <c:pt idx="31">
                  <c:v>22.457349641002505</c:v>
                </c:pt>
                <c:pt idx="32">
                  <c:v>21.325391009830113</c:v>
                </c:pt>
                <c:pt idx="33">
                  <c:v>23.015708115507753</c:v>
                </c:pt>
                <c:pt idx="34">
                  <c:v>24.197532008387125</c:v>
                </c:pt>
                <c:pt idx="35">
                  <c:v>22.641772354773568</c:v>
                </c:pt>
                <c:pt idx="36">
                  <c:v>21.580867417645301</c:v>
                </c:pt>
                <c:pt idx="37">
                  <c:v>23.283565781900879</c:v>
                </c:pt>
                <c:pt idx="38">
                  <c:v>23.800283410565335</c:v>
                </c:pt>
                <c:pt idx="39">
                  <c:v>22.144282251699909</c:v>
                </c:pt>
                <c:pt idx="40">
                  <c:v>20.239020015597724</c:v>
                </c:pt>
                <c:pt idx="41">
                  <c:v>21.679619447269403</c:v>
                </c:pt>
                <c:pt idx="42">
                  <c:v>22.040888791810399</c:v>
                </c:pt>
                <c:pt idx="43">
                  <c:v>20.619415328755856</c:v>
                </c:pt>
                <c:pt idx="44">
                  <c:v>19.60870721068963</c:v>
                </c:pt>
                <c:pt idx="45">
                  <c:v>20.840333356979762</c:v>
                </c:pt>
                <c:pt idx="46">
                  <c:v>21.223641343810424</c:v>
                </c:pt>
                <c:pt idx="47">
                  <c:v>19.964286228413549</c:v>
                </c:pt>
                <c:pt idx="48">
                  <c:v>18.883393554664888</c:v>
                </c:pt>
                <c:pt idx="49">
                  <c:v>20.20160906057038</c:v>
                </c:pt>
                <c:pt idx="50">
                  <c:v>20.772166591033965</c:v>
                </c:pt>
                <c:pt idx="51">
                  <c:v>19.438722155392757</c:v>
                </c:pt>
                <c:pt idx="52">
                  <c:v>18.522216109165857</c:v>
                </c:pt>
                <c:pt idx="53">
                  <c:v>19.665452147684306</c:v>
                </c:pt>
                <c:pt idx="54">
                  <c:v>20.304454821824265</c:v>
                </c:pt>
                <c:pt idx="55">
                  <c:v>18.727110962239088</c:v>
                </c:pt>
                <c:pt idx="56">
                  <c:v>18.087276226492925</c:v>
                </c:pt>
                <c:pt idx="57">
                  <c:v>19.233318611111645</c:v>
                </c:pt>
                <c:pt idx="58">
                  <c:v>19.556117606331515</c:v>
                </c:pt>
                <c:pt idx="59">
                  <c:v>18.319274207736388</c:v>
                </c:pt>
                <c:pt idx="60">
                  <c:v>17.641780922276411</c:v>
                </c:pt>
                <c:pt idx="61">
                  <c:v>18.879659824917354</c:v>
                </c:pt>
                <c:pt idx="62">
                  <c:v>19.274691920184114</c:v>
                </c:pt>
                <c:pt idx="63">
                  <c:v>18.235813319347987</c:v>
                </c:pt>
                <c:pt idx="64">
                  <c:v>17.681691542515207</c:v>
                </c:pt>
                <c:pt idx="65">
                  <c:v>18.75730687129839</c:v>
                </c:pt>
                <c:pt idx="66">
                  <c:v>19.119435223645532</c:v>
                </c:pt>
                <c:pt idx="67">
                  <c:v>17.956609523475226</c:v>
                </c:pt>
                <c:pt idx="68">
                  <c:v>17.048978273453535</c:v>
                </c:pt>
                <c:pt idx="69">
                  <c:v>18.458075815096283</c:v>
                </c:pt>
                <c:pt idx="70">
                  <c:v>18.946931698506905</c:v>
                </c:pt>
                <c:pt idx="71">
                  <c:v>17.757938409010787</c:v>
                </c:pt>
                <c:pt idx="72">
                  <c:v>16.848368066333919</c:v>
                </c:pt>
                <c:pt idx="73">
                  <c:v>18.189892936049201</c:v>
                </c:pt>
                <c:pt idx="74">
                  <c:v>18.605302293577967</c:v>
                </c:pt>
                <c:pt idx="75">
                  <c:v>17.373468801081113</c:v>
                </c:pt>
                <c:pt idx="76">
                  <c:v>16.587127983860896</c:v>
                </c:pt>
                <c:pt idx="77">
                  <c:v>17.635244996914711</c:v>
                </c:pt>
                <c:pt idx="78">
                  <c:v>17.872010520534303</c:v>
                </c:pt>
                <c:pt idx="79">
                  <c:v>16.888528160936964</c:v>
                </c:pt>
                <c:pt idx="80">
                  <c:v>15.89687223921009</c:v>
                </c:pt>
                <c:pt idx="81">
                  <c:v>16.997330165399475</c:v>
                </c:pt>
                <c:pt idx="82">
                  <c:v>17.507182522669407</c:v>
                </c:pt>
                <c:pt idx="83">
                  <c:v>16.342046320786611</c:v>
                </c:pt>
                <c:pt idx="84">
                  <c:v>15.722624203860224</c:v>
                </c:pt>
                <c:pt idx="85">
                  <c:v>16.949152068009862</c:v>
                </c:pt>
                <c:pt idx="86">
                  <c:v>17.0682924015012</c:v>
                </c:pt>
                <c:pt idx="87">
                  <c:v>16.037892044286441</c:v>
                </c:pt>
                <c:pt idx="88">
                  <c:v>15.359639127393812</c:v>
                </c:pt>
                <c:pt idx="89">
                  <c:v>16.240676460309775</c:v>
                </c:pt>
                <c:pt idx="90">
                  <c:v>16.353378478958959</c:v>
                </c:pt>
                <c:pt idx="91">
                  <c:v>15.393764994125718</c:v>
                </c:pt>
                <c:pt idx="92">
                  <c:v>14.794829231513829</c:v>
                </c:pt>
                <c:pt idx="93">
                  <c:v>15.61619759244277</c:v>
                </c:pt>
                <c:pt idx="94">
                  <c:v>15.783900635003793</c:v>
                </c:pt>
                <c:pt idx="95">
                  <c:v>15.106459824220765</c:v>
                </c:pt>
                <c:pt idx="96">
                  <c:v>14.363098518805369</c:v>
                </c:pt>
                <c:pt idx="97">
                  <c:v>15.293793918295624</c:v>
                </c:pt>
                <c:pt idx="98">
                  <c:v>15.543315602948823</c:v>
                </c:pt>
                <c:pt idx="99">
                  <c:v>14.599880802218266</c:v>
                </c:pt>
                <c:pt idx="100">
                  <c:v>14.239979933263241</c:v>
                </c:pt>
                <c:pt idx="101">
                  <c:v>15.567136779660101</c:v>
                </c:pt>
                <c:pt idx="102">
                  <c:v>15.849815851065047</c:v>
                </c:pt>
                <c:pt idx="103">
                  <c:v>15.045842686223878</c:v>
                </c:pt>
                <c:pt idx="104">
                  <c:v>14.313514196100263</c:v>
                </c:pt>
                <c:pt idx="105">
                  <c:v>14.993528571217501</c:v>
                </c:pt>
                <c:pt idx="106">
                  <c:v>15.127607958632947</c:v>
                </c:pt>
                <c:pt idx="107">
                  <c:v>14.279839319861983</c:v>
                </c:pt>
                <c:pt idx="108">
                  <c:v>13.852514998741308</c:v>
                </c:pt>
                <c:pt idx="109">
                  <c:v>15.455680183288431</c:v>
                </c:pt>
                <c:pt idx="110">
                  <c:v>15.49713166960372</c:v>
                </c:pt>
                <c:pt idx="111">
                  <c:v>14.541693197477899</c:v>
                </c:pt>
                <c:pt idx="112">
                  <c:v>14.058516622493395</c:v>
                </c:pt>
                <c:pt idx="113">
                  <c:v>15.16940344568849</c:v>
                </c:pt>
                <c:pt idx="114">
                  <c:v>15.574351968367917</c:v>
                </c:pt>
                <c:pt idx="115">
                  <c:v>14.468558183137803</c:v>
                </c:pt>
                <c:pt idx="116">
                  <c:v>14.143718807647666</c:v>
                </c:pt>
                <c:pt idx="117">
                  <c:v>15.421894638019657</c:v>
                </c:pt>
                <c:pt idx="118">
                  <c:v>15.698166366612183</c:v>
                </c:pt>
                <c:pt idx="119">
                  <c:v>15.071514127616979</c:v>
                </c:pt>
                <c:pt idx="120">
                  <c:v>15.278384478536049</c:v>
                </c:pt>
                <c:pt idx="121">
                  <c:v>16.522847937239842</c:v>
                </c:pt>
                <c:pt idx="122">
                  <c:v>16.87475264352506</c:v>
                </c:pt>
                <c:pt idx="123">
                  <c:v>15.754034754759362</c:v>
                </c:pt>
                <c:pt idx="124">
                  <c:v>15.426686139537399</c:v>
                </c:pt>
                <c:pt idx="125">
                  <c:v>16.447650995667264</c:v>
                </c:pt>
                <c:pt idx="126">
                  <c:v>16.621272990479749</c:v>
                </c:pt>
                <c:pt idx="127">
                  <c:v>15.774563209398529</c:v>
                </c:pt>
                <c:pt idx="128">
                  <c:v>15.071015623509258</c:v>
                </c:pt>
                <c:pt idx="129">
                  <c:v>16.571795866871099</c:v>
                </c:pt>
                <c:pt idx="130">
                  <c:v>17.218354255690063</c:v>
                </c:pt>
                <c:pt idx="131">
                  <c:v>16.573658224161239</c:v>
                </c:pt>
                <c:pt idx="132">
                  <c:v>16.417910981027102</c:v>
                </c:pt>
                <c:pt idx="133">
                  <c:v>17.170626630192423</c:v>
                </c:pt>
                <c:pt idx="134">
                  <c:v>17.326987727791927</c:v>
                </c:pt>
                <c:pt idx="135">
                  <c:v>16.219923340031709</c:v>
                </c:pt>
                <c:pt idx="136">
                  <c:v>15.559812484908901</c:v>
                </c:pt>
                <c:pt idx="137">
                  <c:v>17.08336298386434</c:v>
                </c:pt>
                <c:pt idx="138">
                  <c:v>17.259478379052794</c:v>
                </c:pt>
                <c:pt idx="139">
                  <c:v>16.343044544443522</c:v>
                </c:pt>
                <c:pt idx="140">
                  <c:v>15.678245556279094</c:v>
                </c:pt>
                <c:pt idx="141">
                  <c:v>16.552346254995378</c:v>
                </c:pt>
                <c:pt idx="142">
                  <c:v>16.782704022122161</c:v>
                </c:pt>
                <c:pt idx="143">
                  <c:v>16.176889879665691</c:v>
                </c:pt>
                <c:pt idx="144">
                  <c:v>15.813259728593168</c:v>
                </c:pt>
                <c:pt idx="145">
                  <c:v>16.398136745437814</c:v>
                </c:pt>
                <c:pt idx="146">
                  <c:v>16.547582943123508</c:v>
                </c:pt>
                <c:pt idx="147">
                  <c:v>15.958279891889088</c:v>
                </c:pt>
                <c:pt idx="148">
                  <c:v>15.586041395000022</c:v>
                </c:pt>
                <c:pt idx="149">
                  <c:v>16.611418201649908</c:v>
                </c:pt>
                <c:pt idx="150">
                  <c:v>16.869372991415926</c:v>
                </c:pt>
                <c:pt idx="151">
                  <c:v>16.087302247649447</c:v>
                </c:pt>
                <c:pt idx="152">
                  <c:v>15.845949724485116</c:v>
                </c:pt>
                <c:pt idx="153">
                  <c:v>16.845528498514344</c:v>
                </c:pt>
                <c:pt idx="154">
                  <c:v>17.183175524786293</c:v>
                </c:pt>
                <c:pt idx="155">
                  <c:v>16.392446524341398</c:v>
                </c:pt>
                <c:pt idx="156">
                  <c:v>16.278289054789845</c:v>
                </c:pt>
                <c:pt idx="157">
                  <c:v>16.96275865141612</c:v>
                </c:pt>
                <c:pt idx="158">
                  <c:v>17.059734561980989</c:v>
                </c:pt>
                <c:pt idx="159">
                  <c:v>16.551638331460744</c:v>
                </c:pt>
                <c:pt idx="160">
                  <c:v>16.080736470218323</c:v>
                </c:pt>
                <c:pt idx="161">
                  <c:v>16.551363552774085</c:v>
                </c:pt>
                <c:pt idx="162">
                  <c:v>16.66960073579207</c:v>
                </c:pt>
                <c:pt idx="163">
                  <c:v>16.11226567959871</c:v>
                </c:pt>
                <c:pt idx="164">
                  <c:v>16.177896893854967</c:v>
                </c:pt>
                <c:pt idx="165">
                  <c:v>16.702099099025329</c:v>
                </c:pt>
                <c:pt idx="166">
                  <c:v>16.805006327144504</c:v>
                </c:pt>
                <c:pt idx="167">
                  <c:v>16.100332759796807</c:v>
                </c:pt>
                <c:pt idx="168">
                  <c:v>15.781196782677744</c:v>
                </c:pt>
                <c:pt idx="169">
                  <c:v>16.259700576675879</c:v>
                </c:pt>
                <c:pt idx="170">
                  <c:v>16.350648317671407</c:v>
                </c:pt>
                <c:pt idx="171">
                  <c:v>15.751911470956131</c:v>
                </c:pt>
                <c:pt idx="172">
                  <c:v>15.653968450452515</c:v>
                </c:pt>
                <c:pt idx="173">
                  <c:v>16.314101129802765</c:v>
                </c:pt>
                <c:pt idx="174">
                  <c:v>16.195834177723889</c:v>
                </c:pt>
                <c:pt idx="175">
                  <c:v>15.581256999304689</c:v>
                </c:pt>
                <c:pt idx="176">
                  <c:v>15.570522988445433</c:v>
                </c:pt>
                <c:pt idx="177">
                  <c:v>16.112958500977502</c:v>
                </c:pt>
                <c:pt idx="178">
                  <c:v>16.074755407119461</c:v>
                </c:pt>
                <c:pt idx="179">
                  <c:v>15.853725977566052</c:v>
                </c:pt>
                <c:pt idx="180">
                  <c:v>15.367820139233302</c:v>
                </c:pt>
                <c:pt idx="181">
                  <c:v>16.101227491492779</c:v>
                </c:pt>
                <c:pt idx="182">
                  <c:v>16.013685829409486</c:v>
                </c:pt>
                <c:pt idx="183">
                  <c:v>15.664393447292547</c:v>
                </c:pt>
                <c:pt idx="184">
                  <c:v>15.291600953708386</c:v>
                </c:pt>
                <c:pt idx="185">
                  <c:v>16.063111417721988</c:v>
                </c:pt>
                <c:pt idx="186">
                  <c:v>16.681860811266169</c:v>
                </c:pt>
                <c:pt idx="187">
                  <c:v>16.204037854307273</c:v>
                </c:pt>
                <c:pt idx="188">
                  <c:v>16.395531111392781</c:v>
                </c:pt>
                <c:pt idx="189">
                  <c:v>16.635374774478475</c:v>
                </c:pt>
                <c:pt idx="190">
                  <c:v>16.395246591119189</c:v>
                </c:pt>
                <c:pt idx="191">
                  <c:v>16.288924781658423</c:v>
                </c:pt>
                <c:pt idx="192">
                  <c:v>15.923176898424973</c:v>
                </c:pt>
                <c:pt idx="193">
                  <c:v>15.949666532142167</c:v>
                </c:pt>
                <c:pt idx="194">
                  <c:v>15.761186497024953</c:v>
                </c:pt>
                <c:pt idx="195">
                  <c:v>15.563245649036769</c:v>
                </c:pt>
                <c:pt idx="196">
                  <c:v>15.50038070896086</c:v>
                </c:pt>
                <c:pt idx="197">
                  <c:v>15.881934996565983</c:v>
                </c:pt>
                <c:pt idx="198">
                  <c:v>15.830116662583599</c:v>
                </c:pt>
                <c:pt idx="199">
                  <c:v>15.690391335596193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F8-4962-A820-A3E0B7DCD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44464"/>
        <c:axId val="1815753168"/>
      </c:lineChart>
      <c:catAx>
        <c:axId val="1815744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53168"/>
        <c:crosses val="autoZero"/>
        <c:auto val="1"/>
        <c:lblAlgn val="ctr"/>
        <c:lblOffset val="100"/>
        <c:tickLblSkip val="16"/>
        <c:tickMarkSkip val="4"/>
        <c:noMultiLvlLbl val="0"/>
      </c:catAx>
      <c:valAx>
        <c:axId val="1815753168"/>
        <c:scaling>
          <c:orientation val="minMax"/>
          <c:max val="24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44464"/>
        <c:crosses val="autoZero"/>
        <c:crossBetween val="between"/>
        <c:majorUnit val="2"/>
      </c:valAx>
      <c:catAx>
        <c:axId val="1815748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37392"/>
        <c:crosses val="autoZero"/>
        <c:auto val="1"/>
        <c:lblAlgn val="ctr"/>
        <c:lblOffset val="100"/>
        <c:noMultiLvlLbl val="0"/>
      </c:catAx>
      <c:valAx>
        <c:axId val="181573739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48816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22147651006766"/>
          <c:y val="0.16840277777777779"/>
          <c:w val="0.39709172259507786"/>
          <c:h val="4.3402777777777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Residential Electricity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cents per kilowatthour (kwh)</a:t>
            </a:r>
          </a:p>
        </c:rich>
      </c:tx>
      <c:layout>
        <c:manualLayout>
          <c:xMode val="edge"/>
          <c:yMode val="edge"/>
          <c:x val="2.3863023833430187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537000726414745E-2"/>
          <c:y val="0.1464124015748052"/>
          <c:w val="0.87248417453615967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'Electricity-M'!$A$41:$A$640</c:f>
              <c:numCache>
                <c:formatCode>mmmm\ yyyy</c:formatCode>
                <c:ptCount val="600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  <c:pt idx="581">
                  <c:v>45444</c:v>
                </c:pt>
                <c:pt idx="582">
                  <c:v>45474</c:v>
                </c:pt>
                <c:pt idx="583">
                  <c:v>45505</c:v>
                </c:pt>
                <c:pt idx="584">
                  <c:v>45536</c:v>
                </c:pt>
                <c:pt idx="585">
                  <c:v>45566</c:v>
                </c:pt>
                <c:pt idx="586">
                  <c:v>45597</c:v>
                </c:pt>
                <c:pt idx="587">
                  <c:v>45627</c:v>
                </c:pt>
                <c:pt idx="588">
                  <c:v>45658</c:v>
                </c:pt>
                <c:pt idx="589">
                  <c:v>45689</c:v>
                </c:pt>
                <c:pt idx="590">
                  <c:v>45717</c:v>
                </c:pt>
                <c:pt idx="591">
                  <c:v>45748</c:v>
                </c:pt>
                <c:pt idx="592">
                  <c:v>45778</c:v>
                </c:pt>
                <c:pt idx="593">
                  <c:v>45809</c:v>
                </c:pt>
                <c:pt idx="594">
                  <c:v>45839</c:v>
                </c:pt>
                <c:pt idx="595">
                  <c:v>45870</c:v>
                </c:pt>
                <c:pt idx="596">
                  <c:v>45901</c:v>
                </c:pt>
                <c:pt idx="597">
                  <c:v>45931</c:v>
                </c:pt>
                <c:pt idx="598">
                  <c:v>45962</c:v>
                </c:pt>
                <c:pt idx="599">
                  <c:v>45992</c:v>
                </c:pt>
              </c:numCache>
            </c:numRef>
          </c:cat>
          <c:val>
            <c:numRef>
              <c:f>'Electricity-M'!$E$41:$E$640</c:f>
              <c:numCache>
                <c:formatCode>General</c:formatCode>
                <c:ptCount val="600"/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E-42A3-B101-E437944CA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54256"/>
        <c:axId val="1815733584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'Electricity-M'!$A$41:$A$640</c:f>
              <c:numCache>
                <c:formatCode>mmmm\ yyyy</c:formatCode>
                <c:ptCount val="600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  <c:pt idx="581">
                  <c:v>45444</c:v>
                </c:pt>
                <c:pt idx="582">
                  <c:v>45474</c:v>
                </c:pt>
                <c:pt idx="583">
                  <c:v>45505</c:v>
                </c:pt>
                <c:pt idx="584">
                  <c:v>45536</c:v>
                </c:pt>
                <c:pt idx="585">
                  <c:v>45566</c:v>
                </c:pt>
                <c:pt idx="586">
                  <c:v>45597</c:v>
                </c:pt>
                <c:pt idx="587">
                  <c:v>45627</c:v>
                </c:pt>
                <c:pt idx="588">
                  <c:v>45658</c:v>
                </c:pt>
                <c:pt idx="589">
                  <c:v>45689</c:v>
                </c:pt>
                <c:pt idx="590">
                  <c:v>45717</c:v>
                </c:pt>
                <c:pt idx="591">
                  <c:v>45748</c:v>
                </c:pt>
                <c:pt idx="592">
                  <c:v>45778</c:v>
                </c:pt>
                <c:pt idx="593">
                  <c:v>45809</c:v>
                </c:pt>
                <c:pt idx="594">
                  <c:v>45839</c:v>
                </c:pt>
                <c:pt idx="595">
                  <c:v>45870</c:v>
                </c:pt>
                <c:pt idx="596">
                  <c:v>45901</c:v>
                </c:pt>
                <c:pt idx="597">
                  <c:v>45931</c:v>
                </c:pt>
                <c:pt idx="598">
                  <c:v>45962</c:v>
                </c:pt>
                <c:pt idx="599">
                  <c:v>45992</c:v>
                </c:pt>
              </c:numCache>
            </c:numRef>
          </c:cat>
          <c:val>
            <c:numRef>
              <c:f>'Electricity-M'!$C$41:$C$640</c:f>
              <c:numCache>
                <c:formatCode>0.00</c:formatCode>
                <c:ptCount val="600"/>
                <c:pt idx="6">
                  <c:v>3.9</c:v>
                </c:pt>
                <c:pt idx="7">
                  <c:v>3.7</c:v>
                </c:pt>
                <c:pt idx="8">
                  <c:v>3.8</c:v>
                </c:pt>
                <c:pt idx="9">
                  <c:v>3.9</c:v>
                </c:pt>
                <c:pt idx="10">
                  <c:v>3.8</c:v>
                </c:pt>
                <c:pt idx="11">
                  <c:v>3.6</c:v>
                </c:pt>
                <c:pt idx="12">
                  <c:v>3.6</c:v>
                </c:pt>
                <c:pt idx="13">
                  <c:v>3.7</c:v>
                </c:pt>
                <c:pt idx="14">
                  <c:v>4</c:v>
                </c:pt>
                <c:pt idx="15">
                  <c:v>4.0999999999999996</c:v>
                </c:pt>
                <c:pt idx="16">
                  <c:v>4.2</c:v>
                </c:pt>
                <c:pt idx="17">
                  <c:v>4.2</c:v>
                </c:pt>
                <c:pt idx="18">
                  <c:v>4.2</c:v>
                </c:pt>
                <c:pt idx="19">
                  <c:v>4.4000000000000004</c:v>
                </c:pt>
                <c:pt idx="20">
                  <c:v>4.3</c:v>
                </c:pt>
                <c:pt idx="21">
                  <c:v>4.3</c:v>
                </c:pt>
                <c:pt idx="22">
                  <c:v>4.2</c:v>
                </c:pt>
                <c:pt idx="23">
                  <c:v>4</c:v>
                </c:pt>
                <c:pt idx="24">
                  <c:v>3.9</c:v>
                </c:pt>
                <c:pt idx="25">
                  <c:v>3.9</c:v>
                </c:pt>
                <c:pt idx="26">
                  <c:v>4.0999999999999996</c:v>
                </c:pt>
                <c:pt idx="27">
                  <c:v>4.3</c:v>
                </c:pt>
                <c:pt idx="28">
                  <c:v>4.5</c:v>
                </c:pt>
                <c:pt idx="29">
                  <c:v>4.5</c:v>
                </c:pt>
                <c:pt idx="30">
                  <c:v>4.5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4.4000000000000004</c:v>
                </c:pt>
                <c:pt idx="35">
                  <c:v>4.2</c:v>
                </c:pt>
                <c:pt idx="36">
                  <c:v>4.0999999999999996</c:v>
                </c:pt>
                <c:pt idx="37">
                  <c:v>4.0999999999999996</c:v>
                </c:pt>
                <c:pt idx="38">
                  <c:v>4.3</c:v>
                </c:pt>
                <c:pt idx="39">
                  <c:v>4.5</c:v>
                </c:pt>
                <c:pt idx="40">
                  <c:v>4.7</c:v>
                </c:pt>
                <c:pt idx="41">
                  <c:v>4.9000000000000004</c:v>
                </c:pt>
                <c:pt idx="42">
                  <c:v>4.9000000000000004</c:v>
                </c:pt>
                <c:pt idx="43">
                  <c:v>4.9000000000000004</c:v>
                </c:pt>
                <c:pt idx="44">
                  <c:v>5</c:v>
                </c:pt>
                <c:pt idx="45">
                  <c:v>5</c:v>
                </c:pt>
                <c:pt idx="46">
                  <c:v>4.8</c:v>
                </c:pt>
                <c:pt idx="47">
                  <c:v>4.7</c:v>
                </c:pt>
                <c:pt idx="48">
                  <c:v>4.7</c:v>
                </c:pt>
                <c:pt idx="49">
                  <c:v>4.7</c:v>
                </c:pt>
                <c:pt idx="50">
                  <c:v>4.9000000000000004</c:v>
                </c:pt>
                <c:pt idx="51">
                  <c:v>5.0999999999999996</c:v>
                </c:pt>
                <c:pt idx="52">
                  <c:v>5.4</c:v>
                </c:pt>
                <c:pt idx="53">
                  <c:v>5.6</c:v>
                </c:pt>
                <c:pt idx="54">
                  <c:v>5.7</c:v>
                </c:pt>
                <c:pt idx="55">
                  <c:v>5.7</c:v>
                </c:pt>
                <c:pt idx="56">
                  <c:v>5.7</c:v>
                </c:pt>
                <c:pt idx="57">
                  <c:v>5.7</c:v>
                </c:pt>
                <c:pt idx="58">
                  <c:v>5.6</c:v>
                </c:pt>
                <c:pt idx="59">
                  <c:v>5.5</c:v>
                </c:pt>
                <c:pt idx="60">
                  <c:v>5.4</c:v>
                </c:pt>
                <c:pt idx="61">
                  <c:v>5.5</c:v>
                </c:pt>
                <c:pt idx="62">
                  <c:v>5.8</c:v>
                </c:pt>
                <c:pt idx="63">
                  <c:v>6</c:v>
                </c:pt>
                <c:pt idx="64">
                  <c:v>6.3</c:v>
                </c:pt>
                <c:pt idx="65">
                  <c:v>6.5</c:v>
                </c:pt>
                <c:pt idx="66">
                  <c:v>6.6</c:v>
                </c:pt>
                <c:pt idx="67">
                  <c:v>6.6</c:v>
                </c:pt>
                <c:pt idx="68">
                  <c:v>6.6</c:v>
                </c:pt>
                <c:pt idx="69">
                  <c:v>6.6</c:v>
                </c:pt>
                <c:pt idx="70">
                  <c:v>6.4</c:v>
                </c:pt>
                <c:pt idx="71">
                  <c:v>6.3</c:v>
                </c:pt>
                <c:pt idx="72">
                  <c:v>6.2</c:v>
                </c:pt>
                <c:pt idx="73">
                  <c:v>6.4</c:v>
                </c:pt>
                <c:pt idx="74">
                  <c:v>6.6</c:v>
                </c:pt>
                <c:pt idx="75">
                  <c:v>6.7</c:v>
                </c:pt>
                <c:pt idx="76">
                  <c:v>6.9</c:v>
                </c:pt>
                <c:pt idx="77">
                  <c:v>7.1</c:v>
                </c:pt>
                <c:pt idx="78">
                  <c:v>7.2</c:v>
                </c:pt>
                <c:pt idx="79">
                  <c:v>7.2</c:v>
                </c:pt>
                <c:pt idx="80">
                  <c:v>7.2</c:v>
                </c:pt>
                <c:pt idx="81">
                  <c:v>7.2</c:v>
                </c:pt>
                <c:pt idx="82">
                  <c:v>6.9</c:v>
                </c:pt>
                <c:pt idx="83">
                  <c:v>6.7</c:v>
                </c:pt>
                <c:pt idx="84">
                  <c:v>6.7</c:v>
                </c:pt>
                <c:pt idx="85">
                  <c:v>6.7</c:v>
                </c:pt>
                <c:pt idx="86">
                  <c:v>6.9</c:v>
                </c:pt>
                <c:pt idx="87">
                  <c:v>6.9</c:v>
                </c:pt>
                <c:pt idx="88">
                  <c:v>7.2</c:v>
                </c:pt>
                <c:pt idx="89">
                  <c:v>7.4</c:v>
                </c:pt>
                <c:pt idx="90">
                  <c:v>7.5</c:v>
                </c:pt>
                <c:pt idx="91">
                  <c:v>7.5</c:v>
                </c:pt>
                <c:pt idx="92">
                  <c:v>7.6</c:v>
                </c:pt>
                <c:pt idx="93">
                  <c:v>7.5</c:v>
                </c:pt>
                <c:pt idx="94">
                  <c:v>7.3</c:v>
                </c:pt>
                <c:pt idx="95">
                  <c:v>7</c:v>
                </c:pt>
                <c:pt idx="96">
                  <c:v>6.8</c:v>
                </c:pt>
                <c:pt idx="97">
                  <c:v>7</c:v>
                </c:pt>
                <c:pt idx="98">
                  <c:v>7.2</c:v>
                </c:pt>
                <c:pt idx="99">
                  <c:v>7.3</c:v>
                </c:pt>
                <c:pt idx="100">
                  <c:v>7.6</c:v>
                </c:pt>
                <c:pt idx="101">
                  <c:v>7.9</c:v>
                </c:pt>
                <c:pt idx="102">
                  <c:v>8</c:v>
                </c:pt>
                <c:pt idx="103">
                  <c:v>8.1</c:v>
                </c:pt>
                <c:pt idx="104">
                  <c:v>8.1</c:v>
                </c:pt>
                <c:pt idx="105">
                  <c:v>8</c:v>
                </c:pt>
                <c:pt idx="106">
                  <c:v>7.6</c:v>
                </c:pt>
                <c:pt idx="107">
                  <c:v>7.3</c:v>
                </c:pt>
                <c:pt idx="108">
                  <c:v>7.3</c:v>
                </c:pt>
                <c:pt idx="109">
                  <c:v>7.2</c:v>
                </c:pt>
                <c:pt idx="110">
                  <c:v>7.5</c:v>
                </c:pt>
                <c:pt idx="111">
                  <c:v>7.7</c:v>
                </c:pt>
                <c:pt idx="112">
                  <c:v>8</c:v>
                </c:pt>
                <c:pt idx="113">
                  <c:v>8.1999999999999993</c:v>
                </c:pt>
                <c:pt idx="114">
                  <c:v>8.1999999999999993</c:v>
                </c:pt>
                <c:pt idx="115">
                  <c:v>8.1999999999999993</c:v>
                </c:pt>
                <c:pt idx="116">
                  <c:v>8.1999999999999993</c:v>
                </c:pt>
                <c:pt idx="117">
                  <c:v>8.1</c:v>
                </c:pt>
                <c:pt idx="118">
                  <c:v>7.7</c:v>
                </c:pt>
                <c:pt idx="119">
                  <c:v>7.4</c:v>
                </c:pt>
                <c:pt idx="120">
                  <c:v>6.92</c:v>
                </c:pt>
                <c:pt idx="121">
                  <c:v>7.14</c:v>
                </c:pt>
                <c:pt idx="122">
                  <c:v>7.22</c:v>
                </c:pt>
                <c:pt idx="123">
                  <c:v>7.42</c:v>
                </c:pt>
                <c:pt idx="124">
                  <c:v>7.49</c:v>
                </c:pt>
                <c:pt idx="125">
                  <c:v>7.71</c:v>
                </c:pt>
                <c:pt idx="126">
                  <c:v>7.75</c:v>
                </c:pt>
                <c:pt idx="127">
                  <c:v>7.7</c:v>
                </c:pt>
                <c:pt idx="128">
                  <c:v>7.71</c:v>
                </c:pt>
                <c:pt idx="129">
                  <c:v>7.46</c:v>
                </c:pt>
                <c:pt idx="130">
                  <c:v>7.4</c:v>
                </c:pt>
                <c:pt idx="131">
                  <c:v>7.01</c:v>
                </c:pt>
                <c:pt idx="132">
                  <c:v>6.93</c:v>
                </c:pt>
                <c:pt idx="133">
                  <c:v>6.95</c:v>
                </c:pt>
                <c:pt idx="134">
                  <c:v>7.14</c:v>
                </c:pt>
                <c:pt idx="135">
                  <c:v>7.26</c:v>
                </c:pt>
                <c:pt idx="136">
                  <c:v>7.47</c:v>
                </c:pt>
                <c:pt idx="137">
                  <c:v>7.8</c:v>
                </c:pt>
                <c:pt idx="138">
                  <c:v>7.8</c:v>
                </c:pt>
                <c:pt idx="139">
                  <c:v>7.76</c:v>
                </c:pt>
                <c:pt idx="140">
                  <c:v>7.66</c:v>
                </c:pt>
                <c:pt idx="141">
                  <c:v>7.63</c:v>
                </c:pt>
                <c:pt idx="142">
                  <c:v>7.39</c:v>
                </c:pt>
                <c:pt idx="143">
                  <c:v>7.09</c:v>
                </c:pt>
                <c:pt idx="144">
                  <c:v>6.92</c:v>
                </c:pt>
                <c:pt idx="145">
                  <c:v>6.99</c:v>
                </c:pt>
                <c:pt idx="146">
                  <c:v>7.14</c:v>
                </c:pt>
                <c:pt idx="147">
                  <c:v>7.3</c:v>
                </c:pt>
                <c:pt idx="148">
                  <c:v>7.58</c:v>
                </c:pt>
                <c:pt idx="149">
                  <c:v>7.84</c:v>
                </c:pt>
                <c:pt idx="150">
                  <c:v>7.9</c:v>
                </c:pt>
                <c:pt idx="151">
                  <c:v>7.93</c:v>
                </c:pt>
                <c:pt idx="152">
                  <c:v>7.84</c:v>
                </c:pt>
                <c:pt idx="153">
                  <c:v>7.7</c:v>
                </c:pt>
                <c:pt idx="154">
                  <c:v>7.46</c:v>
                </c:pt>
                <c:pt idx="155">
                  <c:v>7.28</c:v>
                </c:pt>
                <c:pt idx="156">
                  <c:v>7.17</c:v>
                </c:pt>
                <c:pt idx="157">
                  <c:v>7.18</c:v>
                </c:pt>
                <c:pt idx="158">
                  <c:v>7.24</c:v>
                </c:pt>
                <c:pt idx="159">
                  <c:v>7.52</c:v>
                </c:pt>
                <c:pt idx="160">
                  <c:v>7.72</c:v>
                </c:pt>
                <c:pt idx="161">
                  <c:v>8.02</c:v>
                </c:pt>
                <c:pt idx="162">
                  <c:v>8.1</c:v>
                </c:pt>
                <c:pt idx="163">
                  <c:v>8.11</c:v>
                </c:pt>
                <c:pt idx="164">
                  <c:v>8.02</c:v>
                </c:pt>
                <c:pt idx="165">
                  <c:v>7.87</c:v>
                </c:pt>
                <c:pt idx="166">
                  <c:v>7.52</c:v>
                </c:pt>
                <c:pt idx="167">
                  <c:v>7.27</c:v>
                </c:pt>
                <c:pt idx="168">
                  <c:v>7.18</c:v>
                </c:pt>
                <c:pt idx="169">
                  <c:v>7.49</c:v>
                </c:pt>
                <c:pt idx="170">
                  <c:v>7.58</c:v>
                </c:pt>
                <c:pt idx="171">
                  <c:v>7.7</c:v>
                </c:pt>
                <c:pt idx="172">
                  <c:v>7.98</c:v>
                </c:pt>
                <c:pt idx="173">
                  <c:v>8.1199999999999992</c:v>
                </c:pt>
                <c:pt idx="174">
                  <c:v>8.1999999999999993</c:v>
                </c:pt>
                <c:pt idx="175">
                  <c:v>8.26</c:v>
                </c:pt>
                <c:pt idx="176">
                  <c:v>8.18</c:v>
                </c:pt>
                <c:pt idx="177">
                  <c:v>8.06</c:v>
                </c:pt>
                <c:pt idx="178">
                  <c:v>7.82</c:v>
                </c:pt>
                <c:pt idx="179">
                  <c:v>7.62</c:v>
                </c:pt>
                <c:pt idx="180">
                  <c:v>7.42</c:v>
                </c:pt>
                <c:pt idx="181">
                  <c:v>7.61</c:v>
                </c:pt>
                <c:pt idx="182">
                  <c:v>7.79</c:v>
                </c:pt>
                <c:pt idx="183">
                  <c:v>7.99</c:v>
                </c:pt>
                <c:pt idx="184">
                  <c:v>8.15</c:v>
                </c:pt>
                <c:pt idx="185">
                  <c:v>8.34</c:v>
                </c:pt>
                <c:pt idx="186">
                  <c:v>8.4</c:v>
                </c:pt>
                <c:pt idx="187">
                  <c:v>8.43</c:v>
                </c:pt>
                <c:pt idx="188">
                  <c:v>8.39</c:v>
                </c:pt>
                <c:pt idx="189">
                  <c:v>8.33</c:v>
                </c:pt>
                <c:pt idx="190">
                  <c:v>7.96</c:v>
                </c:pt>
                <c:pt idx="191">
                  <c:v>7.81</c:v>
                </c:pt>
                <c:pt idx="192">
                  <c:v>7.71</c:v>
                </c:pt>
                <c:pt idx="193">
                  <c:v>7.79</c:v>
                </c:pt>
                <c:pt idx="194">
                  <c:v>8.02</c:v>
                </c:pt>
                <c:pt idx="195">
                  <c:v>8.0500000000000007</c:v>
                </c:pt>
                <c:pt idx="196">
                  <c:v>8.41</c:v>
                </c:pt>
                <c:pt idx="197">
                  <c:v>8.64</c:v>
                </c:pt>
                <c:pt idx="198">
                  <c:v>8.57</c:v>
                </c:pt>
                <c:pt idx="199">
                  <c:v>8.6</c:v>
                </c:pt>
                <c:pt idx="200">
                  <c:v>8.6199999999999992</c:v>
                </c:pt>
                <c:pt idx="201">
                  <c:v>8.4700000000000006</c:v>
                </c:pt>
                <c:pt idx="202">
                  <c:v>8.16</c:v>
                </c:pt>
                <c:pt idx="203">
                  <c:v>7.87</c:v>
                </c:pt>
                <c:pt idx="204">
                  <c:v>7.75</c:v>
                </c:pt>
                <c:pt idx="205">
                  <c:v>7.81</c:v>
                </c:pt>
                <c:pt idx="206">
                  <c:v>7.81</c:v>
                </c:pt>
                <c:pt idx="207">
                  <c:v>8.14</c:v>
                </c:pt>
                <c:pt idx="208">
                  <c:v>8.57</c:v>
                </c:pt>
                <c:pt idx="209">
                  <c:v>8.75</c:v>
                </c:pt>
                <c:pt idx="210">
                  <c:v>8.74</c:v>
                </c:pt>
                <c:pt idx="211">
                  <c:v>8.74</c:v>
                </c:pt>
                <c:pt idx="212">
                  <c:v>8.8000000000000007</c:v>
                </c:pt>
                <c:pt idx="213">
                  <c:v>8.77</c:v>
                </c:pt>
                <c:pt idx="214">
                  <c:v>8.2200000000000006</c:v>
                </c:pt>
                <c:pt idx="215">
                  <c:v>7.92</c:v>
                </c:pt>
                <c:pt idx="216">
                  <c:v>7.76</c:v>
                </c:pt>
                <c:pt idx="217">
                  <c:v>7.86</c:v>
                </c:pt>
                <c:pt idx="218">
                  <c:v>8.1</c:v>
                </c:pt>
                <c:pt idx="219">
                  <c:v>8.32</c:v>
                </c:pt>
                <c:pt idx="220">
                  <c:v>8.5500000000000007</c:v>
                </c:pt>
                <c:pt idx="221">
                  <c:v>8.7899999999999991</c:v>
                </c:pt>
                <c:pt idx="222">
                  <c:v>8.82</c:v>
                </c:pt>
                <c:pt idx="223">
                  <c:v>8.8699999999999992</c:v>
                </c:pt>
                <c:pt idx="224">
                  <c:v>8.85</c:v>
                </c:pt>
                <c:pt idx="225">
                  <c:v>8.58</c:v>
                </c:pt>
                <c:pt idx="226">
                  <c:v>8.31</c:v>
                </c:pt>
                <c:pt idx="227">
                  <c:v>8.08</c:v>
                </c:pt>
                <c:pt idx="228">
                  <c:v>7.85</c:v>
                </c:pt>
                <c:pt idx="229">
                  <c:v>8.01</c:v>
                </c:pt>
                <c:pt idx="230">
                  <c:v>8.14</c:v>
                </c:pt>
                <c:pt idx="231">
                  <c:v>8.41</c:v>
                </c:pt>
                <c:pt idx="232">
                  <c:v>8.5299999999999994</c:v>
                </c:pt>
                <c:pt idx="233">
                  <c:v>8.7200000000000006</c:v>
                </c:pt>
                <c:pt idx="234">
                  <c:v>8.8000000000000007</c:v>
                </c:pt>
                <c:pt idx="235">
                  <c:v>8.7799999999999994</c:v>
                </c:pt>
                <c:pt idx="236">
                  <c:v>8.57</c:v>
                </c:pt>
                <c:pt idx="237">
                  <c:v>8.65</c:v>
                </c:pt>
                <c:pt idx="238">
                  <c:v>8.26</c:v>
                </c:pt>
                <c:pt idx="239">
                  <c:v>8.02</c:v>
                </c:pt>
                <c:pt idx="240">
                  <c:v>7.75</c:v>
                </c:pt>
                <c:pt idx="241">
                  <c:v>7.81</c:v>
                </c:pt>
                <c:pt idx="242">
                  <c:v>8.09</c:v>
                </c:pt>
                <c:pt idx="243">
                  <c:v>8.24</c:v>
                </c:pt>
                <c:pt idx="244">
                  <c:v>8.5399999999999991</c:v>
                </c:pt>
                <c:pt idx="245">
                  <c:v>8.65</c:v>
                </c:pt>
                <c:pt idx="246">
                  <c:v>8.73</c:v>
                </c:pt>
                <c:pt idx="247">
                  <c:v>8.86</c:v>
                </c:pt>
                <c:pt idx="248">
                  <c:v>8.7899999999999991</c:v>
                </c:pt>
                <c:pt idx="249">
                  <c:v>8.67</c:v>
                </c:pt>
                <c:pt idx="250">
                  <c:v>8.25</c:v>
                </c:pt>
                <c:pt idx="251">
                  <c:v>7.99</c:v>
                </c:pt>
                <c:pt idx="252">
                  <c:v>7.87</c:v>
                </c:pt>
                <c:pt idx="253">
                  <c:v>7.98</c:v>
                </c:pt>
                <c:pt idx="254">
                  <c:v>8.24</c:v>
                </c:pt>
                <c:pt idx="255">
                  <c:v>8.3800000000000008</c:v>
                </c:pt>
                <c:pt idx="256">
                  <c:v>8.65</c:v>
                </c:pt>
                <c:pt idx="257">
                  <c:v>8.91</c:v>
                </c:pt>
                <c:pt idx="258">
                  <c:v>8.74</c:v>
                </c:pt>
                <c:pt idx="259">
                  <c:v>8.8000000000000007</c:v>
                </c:pt>
                <c:pt idx="260">
                  <c:v>8.75</c:v>
                </c:pt>
                <c:pt idx="261">
                  <c:v>8.59</c:v>
                </c:pt>
                <c:pt idx="262">
                  <c:v>8.25</c:v>
                </c:pt>
                <c:pt idx="263">
                  <c:v>8.0299999999999994</c:v>
                </c:pt>
                <c:pt idx="264">
                  <c:v>7.87</c:v>
                </c:pt>
                <c:pt idx="265">
                  <c:v>7.97</c:v>
                </c:pt>
                <c:pt idx="266">
                  <c:v>8.01</c:v>
                </c:pt>
                <c:pt idx="267">
                  <c:v>8.23</c:v>
                </c:pt>
                <c:pt idx="268">
                  <c:v>8.49</c:v>
                </c:pt>
                <c:pt idx="269">
                  <c:v>8.5299999999999994</c:v>
                </c:pt>
                <c:pt idx="270">
                  <c:v>8.58</c:v>
                </c:pt>
                <c:pt idx="271">
                  <c:v>8.57</c:v>
                </c:pt>
                <c:pt idx="272">
                  <c:v>8.43</c:v>
                </c:pt>
                <c:pt idx="273">
                  <c:v>8.25</c:v>
                </c:pt>
                <c:pt idx="274">
                  <c:v>8.0399999999999991</c:v>
                </c:pt>
                <c:pt idx="275">
                  <c:v>7.92</c:v>
                </c:pt>
                <c:pt idx="276">
                  <c:v>7.58</c:v>
                </c:pt>
                <c:pt idx="277">
                  <c:v>7.92</c:v>
                </c:pt>
                <c:pt idx="278">
                  <c:v>7.9</c:v>
                </c:pt>
                <c:pt idx="279">
                  <c:v>8.09</c:v>
                </c:pt>
                <c:pt idx="280">
                  <c:v>8.27</c:v>
                </c:pt>
                <c:pt idx="281">
                  <c:v>8.43</c:v>
                </c:pt>
                <c:pt idx="282">
                  <c:v>8.49</c:v>
                </c:pt>
                <c:pt idx="283">
                  <c:v>8.42</c:v>
                </c:pt>
                <c:pt idx="284">
                  <c:v>8.36</c:v>
                </c:pt>
                <c:pt idx="285">
                  <c:v>8.3699999999999992</c:v>
                </c:pt>
                <c:pt idx="286">
                  <c:v>8.09</c:v>
                </c:pt>
                <c:pt idx="287">
                  <c:v>7.94</c:v>
                </c:pt>
                <c:pt idx="288">
                  <c:v>7.66</c:v>
                </c:pt>
                <c:pt idx="289">
                  <c:v>7.71</c:v>
                </c:pt>
                <c:pt idx="290">
                  <c:v>8.09</c:v>
                </c:pt>
                <c:pt idx="291">
                  <c:v>8.15</c:v>
                </c:pt>
                <c:pt idx="292">
                  <c:v>8.34</c:v>
                </c:pt>
                <c:pt idx="293">
                  <c:v>8.56</c:v>
                </c:pt>
                <c:pt idx="294">
                  <c:v>8.61</c:v>
                </c:pt>
                <c:pt idx="295">
                  <c:v>8.6300000000000008</c:v>
                </c:pt>
                <c:pt idx="296">
                  <c:v>8.51</c:v>
                </c:pt>
                <c:pt idx="297">
                  <c:v>8.49</c:v>
                </c:pt>
                <c:pt idx="298">
                  <c:v>8.15</c:v>
                </c:pt>
                <c:pt idx="299">
                  <c:v>7.82</c:v>
                </c:pt>
                <c:pt idx="300">
                  <c:v>7.73</c:v>
                </c:pt>
                <c:pt idx="301">
                  <c:v>8.0399999999999991</c:v>
                </c:pt>
                <c:pt idx="302">
                  <c:v>8.32</c:v>
                </c:pt>
                <c:pt idx="303">
                  <c:v>8.4600000000000009</c:v>
                </c:pt>
                <c:pt idx="304">
                  <c:v>8.83</c:v>
                </c:pt>
                <c:pt idx="305">
                  <c:v>9.07</c:v>
                </c:pt>
                <c:pt idx="306">
                  <c:v>9.0299999999999994</c:v>
                </c:pt>
                <c:pt idx="307">
                  <c:v>9.01</c:v>
                </c:pt>
                <c:pt idx="308">
                  <c:v>8.92</c:v>
                </c:pt>
                <c:pt idx="309">
                  <c:v>8.84</c:v>
                </c:pt>
                <c:pt idx="310">
                  <c:v>8.48</c:v>
                </c:pt>
                <c:pt idx="311">
                  <c:v>8.2899999999999991</c:v>
                </c:pt>
                <c:pt idx="312">
                  <c:v>8.07</c:v>
                </c:pt>
                <c:pt idx="313">
                  <c:v>8.19</c:v>
                </c:pt>
                <c:pt idx="314">
                  <c:v>8.17</c:v>
                </c:pt>
                <c:pt idx="315">
                  <c:v>8.3699999999999992</c:v>
                </c:pt>
                <c:pt idx="316">
                  <c:v>8.64</c:v>
                </c:pt>
                <c:pt idx="317">
                  <c:v>8.73</c:v>
                </c:pt>
                <c:pt idx="318">
                  <c:v>8.82</c:v>
                </c:pt>
                <c:pt idx="319">
                  <c:v>8.7200000000000006</c:v>
                </c:pt>
                <c:pt idx="320">
                  <c:v>8.59</c:v>
                </c:pt>
                <c:pt idx="321">
                  <c:v>8.4700000000000006</c:v>
                </c:pt>
                <c:pt idx="322">
                  <c:v>8.31</c:v>
                </c:pt>
                <c:pt idx="323">
                  <c:v>8.08</c:v>
                </c:pt>
                <c:pt idx="324">
                  <c:v>8</c:v>
                </c:pt>
                <c:pt idx="325">
                  <c:v>8.02</c:v>
                </c:pt>
                <c:pt idx="326">
                  <c:v>8.35</c:v>
                </c:pt>
                <c:pt idx="327">
                  <c:v>8.82</c:v>
                </c:pt>
                <c:pt idx="328">
                  <c:v>8.99</c:v>
                </c:pt>
                <c:pt idx="329">
                  <c:v>9.25</c:v>
                </c:pt>
                <c:pt idx="330">
                  <c:v>9.2100000000000009</c:v>
                </c:pt>
                <c:pt idx="331">
                  <c:v>9.2200000000000006</c:v>
                </c:pt>
                <c:pt idx="332">
                  <c:v>8.92</c:v>
                </c:pt>
                <c:pt idx="333">
                  <c:v>8.85</c:v>
                </c:pt>
                <c:pt idx="334">
                  <c:v>8.7200000000000006</c:v>
                </c:pt>
                <c:pt idx="335">
                  <c:v>8.3000000000000007</c:v>
                </c:pt>
                <c:pt idx="336">
                  <c:v>8.24</c:v>
                </c:pt>
                <c:pt idx="337">
                  <c:v>8.33</c:v>
                </c:pt>
                <c:pt idx="338">
                  <c:v>8.6199999999999992</c:v>
                </c:pt>
                <c:pt idx="339">
                  <c:v>8.93</c:v>
                </c:pt>
                <c:pt idx="340">
                  <c:v>9.07</c:v>
                </c:pt>
                <c:pt idx="341">
                  <c:v>9.2899999999999991</c:v>
                </c:pt>
                <c:pt idx="342">
                  <c:v>9.36</c:v>
                </c:pt>
                <c:pt idx="343">
                  <c:v>9.5</c:v>
                </c:pt>
                <c:pt idx="344">
                  <c:v>9.39</c:v>
                </c:pt>
                <c:pt idx="345">
                  <c:v>9.0500000000000007</c:v>
                </c:pt>
                <c:pt idx="346">
                  <c:v>8.9600000000000009</c:v>
                </c:pt>
                <c:pt idx="347">
                  <c:v>8.58</c:v>
                </c:pt>
                <c:pt idx="348">
                  <c:v>8.5</c:v>
                </c:pt>
                <c:pt idx="349">
                  <c:v>8.74</c:v>
                </c:pt>
                <c:pt idx="350">
                  <c:v>8.86</c:v>
                </c:pt>
                <c:pt idx="351">
                  <c:v>9.2100000000000009</c:v>
                </c:pt>
                <c:pt idx="352">
                  <c:v>9.5500000000000007</c:v>
                </c:pt>
                <c:pt idx="353">
                  <c:v>9.77</c:v>
                </c:pt>
                <c:pt idx="354">
                  <c:v>9.75</c:v>
                </c:pt>
                <c:pt idx="355">
                  <c:v>9.91</c:v>
                </c:pt>
                <c:pt idx="356">
                  <c:v>9.91</c:v>
                </c:pt>
                <c:pt idx="357">
                  <c:v>9.73</c:v>
                </c:pt>
                <c:pt idx="358">
                  <c:v>9.74</c:v>
                </c:pt>
                <c:pt idx="359">
                  <c:v>9.25</c:v>
                </c:pt>
                <c:pt idx="360">
                  <c:v>9.5500000000000007</c:v>
                </c:pt>
                <c:pt idx="361">
                  <c:v>9.8000000000000007</c:v>
                </c:pt>
                <c:pt idx="362">
                  <c:v>9.8699999999999992</c:v>
                </c:pt>
                <c:pt idx="363">
                  <c:v>10.32</c:v>
                </c:pt>
                <c:pt idx="364">
                  <c:v>10.61</c:v>
                </c:pt>
                <c:pt idx="365">
                  <c:v>10.85</c:v>
                </c:pt>
                <c:pt idx="366">
                  <c:v>10.96</c:v>
                </c:pt>
                <c:pt idx="367">
                  <c:v>10.94</c:v>
                </c:pt>
                <c:pt idx="368">
                  <c:v>10.94</c:v>
                </c:pt>
                <c:pt idx="369">
                  <c:v>10.58</c:v>
                </c:pt>
                <c:pt idx="370">
                  <c:v>10.18</c:v>
                </c:pt>
                <c:pt idx="371">
                  <c:v>9.84</c:v>
                </c:pt>
                <c:pt idx="372">
                  <c:v>10.06</c:v>
                </c:pt>
                <c:pt idx="373">
                  <c:v>9.89</c:v>
                </c:pt>
                <c:pt idx="374">
                  <c:v>10.27</c:v>
                </c:pt>
                <c:pt idx="375">
                  <c:v>10.63</c:v>
                </c:pt>
                <c:pt idx="376">
                  <c:v>10.77</c:v>
                </c:pt>
                <c:pt idx="377">
                  <c:v>11.09</c:v>
                </c:pt>
                <c:pt idx="378">
                  <c:v>11.07</c:v>
                </c:pt>
                <c:pt idx="379">
                  <c:v>11.07</c:v>
                </c:pt>
                <c:pt idx="380">
                  <c:v>10.96</c:v>
                </c:pt>
                <c:pt idx="381">
                  <c:v>10.82</c:v>
                </c:pt>
                <c:pt idx="382">
                  <c:v>10.7</c:v>
                </c:pt>
                <c:pt idx="383">
                  <c:v>10.33</c:v>
                </c:pt>
                <c:pt idx="384">
                  <c:v>10.14</c:v>
                </c:pt>
                <c:pt idx="385">
                  <c:v>10.16</c:v>
                </c:pt>
                <c:pt idx="386">
                  <c:v>10.45</c:v>
                </c:pt>
                <c:pt idx="387">
                  <c:v>10.93</c:v>
                </c:pt>
                <c:pt idx="388">
                  <c:v>11.4</c:v>
                </c:pt>
                <c:pt idx="389">
                  <c:v>11.77</c:v>
                </c:pt>
                <c:pt idx="390">
                  <c:v>12.07</c:v>
                </c:pt>
                <c:pt idx="391">
                  <c:v>12.09</c:v>
                </c:pt>
                <c:pt idx="392">
                  <c:v>11.92</c:v>
                </c:pt>
                <c:pt idx="393">
                  <c:v>11.81</c:v>
                </c:pt>
                <c:pt idx="394">
                  <c:v>11.42</c:v>
                </c:pt>
                <c:pt idx="395">
                  <c:v>10.86</c:v>
                </c:pt>
                <c:pt idx="396">
                  <c:v>10.98</c:v>
                </c:pt>
                <c:pt idx="397">
                  <c:v>11.18</c:v>
                </c:pt>
                <c:pt idx="398">
                  <c:v>11.28</c:v>
                </c:pt>
                <c:pt idx="399">
                  <c:v>11.5</c:v>
                </c:pt>
                <c:pt idx="400">
                  <c:v>11.78</c:v>
                </c:pt>
                <c:pt idx="401">
                  <c:v>11.81</c:v>
                </c:pt>
                <c:pt idx="402">
                  <c:v>11.85</c:v>
                </c:pt>
                <c:pt idx="403">
                  <c:v>11.94</c:v>
                </c:pt>
                <c:pt idx="404">
                  <c:v>11.96</c:v>
                </c:pt>
                <c:pt idx="405">
                  <c:v>11.65</c:v>
                </c:pt>
                <c:pt idx="406">
                  <c:v>11.26</c:v>
                </c:pt>
                <c:pt idx="407">
                  <c:v>10.9</c:v>
                </c:pt>
                <c:pt idx="408">
                  <c:v>10.49</c:v>
                </c:pt>
                <c:pt idx="409">
                  <c:v>10.89</c:v>
                </c:pt>
                <c:pt idx="410">
                  <c:v>11.11</c:v>
                </c:pt>
                <c:pt idx="411">
                  <c:v>11.71</c:v>
                </c:pt>
                <c:pt idx="412">
                  <c:v>11.91</c:v>
                </c:pt>
                <c:pt idx="413">
                  <c:v>11.91</c:v>
                </c:pt>
                <c:pt idx="414">
                  <c:v>12.04</c:v>
                </c:pt>
                <c:pt idx="415">
                  <c:v>12.03</c:v>
                </c:pt>
                <c:pt idx="416">
                  <c:v>11.95</c:v>
                </c:pt>
                <c:pt idx="417">
                  <c:v>11.86</c:v>
                </c:pt>
                <c:pt idx="418">
                  <c:v>11.62</c:v>
                </c:pt>
                <c:pt idx="419">
                  <c:v>11.06</c:v>
                </c:pt>
                <c:pt idx="420">
                  <c:v>10.87</c:v>
                </c:pt>
                <c:pt idx="421">
                  <c:v>11.06</c:v>
                </c:pt>
                <c:pt idx="422">
                  <c:v>11.52</c:v>
                </c:pt>
                <c:pt idx="423">
                  <c:v>11.67</c:v>
                </c:pt>
                <c:pt idx="424">
                  <c:v>11.93</c:v>
                </c:pt>
                <c:pt idx="425">
                  <c:v>11.97</c:v>
                </c:pt>
                <c:pt idx="426">
                  <c:v>12.09</c:v>
                </c:pt>
                <c:pt idx="427">
                  <c:v>12.09</c:v>
                </c:pt>
                <c:pt idx="428">
                  <c:v>12.17</c:v>
                </c:pt>
                <c:pt idx="429">
                  <c:v>12.08</c:v>
                </c:pt>
                <c:pt idx="430">
                  <c:v>11.78</c:v>
                </c:pt>
                <c:pt idx="431">
                  <c:v>11.4</c:v>
                </c:pt>
                <c:pt idx="432">
                  <c:v>11.41</c:v>
                </c:pt>
                <c:pt idx="433">
                  <c:v>11.51</c:v>
                </c:pt>
                <c:pt idx="434">
                  <c:v>11.7</c:v>
                </c:pt>
                <c:pt idx="435">
                  <c:v>11.92</c:v>
                </c:pt>
                <c:pt idx="436">
                  <c:v>11.9</c:v>
                </c:pt>
                <c:pt idx="437">
                  <c:v>12.09</c:v>
                </c:pt>
                <c:pt idx="438">
                  <c:v>12</c:v>
                </c:pt>
                <c:pt idx="439">
                  <c:v>12.17</c:v>
                </c:pt>
                <c:pt idx="440">
                  <c:v>12.3</c:v>
                </c:pt>
                <c:pt idx="441">
                  <c:v>12.03</c:v>
                </c:pt>
                <c:pt idx="442">
                  <c:v>11.75</c:v>
                </c:pt>
                <c:pt idx="443">
                  <c:v>11.62</c:v>
                </c:pt>
                <c:pt idx="444">
                  <c:v>11.46</c:v>
                </c:pt>
                <c:pt idx="445">
                  <c:v>11.63</c:v>
                </c:pt>
                <c:pt idx="446">
                  <c:v>11.61</c:v>
                </c:pt>
                <c:pt idx="447">
                  <c:v>11.93</c:v>
                </c:pt>
                <c:pt idx="448">
                  <c:v>12.4</c:v>
                </c:pt>
                <c:pt idx="449">
                  <c:v>12.54</c:v>
                </c:pt>
                <c:pt idx="450">
                  <c:v>12.65</c:v>
                </c:pt>
                <c:pt idx="451">
                  <c:v>12.53</c:v>
                </c:pt>
                <c:pt idx="452">
                  <c:v>12.51</c:v>
                </c:pt>
                <c:pt idx="453">
                  <c:v>12.36</c:v>
                </c:pt>
                <c:pt idx="454">
                  <c:v>12.1</c:v>
                </c:pt>
                <c:pt idx="455">
                  <c:v>11.72</c:v>
                </c:pt>
                <c:pt idx="456">
                  <c:v>11.65</c:v>
                </c:pt>
                <c:pt idx="457">
                  <c:v>11.94</c:v>
                </c:pt>
                <c:pt idx="458">
                  <c:v>12.25</c:v>
                </c:pt>
                <c:pt idx="459">
                  <c:v>12.31</c:v>
                </c:pt>
                <c:pt idx="460">
                  <c:v>12.85</c:v>
                </c:pt>
                <c:pt idx="461">
                  <c:v>12.99</c:v>
                </c:pt>
                <c:pt idx="462">
                  <c:v>13.09</c:v>
                </c:pt>
                <c:pt idx="463">
                  <c:v>13.04</c:v>
                </c:pt>
                <c:pt idx="464">
                  <c:v>12.95</c:v>
                </c:pt>
                <c:pt idx="465">
                  <c:v>12.6</c:v>
                </c:pt>
                <c:pt idx="466">
                  <c:v>12.48</c:v>
                </c:pt>
                <c:pt idx="467">
                  <c:v>12.17</c:v>
                </c:pt>
                <c:pt idx="468">
                  <c:v>12.1</c:v>
                </c:pt>
                <c:pt idx="469">
                  <c:v>12.29</c:v>
                </c:pt>
                <c:pt idx="470">
                  <c:v>12.33</c:v>
                </c:pt>
                <c:pt idx="471">
                  <c:v>12.62</c:v>
                </c:pt>
                <c:pt idx="472">
                  <c:v>12.93</c:v>
                </c:pt>
                <c:pt idx="473">
                  <c:v>12.92</c:v>
                </c:pt>
                <c:pt idx="474">
                  <c:v>12.94</c:v>
                </c:pt>
                <c:pt idx="475">
                  <c:v>12.91</c:v>
                </c:pt>
                <c:pt idx="476">
                  <c:v>13.03</c:v>
                </c:pt>
                <c:pt idx="477">
                  <c:v>12.72</c:v>
                </c:pt>
                <c:pt idx="478">
                  <c:v>12.71</c:v>
                </c:pt>
                <c:pt idx="479">
                  <c:v>12.32</c:v>
                </c:pt>
                <c:pt idx="480">
                  <c:v>11.99</c:v>
                </c:pt>
                <c:pt idx="481">
                  <c:v>12.14</c:v>
                </c:pt>
                <c:pt idx="482">
                  <c:v>12.56</c:v>
                </c:pt>
                <c:pt idx="483">
                  <c:v>12.43</c:v>
                </c:pt>
                <c:pt idx="484">
                  <c:v>12.79</c:v>
                </c:pt>
                <c:pt idx="485">
                  <c:v>12.73</c:v>
                </c:pt>
                <c:pt idx="486">
                  <c:v>12.68</c:v>
                </c:pt>
                <c:pt idx="487">
                  <c:v>12.88</c:v>
                </c:pt>
                <c:pt idx="488">
                  <c:v>12.87</c:v>
                </c:pt>
                <c:pt idx="489">
                  <c:v>12.46</c:v>
                </c:pt>
                <c:pt idx="490">
                  <c:v>12.75</c:v>
                </c:pt>
                <c:pt idx="491">
                  <c:v>12.23</c:v>
                </c:pt>
                <c:pt idx="492">
                  <c:v>12.21</c:v>
                </c:pt>
                <c:pt idx="493">
                  <c:v>12.79</c:v>
                </c:pt>
                <c:pt idx="494">
                  <c:v>12.89</c:v>
                </c:pt>
                <c:pt idx="495">
                  <c:v>12.72</c:v>
                </c:pt>
                <c:pt idx="496">
                  <c:v>13.07</c:v>
                </c:pt>
                <c:pt idx="497">
                  <c:v>13.2</c:v>
                </c:pt>
                <c:pt idx="498">
                  <c:v>13.08</c:v>
                </c:pt>
                <c:pt idx="499">
                  <c:v>13.15</c:v>
                </c:pt>
                <c:pt idx="500">
                  <c:v>13.28</c:v>
                </c:pt>
                <c:pt idx="501">
                  <c:v>12.8</c:v>
                </c:pt>
                <c:pt idx="502">
                  <c:v>12.94</c:v>
                </c:pt>
                <c:pt idx="503">
                  <c:v>12.45</c:v>
                </c:pt>
                <c:pt idx="504">
                  <c:v>12.22</c:v>
                </c:pt>
                <c:pt idx="505">
                  <c:v>12.63</c:v>
                </c:pt>
                <c:pt idx="506">
                  <c:v>12.97</c:v>
                </c:pt>
                <c:pt idx="507">
                  <c:v>12.88</c:v>
                </c:pt>
                <c:pt idx="508">
                  <c:v>13.12</c:v>
                </c:pt>
                <c:pt idx="509">
                  <c:v>13.03</c:v>
                </c:pt>
                <c:pt idx="510">
                  <c:v>13.13</c:v>
                </c:pt>
                <c:pt idx="511">
                  <c:v>13.26</c:v>
                </c:pt>
                <c:pt idx="512">
                  <c:v>13.01</c:v>
                </c:pt>
                <c:pt idx="513">
                  <c:v>12.85</c:v>
                </c:pt>
                <c:pt idx="514">
                  <c:v>12.9</c:v>
                </c:pt>
                <c:pt idx="515">
                  <c:v>12.43</c:v>
                </c:pt>
                <c:pt idx="516">
                  <c:v>12.47</c:v>
                </c:pt>
                <c:pt idx="517">
                  <c:v>12.72</c:v>
                </c:pt>
                <c:pt idx="518">
                  <c:v>12.84</c:v>
                </c:pt>
                <c:pt idx="519">
                  <c:v>13.25</c:v>
                </c:pt>
                <c:pt idx="520">
                  <c:v>13.31</c:v>
                </c:pt>
                <c:pt idx="521">
                  <c:v>13.32</c:v>
                </c:pt>
                <c:pt idx="522">
                  <c:v>13.26</c:v>
                </c:pt>
                <c:pt idx="523">
                  <c:v>13.3</c:v>
                </c:pt>
                <c:pt idx="524">
                  <c:v>13.16</c:v>
                </c:pt>
                <c:pt idx="525">
                  <c:v>12.81</c:v>
                </c:pt>
                <c:pt idx="526">
                  <c:v>13.03</c:v>
                </c:pt>
                <c:pt idx="527">
                  <c:v>12.68</c:v>
                </c:pt>
                <c:pt idx="528">
                  <c:v>12.76</c:v>
                </c:pt>
                <c:pt idx="529">
                  <c:v>12.82</c:v>
                </c:pt>
                <c:pt idx="530">
                  <c:v>13.04</c:v>
                </c:pt>
                <c:pt idx="531">
                  <c:v>13.24</c:v>
                </c:pt>
                <c:pt idx="532">
                  <c:v>13.1</c:v>
                </c:pt>
                <c:pt idx="533">
                  <c:v>13.22</c:v>
                </c:pt>
                <c:pt idx="534">
                  <c:v>13.21</c:v>
                </c:pt>
                <c:pt idx="535">
                  <c:v>13.26</c:v>
                </c:pt>
                <c:pt idx="536">
                  <c:v>13.49</c:v>
                </c:pt>
                <c:pt idx="537">
                  <c:v>13.66</c:v>
                </c:pt>
                <c:pt idx="538">
                  <c:v>13.31</c:v>
                </c:pt>
                <c:pt idx="539">
                  <c:v>12.78</c:v>
                </c:pt>
                <c:pt idx="540">
                  <c:v>12.62</c:v>
                </c:pt>
                <c:pt idx="541">
                  <c:v>13.01</c:v>
                </c:pt>
                <c:pt idx="542">
                  <c:v>13.24</c:v>
                </c:pt>
                <c:pt idx="543">
                  <c:v>13.73</c:v>
                </c:pt>
                <c:pt idx="544">
                  <c:v>13.86</c:v>
                </c:pt>
                <c:pt idx="545">
                  <c:v>13.83</c:v>
                </c:pt>
                <c:pt idx="546">
                  <c:v>13.83</c:v>
                </c:pt>
                <c:pt idx="547">
                  <c:v>13.92</c:v>
                </c:pt>
                <c:pt idx="548">
                  <c:v>14.14</c:v>
                </c:pt>
                <c:pt idx="549">
                  <c:v>14.06</c:v>
                </c:pt>
                <c:pt idx="550">
                  <c:v>14.07</c:v>
                </c:pt>
                <c:pt idx="551">
                  <c:v>13.72</c:v>
                </c:pt>
                <c:pt idx="552">
                  <c:v>13.64</c:v>
                </c:pt>
                <c:pt idx="553">
                  <c:v>13.76</c:v>
                </c:pt>
                <c:pt idx="554">
                  <c:v>14.41</c:v>
                </c:pt>
                <c:pt idx="555">
                  <c:v>14.57</c:v>
                </c:pt>
                <c:pt idx="556">
                  <c:v>14.89</c:v>
                </c:pt>
                <c:pt idx="557">
                  <c:v>15.3</c:v>
                </c:pt>
                <c:pt idx="558">
                  <c:v>15.31</c:v>
                </c:pt>
                <c:pt idx="559">
                  <c:v>15.82</c:v>
                </c:pt>
                <c:pt idx="560">
                  <c:v>16.190000000000001</c:v>
                </c:pt>
                <c:pt idx="561">
                  <c:v>15.99</c:v>
                </c:pt>
                <c:pt idx="562">
                  <c:v>15.55</c:v>
                </c:pt>
                <c:pt idx="563">
                  <c:v>14.94</c:v>
                </c:pt>
                <c:pt idx="564">
                  <c:v>15.47</c:v>
                </c:pt>
                <c:pt idx="565">
                  <c:v>15.98</c:v>
                </c:pt>
                <c:pt idx="566">
                  <c:v>15.91</c:v>
                </c:pt>
                <c:pt idx="567">
                  <c:v>16.100000000000001</c:v>
                </c:pt>
                <c:pt idx="568">
                  <c:v>16.149999999999999</c:v>
                </c:pt>
                <c:pt idx="569">
                  <c:v>16.11</c:v>
                </c:pt>
                <c:pt idx="570">
                  <c:v>15.89</c:v>
                </c:pt>
                <c:pt idx="571">
                  <c:v>15.93</c:v>
                </c:pt>
                <c:pt idx="572">
                  <c:v>16.29</c:v>
                </c:pt>
                <c:pt idx="573">
                  <c:v>16.2</c:v>
                </c:pt>
                <c:pt idx="574">
                  <c:v>16.190000000000001</c:v>
                </c:pt>
                <c:pt idx="575">
                  <c:v>15.73</c:v>
                </c:pt>
                <c:pt idx="576">
                  <c:v>15.45</c:v>
                </c:pt>
                <c:pt idx="577">
                  <c:v>16.100000000000001</c:v>
                </c:pt>
                <c:pt idx="578">
                  <c:v>15.978400000000001</c:v>
                </c:pt>
                <c:pt idx="579">
                  <c:v>16.09779</c:v>
                </c:pt>
                <c:pt idx="580">
                  <c:v>15.95936</c:v>
                </c:pt>
                <c:pt idx="581">
                  <c:v>15.83198</c:v>
                </c:pt>
                <c:pt idx="582">
                  <c:v>15.61674</c:v>
                </c:pt>
                <c:pt idx="583">
                  <c:v>15.78322</c:v>
                </c:pt>
                <c:pt idx="584">
                  <c:v>16.219270000000002</c:v>
                </c:pt>
                <c:pt idx="585">
                  <c:v>15.91677</c:v>
                </c:pt>
                <c:pt idx="586">
                  <c:v>15.9339</c:v>
                </c:pt>
                <c:pt idx="587">
                  <c:v>15.4602</c:v>
                </c:pt>
                <c:pt idx="588">
                  <c:v>15.441269999999999</c:v>
                </c:pt>
                <c:pt idx="589">
                  <c:v>16.01455</c:v>
                </c:pt>
                <c:pt idx="590">
                  <c:v>15.942489999999999</c:v>
                </c:pt>
                <c:pt idx="591">
                  <c:v>16.36</c:v>
                </c:pt>
                <c:pt idx="592">
                  <c:v>16.195139999999999</c:v>
                </c:pt>
                <c:pt idx="593">
                  <c:v>16.13355</c:v>
                </c:pt>
                <c:pt idx="594">
                  <c:v>16.000910000000001</c:v>
                </c:pt>
                <c:pt idx="595">
                  <c:v>16.181760000000001</c:v>
                </c:pt>
                <c:pt idx="596">
                  <c:v>16.66357</c:v>
                </c:pt>
                <c:pt idx="597">
                  <c:v>16.30359</c:v>
                </c:pt>
                <c:pt idx="598">
                  <c:v>16.440180000000002</c:v>
                </c:pt>
                <c:pt idx="599">
                  <c:v>15.95163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0E-42A3-B101-E437944CA6AE}"/>
            </c:ext>
          </c:extLst>
        </c:ser>
        <c:ser>
          <c:idx val="1"/>
          <c:order val="1"/>
          <c:tx>
            <c:strRef>
              <c:f>'Electricity-M'!$A$645</c:f>
              <c:strCache>
                <c:ptCount val="1"/>
                <c:pt idx="0">
                  <c:v>Real Price (May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'Electricity-M'!$A$41:$A$640</c:f>
              <c:numCache>
                <c:formatCode>mmmm\ yyyy</c:formatCode>
                <c:ptCount val="600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  <c:pt idx="581">
                  <c:v>45444</c:v>
                </c:pt>
                <c:pt idx="582">
                  <c:v>45474</c:v>
                </c:pt>
                <c:pt idx="583">
                  <c:v>45505</c:v>
                </c:pt>
                <c:pt idx="584">
                  <c:v>45536</c:v>
                </c:pt>
                <c:pt idx="585">
                  <c:v>45566</c:v>
                </c:pt>
                <c:pt idx="586">
                  <c:v>45597</c:v>
                </c:pt>
                <c:pt idx="587">
                  <c:v>45627</c:v>
                </c:pt>
                <c:pt idx="588">
                  <c:v>45658</c:v>
                </c:pt>
                <c:pt idx="589">
                  <c:v>45689</c:v>
                </c:pt>
                <c:pt idx="590">
                  <c:v>45717</c:v>
                </c:pt>
                <c:pt idx="591">
                  <c:v>45748</c:v>
                </c:pt>
                <c:pt idx="592">
                  <c:v>45778</c:v>
                </c:pt>
                <c:pt idx="593">
                  <c:v>45809</c:v>
                </c:pt>
                <c:pt idx="594">
                  <c:v>45839</c:v>
                </c:pt>
                <c:pt idx="595">
                  <c:v>45870</c:v>
                </c:pt>
                <c:pt idx="596">
                  <c:v>45901</c:v>
                </c:pt>
                <c:pt idx="597">
                  <c:v>45931</c:v>
                </c:pt>
                <c:pt idx="598">
                  <c:v>45962</c:v>
                </c:pt>
                <c:pt idx="599">
                  <c:v>45992</c:v>
                </c:pt>
              </c:numCache>
            </c:numRef>
          </c:cat>
          <c:val>
            <c:numRef>
              <c:f>'Electricity-M'!$D$41:$D$640</c:f>
              <c:numCache>
                <c:formatCode>0.00</c:formatCode>
                <c:ptCount val="600"/>
                <c:pt idx="6">
                  <c:v>21.427893157894736</c:v>
                </c:pt>
                <c:pt idx="7">
                  <c:v>20.22259214659686</c:v>
                </c:pt>
                <c:pt idx="8">
                  <c:v>20.660976041666665</c:v>
                </c:pt>
                <c:pt idx="9">
                  <c:v>21.094817098445596</c:v>
                </c:pt>
                <c:pt idx="10">
                  <c:v>20.483170740103269</c:v>
                </c:pt>
                <c:pt idx="11">
                  <c:v>19.305425342465757</c:v>
                </c:pt>
                <c:pt idx="12">
                  <c:v>19.206760477001705</c:v>
                </c:pt>
                <c:pt idx="13">
                  <c:v>19.540548566610457</c:v>
                </c:pt>
                <c:pt idx="14">
                  <c:v>21.01858389261745</c:v>
                </c:pt>
                <c:pt idx="15">
                  <c:v>21.400421499999997</c:v>
                </c:pt>
                <c:pt idx="16">
                  <c:v>21.849551162790696</c:v>
                </c:pt>
                <c:pt idx="17">
                  <c:v>21.741206280991737</c:v>
                </c:pt>
                <c:pt idx="18">
                  <c:v>21.633930592105262</c:v>
                </c:pt>
                <c:pt idx="19">
                  <c:v>22.552837315875614</c:v>
                </c:pt>
                <c:pt idx="20">
                  <c:v>21.968363295269164</c:v>
                </c:pt>
                <c:pt idx="21">
                  <c:v>21.861374512987009</c:v>
                </c:pt>
                <c:pt idx="22">
                  <c:v>21.215209354838709</c:v>
                </c:pt>
                <c:pt idx="23">
                  <c:v>20.107666131621187</c:v>
                </c:pt>
                <c:pt idx="24">
                  <c:v>19.479902870813394</c:v>
                </c:pt>
                <c:pt idx="25">
                  <c:v>19.387141428571425</c:v>
                </c:pt>
                <c:pt idx="26">
                  <c:v>20.252764826498417</c:v>
                </c:pt>
                <c:pt idx="27">
                  <c:v>21.074501877934267</c:v>
                </c:pt>
                <c:pt idx="28">
                  <c:v>21.849551162790696</c:v>
                </c:pt>
                <c:pt idx="29">
                  <c:v>21.681477692307688</c:v>
                </c:pt>
                <c:pt idx="30">
                  <c:v>21.515970229007632</c:v>
                </c:pt>
                <c:pt idx="31">
                  <c:v>21.385372534142636</c:v>
                </c:pt>
                <c:pt idx="32">
                  <c:v>21.192421804511273</c:v>
                </c:pt>
                <c:pt idx="33">
                  <c:v>21.002921758569297</c:v>
                </c:pt>
                <c:pt idx="34">
                  <c:v>20.414494222222221</c:v>
                </c:pt>
                <c:pt idx="35">
                  <c:v>19.371767010309277</c:v>
                </c:pt>
                <c:pt idx="36">
                  <c:v>18.744894744525542</c:v>
                </c:pt>
                <c:pt idx="37">
                  <c:v>18.55527875722543</c:v>
                </c:pt>
                <c:pt idx="38">
                  <c:v>19.26553175965665</c:v>
                </c:pt>
                <c:pt idx="39">
                  <c:v>19.961700424929177</c:v>
                </c:pt>
                <c:pt idx="40">
                  <c:v>20.615286134453783</c:v>
                </c:pt>
                <c:pt idx="41">
                  <c:v>21.254387950138508</c:v>
                </c:pt>
                <c:pt idx="42">
                  <c:v>21.021463150684934</c:v>
                </c:pt>
                <c:pt idx="43">
                  <c:v>20.821802035278157</c:v>
                </c:pt>
                <c:pt idx="44">
                  <c:v>21.046834677419355</c:v>
                </c:pt>
                <c:pt idx="45">
                  <c:v>20.822932180851062</c:v>
                </c:pt>
                <c:pt idx="46">
                  <c:v>19.779593684210525</c:v>
                </c:pt>
                <c:pt idx="47">
                  <c:v>19.140850845253574</c:v>
                </c:pt>
                <c:pt idx="48">
                  <c:v>18.870915769230766</c:v>
                </c:pt>
                <c:pt idx="49">
                  <c:v>18.632043417721516</c:v>
                </c:pt>
                <c:pt idx="50">
                  <c:v>19.158137453183521</c:v>
                </c:pt>
                <c:pt idx="51">
                  <c:v>19.742919530284297</c:v>
                </c:pt>
                <c:pt idx="52">
                  <c:v>20.699574785801715</c:v>
                </c:pt>
                <c:pt idx="53">
                  <c:v>21.258068363636362</c:v>
                </c:pt>
                <c:pt idx="54">
                  <c:v>21.611480992736077</c:v>
                </c:pt>
                <c:pt idx="55">
                  <c:v>21.455628966346154</c:v>
                </c:pt>
                <c:pt idx="56">
                  <c:v>21.276618951132299</c:v>
                </c:pt>
                <c:pt idx="57">
                  <c:v>21.075659149940968</c:v>
                </c:pt>
                <c:pt idx="58">
                  <c:v>20.488208411214952</c:v>
                </c:pt>
                <c:pt idx="59">
                  <c:v>19.936029513888887</c:v>
                </c:pt>
                <c:pt idx="60">
                  <c:v>19.393982339449543</c:v>
                </c:pt>
                <c:pt idx="61">
                  <c:v>19.573556249999999</c:v>
                </c:pt>
                <c:pt idx="62">
                  <c:v>20.501422347629795</c:v>
                </c:pt>
                <c:pt idx="63">
                  <c:v>21.089353535353531</c:v>
                </c:pt>
                <c:pt idx="64">
                  <c:v>21.995702006688958</c:v>
                </c:pt>
                <c:pt idx="65">
                  <c:v>22.49336850828729</c:v>
                </c:pt>
                <c:pt idx="66">
                  <c:v>22.589809180327865</c:v>
                </c:pt>
                <c:pt idx="67">
                  <c:v>22.418303036876353</c:v>
                </c:pt>
                <c:pt idx="68">
                  <c:v>22.20158474758324</c:v>
                </c:pt>
                <c:pt idx="69">
                  <c:v>22.130273447537473</c:v>
                </c:pt>
                <c:pt idx="70">
                  <c:v>21.368146695095948</c:v>
                </c:pt>
                <c:pt idx="71">
                  <c:v>20.96721009564293</c:v>
                </c:pt>
                <c:pt idx="72">
                  <c:v>20.568821822033897</c:v>
                </c:pt>
                <c:pt idx="73">
                  <c:v>21.165070327349525</c:v>
                </c:pt>
                <c:pt idx="74">
                  <c:v>21.826478775079199</c:v>
                </c:pt>
                <c:pt idx="75">
                  <c:v>22.087212947368421</c:v>
                </c:pt>
                <c:pt idx="76">
                  <c:v>22.533061626694476</c:v>
                </c:pt>
                <c:pt idx="77">
                  <c:v>22.923257628865979</c:v>
                </c:pt>
                <c:pt idx="78">
                  <c:v>23.12690953846154</c:v>
                </c:pt>
                <c:pt idx="79">
                  <c:v>23.079566837256909</c:v>
                </c:pt>
                <c:pt idx="80">
                  <c:v>23.079566837256909</c:v>
                </c:pt>
                <c:pt idx="81">
                  <c:v>22.985460550458715</c:v>
                </c:pt>
                <c:pt idx="82">
                  <c:v>22.050210306122452</c:v>
                </c:pt>
                <c:pt idx="83">
                  <c:v>21.476819140225178</c:v>
                </c:pt>
                <c:pt idx="84">
                  <c:v>21.432944126659855</c:v>
                </c:pt>
                <c:pt idx="85">
                  <c:v>21.411073775510204</c:v>
                </c:pt>
                <c:pt idx="86">
                  <c:v>22.027733027522938</c:v>
                </c:pt>
                <c:pt idx="87">
                  <c:v>21.871666093117412</c:v>
                </c:pt>
                <c:pt idx="88">
                  <c:v>22.730581451612903</c:v>
                </c:pt>
                <c:pt idx="89">
                  <c:v>23.314980482897386</c:v>
                </c:pt>
                <c:pt idx="90">
                  <c:v>23.535338176352706</c:v>
                </c:pt>
                <c:pt idx="91">
                  <c:v>23.464802697302698</c:v>
                </c:pt>
                <c:pt idx="92">
                  <c:v>23.70661792828685</c:v>
                </c:pt>
                <c:pt idx="93">
                  <c:v>23.301852678571429</c:v>
                </c:pt>
                <c:pt idx="94">
                  <c:v>22.613168842729973</c:v>
                </c:pt>
                <c:pt idx="95">
                  <c:v>21.619707100591715</c:v>
                </c:pt>
                <c:pt idx="96">
                  <c:v>20.858010969637611</c:v>
                </c:pt>
                <c:pt idx="97">
                  <c:v>21.366845029239766</c:v>
                </c:pt>
                <c:pt idx="98">
                  <c:v>21.913252478134112</c:v>
                </c:pt>
                <c:pt idx="99">
                  <c:v>22.131571829622459</c:v>
                </c:pt>
                <c:pt idx="100">
                  <c:v>22.996564637681161</c:v>
                </c:pt>
                <c:pt idx="101">
                  <c:v>23.85822092574735</c:v>
                </c:pt>
                <c:pt idx="102">
                  <c:v>24.067389048991355</c:v>
                </c:pt>
                <c:pt idx="103">
                  <c:v>24.298207758620684</c:v>
                </c:pt>
                <c:pt idx="104">
                  <c:v>24.228585386819482</c:v>
                </c:pt>
                <c:pt idx="105">
                  <c:v>23.838393910561368</c:v>
                </c:pt>
                <c:pt idx="106">
                  <c:v>22.603460968660968</c:v>
                </c:pt>
                <c:pt idx="107">
                  <c:v>21.670060379146921</c:v>
                </c:pt>
                <c:pt idx="108">
                  <c:v>21.629057426679282</c:v>
                </c:pt>
                <c:pt idx="109">
                  <c:v>21.212358231420509</c:v>
                </c:pt>
                <c:pt idx="110">
                  <c:v>21.99275983146067</c:v>
                </c:pt>
                <c:pt idx="111">
                  <c:v>22.537029252336445</c:v>
                </c:pt>
                <c:pt idx="112">
                  <c:v>23.371410447761193</c:v>
                </c:pt>
                <c:pt idx="113">
                  <c:v>23.88884260465116</c:v>
                </c:pt>
                <c:pt idx="114">
                  <c:v>23.844480779944288</c:v>
                </c:pt>
                <c:pt idx="115">
                  <c:v>23.800283410565335</c:v>
                </c:pt>
                <c:pt idx="116">
                  <c:v>23.756249583718777</c:v>
                </c:pt>
                <c:pt idx="117">
                  <c:v>23.380026635944699</c:v>
                </c:pt>
                <c:pt idx="118">
                  <c:v>22.123505779816512</c:v>
                </c:pt>
                <c:pt idx="119">
                  <c:v>21.164466301369863</c:v>
                </c:pt>
                <c:pt idx="120">
                  <c:v>19.719600982711555</c:v>
                </c:pt>
                <c:pt idx="121">
                  <c:v>20.383619562443023</c:v>
                </c:pt>
                <c:pt idx="122">
                  <c:v>20.725364051329052</c:v>
                </c:pt>
                <c:pt idx="123">
                  <c:v>21.3778527874885</c:v>
                </c:pt>
                <c:pt idx="124">
                  <c:v>21.52013744036697</c:v>
                </c:pt>
                <c:pt idx="125">
                  <c:v>22.071242221206578</c:v>
                </c:pt>
                <c:pt idx="126">
                  <c:v>22.165488356164381</c:v>
                </c:pt>
                <c:pt idx="127">
                  <c:v>22.002391697080292</c:v>
                </c:pt>
                <c:pt idx="128">
                  <c:v>21.950853627272725</c:v>
                </c:pt>
                <c:pt idx="129">
                  <c:v>21.200541506352085</c:v>
                </c:pt>
                <c:pt idx="130">
                  <c:v>20.991929891304348</c:v>
                </c:pt>
                <c:pt idx="131">
                  <c:v>19.813809287003608</c:v>
                </c:pt>
                <c:pt idx="132">
                  <c:v>19.482189560143624</c:v>
                </c:pt>
                <c:pt idx="133">
                  <c:v>19.468510330948121</c:v>
                </c:pt>
                <c:pt idx="134">
                  <c:v>19.929439090909089</c:v>
                </c:pt>
                <c:pt idx="135">
                  <c:v>20.174483531499554</c:v>
                </c:pt>
                <c:pt idx="136">
                  <c:v>20.702933123893807</c:v>
                </c:pt>
                <c:pt idx="137">
                  <c:v>21.522289162995591</c:v>
                </c:pt>
                <c:pt idx="138">
                  <c:v>21.465552021089632</c:v>
                </c:pt>
                <c:pt idx="139">
                  <c:v>21.262053753280838</c:v>
                </c:pt>
                <c:pt idx="140">
                  <c:v>20.914865335658238</c:v>
                </c:pt>
                <c:pt idx="141">
                  <c:v>20.778606495652173</c:v>
                </c:pt>
                <c:pt idx="142">
                  <c:v>20.055262487001734</c:v>
                </c:pt>
                <c:pt idx="143">
                  <c:v>19.207821980968856</c:v>
                </c:pt>
                <c:pt idx="144">
                  <c:v>18.682621965517242</c:v>
                </c:pt>
                <c:pt idx="145">
                  <c:v>18.839126772805507</c:v>
                </c:pt>
                <c:pt idx="146">
                  <c:v>19.193846060085836</c:v>
                </c:pt>
                <c:pt idx="147">
                  <c:v>19.506752303754265</c:v>
                </c:pt>
                <c:pt idx="148">
                  <c:v>20.203241719148934</c:v>
                </c:pt>
                <c:pt idx="149">
                  <c:v>20.807685559322032</c:v>
                </c:pt>
                <c:pt idx="150">
                  <c:v>20.87846</c:v>
                </c:pt>
                <c:pt idx="151">
                  <c:v>20.869687537815125</c:v>
                </c:pt>
                <c:pt idx="152">
                  <c:v>20.546501221757318</c:v>
                </c:pt>
                <c:pt idx="153">
                  <c:v>20.112277981651374</c:v>
                </c:pt>
                <c:pt idx="154">
                  <c:v>19.420612418952619</c:v>
                </c:pt>
                <c:pt idx="155">
                  <c:v>18.889211532725763</c:v>
                </c:pt>
                <c:pt idx="156">
                  <c:v>18.527049282178218</c:v>
                </c:pt>
                <c:pt idx="157">
                  <c:v>18.491859720394736</c:v>
                </c:pt>
                <c:pt idx="158">
                  <c:v>18.554834337152208</c:v>
                </c:pt>
                <c:pt idx="159">
                  <c:v>19.131521429731922</c:v>
                </c:pt>
                <c:pt idx="160">
                  <c:v>19.545074114793852</c:v>
                </c:pt>
                <c:pt idx="161">
                  <c:v>20.23915179693795</c:v>
                </c:pt>
                <c:pt idx="162">
                  <c:v>20.375364578313249</c:v>
                </c:pt>
                <c:pt idx="163">
                  <c:v>20.400519349397584</c:v>
                </c:pt>
                <c:pt idx="164">
                  <c:v>20.125630913461539</c:v>
                </c:pt>
                <c:pt idx="165">
                  <c:v>19.654722511961722</c:v>
                </c:pt>
                <c:pt idx="166">
                  <c:v>18.70603882446386</c:v>
                </c:pt>
                <c:pt idx="167">
                  <c:v>18.026888859857483</c:v>
                </c:pt>
                <c:pt idx="168">
                  <c:v>17.636157976470589</c:v>
                </c:pt>
                <c:pt idx="169">
                  <c:v>18.325742039062497</c:v>
                </c:pt>
                <c:pt idx="170">
                  <c:v>18.459416034214616</c:v>
                </c:pt>
                <c:pt idx="171">
                  <c:v>18.708007214895268</c:v>
                </c:pt>
                <c:pt idx="172">
                  <c:v>19.358262292796283</c:v>
                </c:pt>
                <c:pt idx="173">
                  <c:v>19.576569884526556</c:v>
                </c:pt>
                <c:pt idx="174">
                  <c:v>19.678548505747123</c:v>
                </c:pt>
                <c:pt idx="175">
                  <c:v>19.656847978723402</c:v>
                </c:pt>
                <c:pt idx="176">
                  <c:v>19.334241826415095</c:v>
                </c:pt>
                <c:pt idx="177">
                  <c:v>18.922082563718142</c:v>
                </c:pt>
                <c:pt idx="178">
                  <c:v>18.317452191473446</c:v>
                </c:pt>
                <c:pt idx="179">
                  <c:v>17.782473755588672</c:v>
                </c:pt>
                <c:pt idx="180">
                  <c:v>17.251466948775054</c:v>
                </c:pt>
                <c:pt idx="181">
                  <c:v>17.680090571216617</c:v>
                </c:pt>
                <c:pt idx="182">
                  <c:v>18.098279310089019</c:v>
                </c:pt>
                <c:pt idx="183">
                  <c:v>18.521713034789045</c:v>
                </c:pt>
                <c:pt idx="184">
                  <c:v>18.822947898230087</c:v>
                </c:pt>
                <c:pt idx="185">
                  <c:v>19.205112838235291</c:v>
                </c:pt>
                <c:pt idx="186">
                  <c:v>19.314874889867838</c:v>
                </c:pt>
                <c:pt idx="187">
                  <c:v>19.327095658857974</c:v>
                </c:pt>
                <c:pt idx="188">
                  <c:v>19.179227671532846</c:v>
                </c:pt>
                <c:pt idx="189">
                  <c:v>19.014311785714284</c:v>
                </c:pt>
                <c:pt idx="190">
                  <c:v>18.090624992743106</c:v>
                </c:pt>
                <c:pt idx="191">
                  <c:v>17.698347243125902</c:v>
                </c:pt>
                <c:pt idx="192">
                  <c:v>17.459102668112795</c:v>
                </c:pt>
                <c:pt idx="193">
                  <c:v>17.602078290043291</c:v>
                </c:pt>
                <c:pt idx="194">
                  <c:v>18.056640819554275</c:v>
                </c:pt>
                <c:pt idx="195">
                  <c:v>18.085179662840748</c:v>
                </c:pt>
                <c:pt idx="196">
                  <c:v>18.853383886900499</c:v>
                </c:pt>
                <c:pt idx="197">
                  <c:v>19.313693190578157</c:v>
                </c:pt>
                <c:pt idx="198">
                  <c:v>19.102676391459074</c:v>
                </c:pt>
                <c:pt idx="199">
                  <c:v>19.128702698863634</c:v>
                </c:pt>
                <c:pt idx="200">
                  <c:v>19.132422948263638</c:v>
                </c:pt>
                <c:pt idx="201">
                  <c:v>18.719889505998587</c:v>
                </c:pt>
                <c:pt idx="202">
                  <c:v>17.983979619985924</c:v>
                </c:pt>
                <c:pt idx="203">
                  <c:v>17.32046523541813</c:v>
                </c:pt>
                <c:pt idx="204">
                  <c:v>16.996645483193277</c:v>
                </c:pt>
                <c:pt idx="205">
                  <c:v>17.092324171907755</c:v>
                </c:pt>
                <c:pt idx="206">
                  <c:v>17.068468869504532</c:v>
                </c:pt>
                <c:pt idx="207">
                  <c:v>17.727816175243394</c:v>
                </c:pt>
                <c:pt idx="208">
                  <c:v>18.612524500693482</c:v>
                </c:pt>
                <c:pt idx="209">
                  <c:v>18.990283264033263</c:v>
                </c:pt>
                <c:pt idx="210">
                  <c:v>18.942325993079582</c:v>
                </c:pt>
                <c:pt idx="211">
                  <c:v>18.903080842541435</c:v>
                </c:pt>
                <c:pt idx="212">
                  <c:v>19.006598068965516</c:v>
                </c:pt>
                <c:pt idx="213">
                  <c:v>18.86374596840659</c:v>
                </c:pt>
                <c:pt idx="214">
                  <c:v>17.632288479452058</c:v>
                </c:pt>
                <c:pt idx="215">
                  <c:v>16.953937443609021</c:v>
                </c:pt>
                <c:pt idx="216">
                  <c:v>16.611433656869444</c:v>
                </c:pt>
                <c:pt idx="217">
                  <c:v>16.779621226993864</c:v>
                </c:pt>
                <c:pt idx="218">
                  <c:v>17.244955064581912</c:v>
                </c:pt>
                <c:pt idx="219">
                  <c:v>17.701303043478262</c:v>
                </c:pt>
                <c:pt idx="220">
                  <c:v>18.153644033898306</c:v>
                </c:pt>
                <c:pt idx="221">
                  <c:v>18.612744766734274</c:v>
                </c:pt>
                <c:pt idx="222">
                  <c:v>18.613344056603772</c:v>
                </c:pt>
                <c:pt idx="223">
                  <c:v>18.643483912751677</c:v>
                </c:pt>
                <c:pt idx="224">
                  <c:v>18.564069423978562</c:v>
                </c:pt>
                <c:pt idx="225">
                  <c:v>17.985661325301205</c:v>
                </c:pt>
                <c:pt idx="226">
                  <c:v>17.373164479305739</c:v>
                </c:pt>
                <c:pt idx="227">
                  <c:v>16.858556642238508</c:v>
                </c:pt>
                <c:pt idx="228">
                  <c:v>16.335140631229237</c:v>
                </c:pt>
                <c:pt idx="229">
                  <c:v>16.6239030417495</c:v>
                </c:pt>
                <c:pt idx="230">
                  <c:v>16.860184960317461</c:v>
                </c:pt>
                <c:pt idx="231">
                  <c:v>17.350577924901184</c:v>
                </c:pt>
                <c:pt idx="232">
                  <c:v>17.563438244575934</c:v>
                </c:pt>
                <c:pt idx="233">
                  <c:v>17.919308188976377</c:v>
                </c:pt>
                <c:pt idx="234">
                  <c:v>18.060004718217563</c:v>
                </c:pt>
                <c:pt idx="235">
                  <c:v>17.983604852844994</c:v>
                </c:pt>
                <c:pt idx="236">
                  <c:v>17.530542344872632</c:v>
                </c:pt>
                <c:pt idx="237">
                  <c:v>17.648079381107493</c:v>
                </c:pt>
                <c:pt idx="238">
                  <c:v>16.830456694860118</c:v>
                </c:pt>
                <c:pt idx="239">
                  <c:v>16.320199727095517</c:v>
                </c:pt>
                <c:pt idx="240">
                  <c:v>15.689211215255332</c:v>
                </c:pt>
                <c:pt idx="241">
                  <c:v>15.780074767741933</c:v>
                </c:pt>
                <c:pt idx="242">
                  <c:v>16.293254797427654</c:v>
                </c:pt>
                <c:pt idx="243">
                  <c:v>16.531567303010888</c:v>
                </c:pt>
                <c:pt idx="244">
                  <c:v>17.100580089514064</c:v>
                </c:pt>
                <c:pt idx="245">
                  <c:v>17.287684652201659</c:v>
                </c:pt>
                <c:pt idx="246">
                  <c:v>17.414231445859873</c:v>
                </c:pt>
                <c:pt idx="247">
                  <c:v>17.651064465648851</c:v>
                </c:pt>
                <c:pt idx="248">
                  <c:v>17.456087197209889</c:v>
                </c:pt>
                <c:pt idx="249">
                  <c:v>17.163361080910239</c:v>
                </c:pt>
                <c:pt idx="250">
                  <c:v>16.280462665406429</c:v>
                </c:pt>
                <c:pt idx="251">
                  <c:v>15.727739981143936</c:v>
                </c:pt>
                <c:pt idx="252">
                  <c:v>15.462372666248431</c:v>
                </c:pt>
                <c:pt idx="253">
                  <c:v>15.64903983719474</c:v>
                </c:pt>
                <c:pt idx="254">
                  <c:v>16.148796345431787</c:v>
                </c:pt>
                <c:pt idx="255">
                  <c:v>16.412898198874295</c:v>
                </c:pt>
                <c:pt idx="256">
                  <c:v>16.941714727954974</c:v>
                </c:pt>
                <c:pt idx="257">
                  <c:v>17.418265786516852</c:v>
                </c:pt>
                <c:pt idx="258">
                  <c:v>17.064626596009973</c:v>
                </c:pt>
                <c:pt idx="259">
                  <c:v>17.139034328358207</c:v>
                </c:pt>
                <c:pt idx="260">
                  <c:v>16.999366470223322</c:v>
                </c:pt>
                <c:pt idx="261">
                  <c:v>16.657520563467489</c:v>
                </c:pt>
                <c:pt idx="262">
                  <c:v>15.978413265306122</c:v>
                </c:pt>
                <c:pt idx="263">
                  <c:v>15.542710179233618</c:v>
                </c:pt>
                <c:pt idx="264">
                  <c:v>15.214211129629629</c:v>
                </c:pt>
                <c:pt idx="265">
                  <c:v>15.407530203703701</c:v>
                </c:pt>
                <c:pt idx="266">
                  <c:v>15.484857833333329</c:v>
                </c:pt>
                <c:pt idx="267">
                  <c:v>15.890541843403206</c:v>
                </c:pt>
                <c:pt idx="268">
                  <c:v>16.352225590405904</c:v>
                </c:pt>
                <c:pt idx="269">
                  <c:v>16.409084502457002</c:v>
                </c:pt>
                <c:pt idx="270">
                  <c:v>16.464814963235295</c:v>
                </c:pt>
                <c:pt idx="271">
                  <c:v>16.425495917992656</c:v>
                </c:pt>
                <c:pt idx="272">
                  <c:v>16.147286036697245</c:v>
                </c:pt>
                <c:pt idx="273">
                  <c:v>15.763937919463087</c:v>
                </c:pt>
                <c:pt idx="274">
                  <c:v>15.34395049360146</c:v>
                </c:pt>
                <c:pt idx="275">
                  <c:v>15.087354306569344</c:v>
                </c:pt>
                <c:pt idx="276">
                  <c:v>14.413363096539161</c:v>
                </c:pt>
                <c:pt idx="277">
                  <c:v>15.059872786885245</c:v>
                </c:pt>
                <c:pt idx="278">
                  <c:v>15.012727609223301</c:v>
                </c:pt>
                <c:pt idx="279">
                  <c:v>15.271857269439421</c:v>
                </c:pt>
                <c:pt idx="280">
                  <c:v>15.60224676506024</c:v>
                </c:pt>
                <c:pt idx="281">
                  <c:v>15.904104018072289</c:v>
                </c:pt>
                <c:pt idx="282">
                  <c:v>15.95004127774445</c:v>
                </c:pt>
                <c:pt idx="283">
                  <c:v>15.78066725314183</c:v>
                </c:pt>
                <c:pt idx="284">
                  <c:v>15.602853897497019</c:v>
                </c:pt>
                <c:pt idx="285">
                  <c:v>15.593638625817961</c:v>
                </c:pt>
                <c:pt idx="286">
                  <c:v>15.045137298099762</c:v>
                </c:pt>
                <c:pt idx="287">
                  <c:v>14.731188305687203</c:v>
                </c:pt>
                <c:pt idx="288">
                  <c:v>14.169728611931482</c:v>
                </c:pt>
                <c:pt idx="289">
                  <c:v>14.20349352352941</c:v>
                </c:pt>
                <c:pt idx="290">
                  <c:v>14.816380824561403</c:v>
                </c:pt>
                <c:pt idx="291">
                  <c:v>14.93500137507314</c:v>
                </c:pt>
                <c:pt idx="292">
                  <c:v>15.256398049065419</c:v>
                </c:pt>
                <c:pt idx="293">
                  <c:v>15.56791094076655</c:v>
                </c:pt>
                <c:pt idx="294">
                  <c:v>15.613509606253617</c:v>
                </c:pt>
                <c:pt idx="295">
                  <c:v>15.649777921250724</c:v>
                </c:pt>
                <c:pt idx="296">
                  <c:v>15.352162551843318</c:v>
                </c:pt>
                <c:pt idx="297">
                  <c:v>15.289660040253018</c:v>
                </c:pt>
                <c:pt idx="298">
                  <c:v>14.652076549942594</c:v>
                </c:pt>
                <c:pt idx="299">
                  <c:v>14.026594261168384</c:v>
                </c:pt>
                <c:pt idx="300">
                  <c:v>13.786204083143508</c:v>
                </c:pt>
                <c:pt idx="301">
                  <c:v>14.306490204545451</c:v>
                </c:pt>
                <c:pt idx="302">
                  <c:v>14.796319182282796</c:v>
                </c:pt>
                <c:pt idx="303">
                  <c:v>15.019708469387757</c:v>
                </c:pt>
                <c:pt idx="304">
                  <c:v>15.597022148900169</c:v>
                </c:pt>
                <c:pt idx="305">
                  <c:v>15.984887355092853</c:v>
                </c:pt>
                <c:pt idx="306">
                  <c:v>15.941304436302138</c:v>
                </c:pt>
                <c:pt idx="307">
                  <c:v>15.905997006764373</c:v>
                </c:pt>
                <c:pt idx="308">
                  <c:v>15.685221493542953</c:v>
                </c:pt>
                <c:pt idx="309">
                  <c:v>15.588309662162162</c:v>
                </c:pt>
                <c:pt idx="310">
                  <c:v>14.961916123943661</c:v>
                </c:pt>
                <c:pt idx="311">
                  <c:v>14.634929543404732</c:v>
                </c:pt>
                <c:pt idx="312">
                  <c:v>14.222496246482837</c:v>
                </c:pt>
                <c:pt idx="313">
                  <c:v>14.409656241573032</c:v>
                </c:pt>
                <c:pt idx="314">
                  <c:v>14.334203210084032</c:v>
                </c:pt>
                <c:pt idx="315">
                  <c:v>14.619579771332958</c:v>
                </c:pt>
                <c:pt idx="316">
                  <c:v>15.07436443454039</c:v>
                </c:pt>
                <c:pt idx="317">
                  <c:v>15.22290833518931</c:v>
                </c:pt>
                <c:pt idx="318">
                  <c:v>15.345668099999999</c:v>
                </c:pt>
                <c:pt idx="319">
                  <c:v>15.129654116343492</c:v>
                </c:pt>
                <c:pt idx="320">
                  <c:v>14.879367096238937</c:v>
                </c:pt>
                <c:pt idx="321">
                  <c:v>14.639118890728476</c:v>
                </c:pt>
                <c:pt idx="322">
                  <c:v>14.338843190082644</c:v>
                </c:pt>
                <c:pt idx="323">
                  <c:v>13.918973333333332</c:v>
                </c:pt>
                <c:pt idx="324">
                  <c:v>13.720784227820371</c:v>
                </c:pt>
                <c:pt idx="325">
                  <c:v>13.680167418300652</c:v>
                </c:pt>
                <c:pt idx="326">
                  <c:v>14.219832055464925</c:v>
                </c:pt>
                <c:pt idx="327">
                  <c:v>15.077621495633187</c:v>
                </c:pt>
                <c:pt idx="328">
                  <c:v>15.393440847457628</c:v>
                </c:pt>
                <c:pt idx="329">
                  <c:v>15.821334380120152</c:v>
                </c:pt>
                <c:pt idx="330">
                  <c:v>15.701465699510072</c:v>
                </c:pt>
                <c:pt idx="331">
                  <c:v>15.650357821138211</c:v>
                </c:pt>
                <c:pt idx="332">
                  <c:v>15.092047260940031</c:v>
                </c:pt>
                <c:pt idx="333">
                  <c:v>14.989808355868036</c:v>
                </c:pt>
                <c:pt idx="334">
                  <c:v>14.761635502702703</c:v>
                </c:pt>
                <c:pt idx="335">
                  <c:v>14.012766954177899</c:v>
                </c:pt>
                <c:pt idx="336">
                  <c:v>13.85173191626409</c:v>
                </c:pt>
                <c:pt idx="337">
                  <c:v>13.973023979646491</c:v>
                </c:pt>
                <c:pt idx="338">
                  <c:v>14.428566958845535</c:v>
                </c:pt>
                <c:pt idx="339">
                  <c:v>14.923531040554959</c:v>
                </c:pt>
                <c:pt idx="340">
                  <c:v>15.093063140276302</c:v>
                </c:pt>
                <c:pt idx="341">
                  <c:v>15.401870836421384</c:v>
                </c:pt>
                <c:pt idx="342">
                  <c:v>15.50151128503437</c:v>
                </c:pt>
                <c:pt idx="343">
                  <c:v>15.725055761099366</c:v>
                </c:pt>
                <c:pt idx="344">
                  <c:v>15.49384136459431</c:v>
                </c:pt>
                <c:pt idx="345">
                  <c:v>14.854564701257862</c:v>
                </c:pt>
                <c:pt idx="346">
                  <c:v>14.637793552425665</c:v>
                </c:pt>
                <c:pt idx="347">
                  <c:v>14.016994272300469</c:v>
                </c:pt>
                <c:pt idx="348">
                  <c:v>13.893547233820458</c:v>
                </c:pt>
                <c:pt idx="349">
                  <c:v>14.226435062370062</c:v>
                </c:pt>
                <c:pt idx="350">
                  <c:v>14.36948386328327</c:v>
                </c:pt>
                <c:pt idx="351">
                  <c:v>14.890858280846672</c:v>
                </c:pt>
                <c:pt idx="352">
                  <c:v>15.448550594008266</c:v>
                </c:pt>
                <c:pt idx="353">
                  <c:v>15.796274202374805</c:v>
                </c:pt>
                <c:pt idx="354">
                  <c:v>15.666879297075422</c:v>
                </c:pt>
                <c:pt idx="355">
                  <c:v>15.826532784293727</c:v>
                </c:pt>
                <c:pt idx="356">
                  <c:v>15.611584904426559</c:v>
                </c:pt>
                <c:pt idx="357">
                  <c:v>15.304928362631841</c:v>
                </c:pt>
                <c:pt idx="358">
                  <c:v>15.397995991923271</c:v>
                </c:pt>
                <c:pt idx="359">
                  <c:v>14.623353483089348</c:v>
                </c:pt>
                <c:pt idx="360">
                  <c:v>15.006720496738584</c:v>
                </c:pt>
                <c:pt idx="361">
                  <c:v>15.391843630892678</c:v>
                </c:pt>
                <c:pt idx="362">
                  <c:v>15.47849776164246</c:v>
                </c:pt>
                <c:pt idx="363">
                  <c:v>16.103565560538115</c:v>
                </c:pt>
                <c:pt idx="364">
                  <c:v>16.506740730253352</c:v>
                </c:pt>
                <c:pt idx="365">
                  <c:v>16.838302106045589</c:v>
                </c:pt>
                <c:pt idx="366">
                  <c:v>16.916800512567768</c:v>
                </c:pt>
                <c:pt idx="367">
                  <c:v>16.811360578999018</c:v>
                </c:pt>
                <c:pt idx="368">
                  <c:v>16.894256834319524</c:v>
                </c:pt>
                <c:pt idx="369">
                  <c:v>16.4111520653789</c:v>
                </c:pt>
                <c:pt idx="370">
                  <c:v>15.782875455445543</c:v>
                </c:pt>
                <c:pt idx="371">
                  <c:v>15.173120118168388</c:v>
                </c:pt>
                <c:pt idx="372">
                  <c:v>15.486659820976518</c:v>
                </c:pt>
                <c:pt idx="373">
                  <c:v>15.166137225426731</c:v>
                </c:pt>
                <c:pt idx="374">
                  <c:v>15.667388074315108</c:v>
                </c:pt>
                <c:pt idx="375">
                  <c:v>16.168070785414564</c:v>
                </c:pt>
                <c:pt idx="376">
                  <c:v>16.313584740393214</c:v>
                </c:pt>
                <c:pt idx="377">
                  <c:v>16.759469107385851</c:v>
                </c:pt>
                <c:pt idx="378">
                  <c:v>16.699509559110421</c:v>
                </c:pt>
                <c:pt idx="379">
                  <c:v>16.694363009048139</c:v>
                </c:pt>
                <c:pt idx="380">
                  <c:v>16.458730281423371</c:v>
                </c:pt>
                <c:pt idx="381">
                  <c:v>16.1985470529184</c:v>
                </c:pt>
                <c:pt idx="382">
                  <c:v>15.893986880673893</c:v>
                </c:pt>
                <c:pt idx="383">
                  <c:v>15.300041982548651</c:v>
                </c:pt>
                <c:pt idx="384">
                  <c:v>14.967025959825426</c:v>
                </c:pt>
                <c:pt idx="385">
                  <c:v>14.960375124008522</c:v>
                </c:pt>
                <c:pt idx="386">
                  <c:v>15.332533474195118</c:v>
                </c:pt>
                <c:pt idx="387">
                  <c:v>15.999773382505539</c:v>
                </c:pt>
                <c:pt idx="388">
                  <c:v>16.589609401137501</c:v>
                </c:pt>
                <c:pt idx="389">
                  <c:v>16.950433466842632</c:v>
                </c:pt>
                <c:pt idx="390">
                  <c:v>17.259219340139531</c:v>
                </c:pt>
                <c:pt idx="391">
                  <c:v>17.313588737482277</c:v>
                </c:pt>
                <c:pt idx="392">
                  <c:v>17.055554708809058</c:v>
                </c:pt>
                <c:pt idx="393">
                  <c:v>17.044720795410033</c:v>
                </c:pt>
                <c:pt idx="394">
                  <c:v>16.778934371085555</c:v>
                </c:pt>
                <c:pt idx="395">
                  <c:v>16.088615474129362</c:v>
                </c:pt>
                <c:pt idx="396">
                  <c:v>16.225327636564387</c:v>
                </c:pt>
                <c:pt idx="397">
                  <c:v>16.460909437953973</c:v>
                </c:pt>
                <c:pt idx="398">
                  <c:v>16.624557904891876</c:v>
                </c:pt>
                <c:pt idx="399">
                  <c:v>16.931744072888314</c:v>
                </c:pt>
                <c:pt idx="400">
                  <c:v>17.318511149083193</c:v>
                </c:pt>
                <c:pt idx="401">
                  <c:v>17.219699189906422</c:v>
                </c:pt>
                <c:pt idx="402">
                  <c:v>17.283171413801774</c:v>
                </c:pt>
                <c:pt idx="403">
                  <c:v>17.356319181229544</c:v>
                </c:pt>
                <c:pt idx="404">
                  <c:v>17.351887205192231</c:v>
                </c:pt>
                <c:pt idx="405">
                  <c:v>16.851543746449337</c:v>
                </c:pt>
                <c:pt idx="406">
                  <c:v>16.233056952410763</c:v>
                </c:pt>
                <c:pt idx="407">
                  <c:v>15.705890626509683</c:v>
                </c:pt>
                <c:pt idx="408">
                  <c:v>15.105319286581329</c:v>
                </c:pt>
                <c:pt idx="409">
                  <c:v>15.696247904786889</c:v>
                </c:pt>
                <c:pt idx="410">
                  <c:v>16.008039267919006</c:v>
                </c:pt>
                <c:pt idx="411">
                  <c:v>16.868679360450408</c:v>
                </c:pt>
                <c:pt idx="412">
                  <c:v>17.165708863730497</c:v>
                </c:pt>
                <c:pt idx="413">
                  <c:v>17.172900791440107</c:v>
                </c:pt>
                <c:pt idx="414">
                  <c:v>17.327956048804023</c:v>
                </c:pt>
                <c:pt idx="415">
                  <c:v>17.288299569113857</c:v>
                </c:pt>
                <c:pt idx="416">
                  <c:v>17.145637177871947</c:v>
                </c:pt>
                <c:pt idx="417">
                  <c:v>16.957463574314605</c:v>
                </c:pt>
                <c:pt idx="418">
                  <c:v>16.572319222186803</c:v>
                </c:pt>
                <c:pt idx="419">
                  <c:v>15.710550609601219</c:v>
                </c:pt>
                <c:pt idx="420">
                  <c:v>15.390745853056464</c:v>
                </c:pt>
                <c:pt idx="421">
                  <c:v>15.609588702917556</c:v>
                </c:pt>
                <c:pt idx="422">
                  <c:v>16.17512929171561</c:v>
                </c:pt>
                <c:pt idx="423">
                  <c:v>16.309186020982359</c:v>
                </c:pt>
                <c:pt idx="424">
                  <c:v>16.619665031182439</c:v>
                </c:pt>
                <c:pt idx="425">
                  <c:v>16.675388970934936</c:v>
                </c:pt>
                <c:pt idx="426">
                  <c:v>16.798547975775858</c:v>
                </c:pt>
                <c:pt idx="427">
                  <c:v>16.74572422226743</c:v>
                </c:pt>
                <c:pt idx="428">
                  <c:v>16.820005882690413</c:v>
                </c:pt>
                <c:pt idx="429">
                  <c:v>16.684352599779491</c:v>
                </c:pt>
                <c:pt idx="430">
                  <c:v>16.239997015437844</c:v>
                </c:pt>
                <c:pt idx="431">
                  <c:v>15.712391175189131</c:v>
                </c:pt>
                <c:pt idx="432">
                  <c:v>15.683449184083706</c:v>
                </c:pt>
                <c:pt idx="433">
                  <c:v>15.787158525636251</c:v>
                </c:pt>
                <c:pt idx="434">
                  <c:v>16.014237894819651</c:v>
                </c:pt>
                <c:pt idx="435">
                  <c:v>16.288308883139095</c:v>
                </c:pt>
                <c:pt idx="436">
                  <c:v>16.294679838924768</c:v>
                </c:pt>
                <c:pt idx="437">
                  <c:v>16.568538626139922</c:v>
                </c:pt>
                <c:pt idx="438">
                  <c:v>16.440451463318606</c:v>
                </c:pt>
                <c:pt idx="439">
                  <c:v>16.57705300585426</c:v>
                </c:pt>
                <c:pt idx="440">
                  <c:v>16.674570352574509</c:v>
                </c:pt>
                <c:pt idx="441">
                  <c:v>16.264680695740765</c:v>
                </c:pt>
                <c:pt idx="442">
                  <c:v>15.912841028501745</c:v>
                </c:pt>
                <c:pt idx="443">
                  <c:v>15.738689729739081</c:v>
                </c:pt>
                <c:pt idx="444">
                  <c:v>15.491293013177716</c:v>
                </c:pt>
                <c:pt idx="445">
                  <c:v>15.636190673873193</c:v>
                </c:pt>
                <c:pt idx="446">
                  <c:v>15.653317127457141</c:v>
                </c:pt>
                <c:pt idx="447">
                  <c:v>16.118415756027904</c:v>
                </c:pt>
                <c:pt idx="448">
                  <c:v>16.74648894102021</c:v>
                </c:pt>
                <c:pt idx="449">
                  <c:v>16.895344386844197</c:v>
                </c:pt>
                <c:pt idx="450">
                  <c:v>17.010252404465437</c:v>
                </c:pt>
                <c:pt idx="451">
                  <c:v>16.808762923206082</c:v>
                </c:pt>
                <c:pt idx="452">
                  <c:v>16.775609816565613</c:v>
                </c:pt>
                <c:pt idx="453">
                  <c:v>16.565596994038575</c:v>
                </c:pt>
                <c:pt idx="454">
                  <c:v>16.187272490388722</c:v>
                </c:pt>
                <c:pt idx="455">
                  <c:v>15.637563503593659</c:v>
                </c:pt>
                <c:pt idx="456">
                  <c:v>15.506574432185236</c:v>
                </c:pt>
                <c:pt idx="457">
                  <c:v>15.875100026746251</c:v>
                </c:pt>
                <c:pt idx="458">
                  <c:v>16.254075893538054</c:v>
                </c:pt>
                <c:pt idx="459">
                  <c:v>16.303295325371721</c:v>
                </c:pt>
                <c:pt idx="460">
                  <c:v>16.986143581323496</c:v>
                </c:pt>
                <c:pt idx="461">
                  <c:v>17.148551121059221</c:v>
                </c:pt>
                <c:pt idx="462">
                  <c:v>17.261137445367961</c:v>
                </c:pt>
                <c:pt idx="463">
                  <c:v>17.197956607428615</c:v>
                </c:pt>
                <c:pt idx="464">
                  <c:v>17.078036420369131</c:v>
                </c:pt>
                <c:pt idx="465">
                  <c:v>16.619757149475632</c:v>
                </c:pt>
                <c:pt idx="466">
                  <c:v>16.492523564981454</c:v>
                </c:pt>
                <c:pt idx="467">
                  <c:v>16.132616329173931</c:v>
                </c:pt>
                <c:pt idx="468">
                  <c:v>16.142657797543738</c:v>
                </c:pt>
                <c:pt idx="469">
                  <c:v>16.354684251004919</c:v>
                </c:pt>
                <c:pt idx="470">
                  <c:v>16.363830122554834</c:v>
                </c:pt>
                <c:pt idx="471">
                  <c:v>16.731263294697357</c:v>
                </c:pt>
                <c:pt idx="472">
                  <c:v>17.085908148066885</c:v>
                </c:pt>
                <c:pt idx="473">
                  <c:v>17.025568563097234</c:v>
                </c:pt>
                <c:pt idx="474">
                  <c:v>17.024916969844643</c:v>
                </c:pt>
                <c:pt idx="475">
                  <c:v>16.985517886175447</c:v>
                </c:pt>
                <c:pt idx="476">
                  <c:v>17.182018404365508</c:v>
                </c:pt>
                <c:pt idx="477">
                  <c:v>16.756656282468146</c:v>
                </c:pt>
                <c:pt idx="478">
                  <c:v>16.723504619417938</c:v>
                </c:pt>
                <c:pt idx="479">
                  <c:v>16.22780610781415</c:v>
                </c:pt>
                <c:pt idx="480">
                  <c:v>15.800376310740074</c:v>
                </c:pt>
                <c:pt idx="481">
                  <c:v>16.019346268581252</c:v>
                </c:pt>
                <c:pt idx="482">
                  <c:v>16.521765221774196</c:v>
                </c:pt>
                <c:pt idx="483">
                  <c:v>16.288364744426588</c:v>
                </c:pt>
                <c:pt idx="484">
                  <c:v>16.720582370792751</c:v>
                </c:pt>
                <c:pt idx="485">
                  <c:v>16.596073369633093</c:v>
                </c:pt>
                <c:pt idx="486">
                  <c:v>16.539219295213265</c:v>
                </c:pt>
                <c:pt idx="487">
                  <c:v>16.769080513001725</c:v>
                </c:pt>
                <c:pt idx="488">
                  <c:v>16.712221377749028</c:v>
                </c:pt>
                <c:pt idx="489">
                  <c:v>16.142003938099041</c:v>
                </c:pt>
                <c:pt idx="490">
                  <c:v>16.498250084701642</c:v>
                </c:pt>
                <c:pt idx="491">
                  <c:v>15.785529358671596</c:v>
                </c:pt>
                <c:pt idx="492">
                  <c:v>15.696253762037291</c:v>
                </c:pt>
                <c:pt idx="493">
                  <c:v>16.415713347212773</c:v>
                </c:pt>
                <c:pt idx="494">
                  <c:v>16.55179440490053</c:v>
                </c:pt>
                <c:pt idx="495">
                  <c:v>16.313367574009082</c:v>
                </c:pt>
                <c:pt idx="496">
                  <c:v>16.775225336469891</c:v>
                </c:pt>
                <c:pt idx="497">
                  <c:v>16.931046391140345</c:v>
                </c:pt>
                <c:pt idx="498">
                  <c:v>16.771632562652769</c:v>
                </c:pt>
                <c:pt idx="499">
                  <c:v>16.796744615246567</c:v>
                </c:pt>
                <c:pt idx="500">
                  <c:v>16.876617493456692</c:v>
                </c:pt>
                <c:pt idx="501">
                  <c:v>16.254021554904995</c:v>
                </c:pt>
                <c:pt idx="502">
                  <c:v>16.388076406075605</c:v>
                </c:pt>
                <c:pt idx="503">
                  <c:v>15.734357276891103</c:v>
                </c:pt>
                <c:pt idx="504">
                  <c:v>15.378273311393201</c:v>
                </c:pt>
                <c:pt idx="505">
                  <c:v>15.851561329544863</c:v>
                </c:pt>
                <c:pt idx="506">
                  <c:v>16.275155134487552</c:v>
                </c:pt>
                <c:pt idx="507">
                  <c:v>16.120236713064536</c:v>
                </c:pt>
                <c:pt idx="508">
                  <c:v>16.383620402564674</c:v>
                </c:pt>
                <c:pt idx="509">
                  <c:v>16.256583221123581</c:v>
                </c:pt>
                <c:pt idx="510">
                  <c:v>16.36856503618429</c:v>
                </c:pt>
                <c:pt idx="511">
                  <c:v>16.501137211270624</c:v>
                </c:pt>
                <c:pt idx="512">
                  <c:v>16.156710110158535</c:v>
                </c:pt>
                <c:pt idx="513">
                  <c:v>15.920763237225641</c:v>
                </c:pt>
                <c:pt idx="514">
                  <c:v>15.993974559965796</c:v>
                </c:pt>
                <c:pt idx="515">
                  <c:v>15.400700514703262</c:v>
                </c:pt>
                <c:pt idx="516">
                  <c:v>15.462862211505341</c:v>
                </c:pt>
                <c:pt idx="517">
                  <c:v>15.725666720617088</c:v>
                </c:pt>
                <c:pt idx="518">
                  <c:v>15.814215977064382</c:v>
                </c:pt>
                <c:pt idx="519">
                  <c:v>16.258061947318723</c:v>
                </c:pt>
                <c:pt idx="520">
                  <c:v>16.327653151635747</c:v>
                </c:pt>
                <c:pt idx="521">
                  <c:v>16.345234404203545</c:v>
                </c:pt>
                <c:pt idx="522">
                  <c:v>16.234140835489946</c:v>
                </c:pt>
                <c:pt idx="523">
                  <c:v>16.26823091284038</c:v>
                </c:pt>
                <c:pt idx="524">
                  <c:v>16.072253652068792</c:v>
                </c:pt>
                <c:pt idx="525">
                  <c:v>15.600692535630262</c:v>
                </c:pt>
                <c:pt idx="526">
                  <c:v>15.824068679496969</c:v>
                </c:pt>
                <c:pt idx="527">
                  <c:v>15.354301867532769</c:v>
                </c:pt>
                <c:pt idx="528">
                  <c:v>15.434703112326481</c:v>
                </c:pt>
                <c:pt idx="529">
                  <c:v>15.48694235590906</c:v>
                </c:pt>
                <c:pt idx="530">
                  <c:v>15.819588518303309</c:v>
                </c:pt>
                <c:pt idx="531">
                  <c:v>16.189149699757152</c:v>
                </c:pt>
                <c:pt idx="532">
                  <c:v>16.035370180732308</c:v>
                </c:pt>
                <c:pt idx="533">
                  <c:v>16.109471517953029</c:v>
                </c:pt>
                <c:pt idx="534">
                  <c:v>16.009824962849446</c:v>
                </c:pt>
                <c:pt idx="535">
                  <c:v>16.01106426439857</c:v>
                </c:pt>
                <c:pt idx="536">
                  <c:v>16.252125904497383</c:v>
                </c:pt>
                <c:pt idx="537">
                  <c:v>16.438089883150365</c:v>
                </c:pt>
                <c:pt idx="538">
                  <c:v>15.977249617662277</c:v>
                </c:pt>
                <c:pt idx="539">
                  <c:v>15.276047334974521</c:v>
                </c:pt>
                <c:pt idx="540">
                  <c:v>15.055319932347496</c:v>
                </c:pt>
                <c:pt idx="541">
                  <c:v>15.457868940713171</c:v>
                </c:pt>
                <c:pt idx="542">
                  <c:v>15.652342893812994</c:v>
                </c:pt>
                <c:pt idx="543">
                  <c:v>16.119537386786227</c:v>
                </c:pt>
                <c:pt idx="544">
                  <c:v>16.169117138259352</c:v>
                </c:pt>
                <c:pt idx="545">
                  <c:v>16.002263053084267</c:v>
                </c:pt>
                <c:pt idx="546">
                  <c:v>15.924014967241925</c:v>
                </c:pt>
                <c:pt idx="547">
                  <c:v>15.980931958400081</c:v>
                </c:pt>
                <c:pt idx="548">
                  <c:v>16.168424810231958</c:v>
                </c:pt>
                <c:pt idx="549">
                  <c:v>15.928819226289095</c:v>
                </c:pt>
                <c:pt idx="550">
                  <c:v>15.804931090140206</c:v>
                </c:pt>
                <c:pt idx="551">
                  <c:v>15.301512307341671</c:v>
                </c:pt>
                <c:pt idx="552">
                  <c:v>15.127068649739721</c:v>
                </c:pt>
                <c:pt idx="553">
                  <c:v>15.145110949443829</c:v>
                </c:pt>
                <c:pt idx="554">
                  <c:v>15.694077714369175</c:v>
                </c:pt>
                <c:pt idx="555">
                  <c:v>15.801787733235443</c:v>
                </c:pt>
                <c:pt idx="556">
                  <c:v>16.005011140894911</c:v>
                </c:pt>
                <c:pt idx="557">
                  <c:v>16.242954379042427</c:v>
                </c:pt>
                <c:pt idx="558">
                  <c:v>16.254617610864575</c:v>
                </c:pt>
                <c:pt idx="559">
                  <c:v>16.782884525878274</c:v>
                </c:pt>
                <c:pt idx="560">
                  <c:v>17.109795846676633</c:v>
                </c:pt>
                <c:pt idx="561">
                  <c:v>16.812086868795383</c:v>
                </c:pt>
                <c:pt idx="562">
                  <c:v>16.306490567490826</c:v>
                </c:pt>
                <c:pt idx="563">
                  <c:v>15.658216155977671</c:v>
                </c:pt>
                <c:pt idx="564">
                  <c:v>16.130347464342314</c:v>
                </c:pt>
                <c:pt idx="565">
                  <c:v>16.598399590061991</c:v>
                </c:pt>
                <c:pt idx="566">
                  <c:v>16.512820400737048</c:v>
                </c:pt>
                <c:pt idx="567">
                  <c:v>16.638995518625094</c:v>
                </c:pt>
                <c:pt idx="568">
                  <c:v>16.672348276828238</c:v>
                </c:pt>
                <c:pt idx="569">
                  <c:v>16.596151547846567</c:v>
                </c:pt>
                <c:pt idx="570">
                  <c:v>16.335927560828289</c:v>
                </c:pt>
                <c:pt idx="571">
                  <c:v>16.293663731641118</c:v>
                </c:pt>
                <c:pt idx="572">
                  <c:v>16.602183297102389</c:v>
                </c:pt>
                <c:pt idx="573">
                  <c:v>16.497412553531188</c:v>
                </c:pt>
                <c:pt idx="574">
                  <c:v>16.460840749422122</c:v>
                </c:pt>
                <c:pt idx="575">
                  <c:v>15.955952338846027</c:v>
                </c:pt>
                <c:pt idx="576">
                  <c:v>15.62420880895103</c:v>
                </c:pt>
                <c:pt idx="577">
                  <c:v>16.209880245873705</c:v>
                </c:pt>
                <c:pt idx="578">
                  <c:v>16.026857697722832</c:v>
                </c:pt>
                <c:pt idx="579">
                  <c:v>16.132808239870066</c:v>
                </c:pt>
                <c:pt idx="580">
                  <c:v>15.95936</c:v>
                </c:pt>
                <c:pt idx="581">
                  <c:v>15.799918732535744</c:v>
                </c:pt>
                <c:pt idx="582">
                  <c:v>15.560644013701301</c:v>
                </c:pt>
                <c:pt idx="583">
                  <c:v>15.695559946203232</c:v>
                </c:pt>
                <c:pt idx="584">
                  <c:v>16.096012324365898</c:v>
                </c:pt>
                <c:pt idx="585">
                  <c:v>15.757662225798203</c:v>
                </c:pt>
                <c:pt idx="586">
                  <c:v>15.742641947184962</c:v>
                </c:pt>
                <c:pt idx="587">
                  <c:v>15.245429024512198</c:v>
                </c:pt>
                <c:pt idx="588">
                  <c:v>15.197543020706512</c:v>
                </c:pt>
                <c:pt idx="589">
                  <c:v>15.736695435753584</c:v>
                </c:pt>
                <c:pt idx="590">
                  <c:v>15.644160038304978</c:v>
                </c:pt>
                <c:pt idx="591">
                  <c:v>16.044039237888622</c:v>
                </c:pt>
                <c:pt idx="592">
                  <c:v>15.859994409746498</c:v>
                </c:pt>
                <c:pt idx="593">
                  <c:v>15.773886909761774</c:v>
                </c:pt>
                <c:pt idx="594">
                  <c:v>15.612288875149739</c:v>
                </c:pt>
                <c:pt idx="595">
                  <c:v>15.758150476962223</c:v>
                </c:pt>
                <c:pt idx="596">
                  <c:v>16.194565205890395</c:v>
                </c:pt>
                <c:pt idx="597">
                  <c:v>15.805185268753364</c:v>
                </c:pt>
                <c:pt idx="598">
                  <c:v>15.907488711578235</c:v>
                </c:pt>
                <c:pt idx="599">
                  <c:v>15.408860576551994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0E-42A3-B101-E437944CA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33040"/>
        <c:axId val="1815741200"/>
      </c:lineChart>
      <c:dateAx>
        <c:axId val="1815733040"/>
        <c:scaling>
          <c:orientation val="minMax"/>
        </c:scaling>
        <c:delete val="0"/>
        <c:axPos val="b"/>
        <c:numFmt formatCode="yy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41200"/>
        <c:crosses val="autoZero"/>
        <c:auto val="1"/>
        <c:lblOffset val="100"/>
        <c:baseTimeUnit val="months"/>
        <c:majorUnit val="3"/>
        <c:majorTimeUnit val="years"/>
        <c:minorUnit val="1"/>
        <c:minorTimeUnit val="years"/>
      </c:dateAx>
      <c:valAx>
        <c:axId val="1815741200"/>
        <c:scaling>
          <c:orientation val="minMax"/>
          <c:max val="24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33040"/>
        <c:crosses val="autoZero"/>
        <c:crossBetween val="between"/>
        <c:majorUnit val="2"/>
      </c:valAx>
      <c:dateAx>
        <c:axId val="1815754256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one"/>
        <c:crossAx val="1815733584"/>
        <c:crosses val="autoZero"/>
        <c:auto val="1"/>
        <c:lblOffset val="100"/>
        <c:baseTimeUnit val="months"/>
      </c:dateAx>
      <c:valAx>
        <c:axId val="1815733584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542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774049217002238"/>
          <c:y val="0.16493055555555555"/>
          <c:w val="0.3970917225950783"/>
          <c:h val="4.3402777777777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Quarterly Imported Crude Oil Price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4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barrel</a:t>
            </a:r>
          </a:p>
        </c:rich>
      </c:tx>
      <c:layout>
        <c:manualLayout>
          <c:xMode val="edge"/>
          <c:yMode val="edge"/>
          <c:x val="2.9083126354172182E-2"/>
          <c:y val="2.0833333333333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29847999083534E-2"/>
          <c:y val="0.14872721638961792"/>
          <c:w val="0.86912846617256312"/>
          <c:h val="0.68113535287255755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'Crude Oil-Q'!$A$41:$A$248</c:f>
              <c:strCache>
                <c:ptCount val="208"/>
                <c:pt idx="0">
                  <c:v>1974Q1</c:v>
                </c:pt>
                <c:pt idx="1">
                  <c:v>1974Q2</c:v>
                </c:pt>
                <c:pt idx="2">
                  <c:v>1974Q3</c:v>
                </c:pt>
                <c:pt idx="3">
                  <c:v>1974Q4</c:v>
                </c:pt>
                <c:pt idx="4">
                  <c:v>1975Q1</c:v>
                </c:pt>
                <c:pt idx="5">
                  <c:v>1975Q2</c:v>
                </c:pt>
                <c:pt idx="6">
                  <c:v>1975Q3</c:v>
                </c:pt>
                <c:pt idx="7">
                  <c:v>1975Q4</c:v>
                </c:pt>
                <c:pt idx="8">
                  <c:v>1976Q1</c:v>
                </c:pt>
                <c:pt idx="9">
                  <c:v>1976Q2</c:v>
                </c:pt>
                <c:pt idx="10">
                  <c:v>1976Q3</c:v>
                </c:pt>
                <c:pt idx="11">
                  <c:v>1976Q4</c:v>
                </c:pt>
                <c:pt idx="12">
                  <c:v>1977Q1</c:v>
                </c:pt>
                <c:pt idx="13">
                  <c:v>1977Q2</c:v>
                </c:pt>
                <c:pt idx="14">
                  <c:v>1977Q3</c:v>
                </c:pt>
                <c:pt idx="15">
                  <c:v>1977Q4</c:v>
                </c:pt>
                <c:pt idx="16">
                  <c:v>1978Q1</c:v>
                </c:pt>
                <c:pt idx="17">
                  <c:v>1978Q2</c:v>
                </c:pt>
                <c:pt idx="18">
                  <c:v>1978Q3</c:v>
                </c:pt>
                <c:pt idx="19">
                  <c:v>1978Q4</c:v>
                </c:pt>
                <c:pt idx="20">
                  <c:v>1979Q1</c:v>
                </c:pt>
                <c:pt idx="21">
                  <c:v>1979Q2</c:v>
                </c:pt>
                <c:pt idx="22">
                  <c:v>1979Q3</c:v>
                </c:pt>
                <c:pt idx="23">
                  <c:v>1979Q4</c:v>
                </c:pt>
                <c:pt idx="24">
                  <c:v>1980Q1</c:v>
                </c:pt>
                <c:pt idx="25">
                  <c:v>1980Q2</c:v>
                </c:pt>
                <c:pt idx="26">
                  <c:v>1980Q3</c:v>
                </c:pt>
                <c:pt idx="27">
                  <c:v>1980Q4</c:v>
                </c:pt>
                <c:pt idx="28">
                  <c:v>1981Q1</c:v>
                </c:pt>
                <c:pt idx="29">
                  <c:v>1981Q2</c:v>
                </c:pt>
                <c:pt idx="30">
                  <c:v>1981Q3</c:v>
                </c:pt>
                <c:pt idx="31">
                  <c:v>1981Q4</c:v>
                </c:pt>
                <c:pt idx="32">
                  <c:v>1982Q1</c:v>
                </c:pt>
                <c:pt idx="33">
                  <c:v>1982Q2</c:v>
                </c:pt>
                <c:pt idx="34">
                  <c:v>1982Q3</c:v>
                </c:pt>
                <c:pt idx="35">
                  <c:v>1982Q4</c:v>
                </c:pt>
                <c:pt idx="36">
                  <c:v>1983Q1</c:v>
                </c:pt>
                <c:pt idx="37">
                  <c:v>1983Q2</c:v>
                </c:pt>
                <c:pt idx="38">
                  <c:v>1983Q3</c:v>
                </c:pt>
                <c:pt idx="39">
                  <c:v>1983Q4</c:v>
                </c:pt>
                <c:pt idx="40">
                  <c:v>1984Q1</c:v>
                </c:pt>
                <c:pt idx="41">
                  <c:v>1984Q2</c:v>
                </c:pt>
                <c:pt idx="42">
                  <c:v>1984Q3</c:v>
                </c:pt>
                <c:pt idx="43">
                  <c:v>1984Q4</c:v>
                </c:pt>
                <c:pt idx="44">
                  <c:v>1985Q1</c:v>
                </c:pt>
                <c:pt idx="45">
                  <c:v>1985Q2</c:v>
                </c:pt>
                <c:pt idx="46">
                  <c:v>1985Q3</c:v>
                </c:pt>
                <c:pt idx="47">
                  <c:v>1985Q4</c:v>
                </c:pt>
                <c:pt idx="48">
                  <c:v>1986Q1</c:v>
                </c:pt>
                <c:pt idx="49">
                  <c:v>1986Q2</c:v>
                </c:pt>
                <c:pt idx="50">
                  <c:v>1986Q3</c:v>
                </c:pt>
                <c:pt idx="51">
                  <c:v>1986Q4</c:v>
                </c:pt>
                <c:pt idx="52">
                  <c:v>1987Q1</c:v>
                </c:pt>
                <c:pt idx="53">
                  <c:v>1987Q2</c:v>
                </c:pt>
                <c:pt idx="54">
                  <c:v>1987Q3</c:v>
                </c:pt>
                <c:pt idx="55">
                  <c:v>1987Q4</c:v>
                </c:pt>
                <c:pt idx="56">
                  <c:v>1988Q1</c:v>
                </c:pt>
                <c:pt idx="57">
                  <c:v>1988Q2</c:v>
                </c:pt>
                <c:pt idx="58">
                  <c:v>1988Q3</c:v>
                </c:pt>
                <c:pt idx="59">
                  <c:v>1988Q4</c:v>
                </c:pt>
                <c:pt idx="60">
                  <c:v>1989Q1</c:v>
                </c:pt>
                <c:pt idx="61">
                  <c:v>1989Q2</c:v>
                </c:pt>
                <c:pt idx="62">
                  <c:v>1989Q3</c:v>
                </c:pt>
                <c:pt idx="63">
                  <c:v>1989Q4</c:v>
                </c:pt>
                <c:pt idx="64">
                  <c:v>1990Q1</c:v>
                </c:pt>
                <c:pt idx="65">
                  <c:v>1990Q2</c:v>
                </c:pt>
                <c:pt idx="66">
                  <c:v>1990Q3</c:v>
                </c:pt>
                <c:pt idx="67">
                  <c:v>1990Q4</c:v>
                </c:pt>
                <c:pt idx="68">
                  <c:v>1991Q1</c:v>
                </c:pt>
                <c:pt idx="69">
                  <c:v>1991Q2</c:v>
                </c:pt>
                <c:pt idx="70">
                  <c:v>1991Q3</c:v>
                </c:pt>
                <c:pt idx="71">
                  <c:v>1991Q4</c:v>
                </c:pt>
                <c:pt idx="72">
                  <c:v>1992Q1</c:v>
                </c:pt>
                <c:pt idx="73">
                  <c:v>1992Q2</c:v>
                </c:pt>
                <c:pt idx="74">
                  <c:v>1992Q3</c:v>
                </c:pt>
                <c:pt idx="75">
                  <c:v>1992Q4</c:v>
                </c:pt>
                <c:pt idx="76">
                  <c:v>1993Q1</c:v>
                </c:pt>
                <c:pt idx="77">
                  <c:v>1993Q2</c:v>
                </c:pt>
                <c:pt idx="78">
                  <c:v>1993Q3</c:v>
                </c:pt>
                <c:pt idx="79">
                  <c:v>1993Q4</c:v>
                </c:pt>
                <c:pt idx="80">
                  <c:v>1994Q1</c:v>
                </c:pt>
                <c:pt idx="81">
                  <c:v>1994Q2</c:v>
                </c:pt>
                <c:pt idx="82">
                  <c:v>1994Q3</c:v>
                </c:pt>
                <c:pt idx="83">
                  <c:v>1994Q4</c:v>
                </c:pt>
                <c:pt idx="84">
                  <c:v>1995Q1</c:v>
                </c:pt>
                <c:pt idx="85">
                  <c:v>1995Q2</c:v>
                </c:pt>
                <c:pt idx="86">
                  <c:v>1995Q3</c:v>
                </c:pt>
                <c:pt idx="87">
                  <c:v>1995Q4</c:v>
                </c:pt>
                <c:pt idx="88">
                  <c:v>1996Q1</c:v>
                </c:pt>
                <c:pt idx="89">
                  <c:v>1996Q2</c:v>
                </c:pt>
                <c:pt idx="90">
                  <c:v>1996Q3</c:v>
                </c:pt>
                <c:pt idx="91">
                  <c:v>1996Q4</c:v>
                </c:pt>
                <c:pt idx="92">
                  <c:v>1997Q1</c:v>
                </c:pt>
                <c:pt idx="93">
                  <c:v>1997Q2</c:v>
                </c:pt>
                <c:pt idx="94">
                  <c:v>1997Q3</c:v>
                </c:pt>
                <c:pt idx="95">
                  <c:v>1997Q4</c:v>
                </c:pt>
                <c:pt idx="96">
                  <c:v>1998Q1</c:v>
                </c:pt>
                <c:pt idx="97">
                  <c:v>1998Q2</c:v>
                </c:pt>
                <c:pt idx="98">
                  <c:v>1998Q3</c:v>
                </c:pt>
                <c:pt idx="99">
                  <c:v>1998Q4</c:v>
                </c:pt>
                <c:pt idx="100">
                  <c:v>1999Q1</c:v>
                </c:pt>
                <c:pt idx="101">
                  <c:v>1999Q2</c:v>
                </c:pt>
                <c:pt idx="102">
                  <c:v>1999Q3</c:v>
                </c:pt>
                <c:pt idx="103">
                  <c:v>1999Q4</c:v>
                </c:pt>
                <c:pt idx="104">
                  <c:v>2000Q1</c:v>
                </c:pt>
                <c:pt idx="105">
                  <c:v>2000Q2</c:v>
                </c:pt>
                <c:pt idx="106">
                  <c:v>2000Q3</c:v>
                </c:pt>
                <c:pt idx="107">
                  <c:v>2000Q4</c:v>
                </c:pt>
                <c:pt idx="108">
                  <c:v>2001Q1</c:v>
                </c:pt>
                <c:pt idx="109">
                  <c:v>2001Q2</c:v>
                </c:pt>
                <c:pt idx="110">
                  <c:v>2001Q3</c:v>
                </c:pt>
                <c:pt idx="111">
                  <c:v>2001Q4</c:v>
                </c:pt>
                <c:pt idx="112">
                  <c:v>2002Q1</c:v>
                </c:pt>
                <c:pt idx="113">
                  <c:v>2002Q2</c:v>
                </c:pt>
                <c:pt idx="114">
                  <c:v>2002Q3</c:v>
                </c:pt>
                <c:pt idx="115">
                  <c:v>2002Q4</c:v>
                </c:pt>
                <c:pt idx="116">
                  <c:v>2003Q1</c:v>
                </c:pt>
                <c:pt idx="117">
                  <c:v>2003Q2</c:v>
                </c:pt>
                <c:pt idx="118">
                  <c:v>2003Q3</c:v>
                </c:pt>
                <c:pt idx="119">
                  <c:v>2003Q4</c:v>
                </c:pt>
                <c:pt idx="120">
                  <c:v>2004Q1</c:v>
                </c:pt>
                <c:pt idx="121">
                  <c:v>2004Q2</c:v>
                </c:pt>
                <c:pt idx="122">
                  <c:v>2004Q3</c:v>
                </c:pt>
                <c:pt idx="123">
                  <c:v>2004Q4</c:v>
                </c:pt>
                <c:pt idx="124">
                  <c:v>2005Q1</c:v>
                </c:pt>
                <c:pt idx="125">
                  <c:v>2005Q2</c:v>
                </c:pt>
                <c:pt idx="126">
                  <c:v>2005Q3</c:v>
                </c:pt>
                <c:pt idx="127">
                  <c:v>2005Q4</c:v>
                </c:pt>
                <c:pt idx="128">
                  <c:v>2006Q1</c:v>
                </c:pt>
                <c:pt idx="129">
                  <c:v>2006Q2</c:v>
                </c:pt>
                <c:pt idx="130">
                  <c:v>2006Q3</c:v>
                </c:pt>
                <c:pt idx="131">
                  <c:v>2006Q4</c:v>
                </c:pt>
                <c:pt idx="132">
                  <c:v>2007Q1</c:v>
                </c:pt>
                <c:pt idx="133">
                  <c:v>2007Q2</c:v>
                </c:pt>
                <c:pt idx="134">
                  <c:v>2007Q3</c:v>
                </c:pt>
                <c:pt idx="135">
                  <c:v>2007Q4</c:v>
                </c:pt>
                <c:pt idx="136">
                  <c:v>2008Q1</c:v>
                </c:pt>
                <c:pt idx="137">
                  <c:v>2008Q2</c:v>
                </c:pt>
                <c:pt idx="138">
                  <c:v>2008Q3</c:v>
                </c:pt>
                <c:pt idx="139">
                  <c:v>2008Q4</c:v>
                </c:pt>
                <c:pt idx="140">
                  <c:v>2009Q1</c:v>
                </c:pt>
                <c:pt idx="141">
                  <c:v>2009Q2</c:v>
                </c:pt>
                <c:pt idx="142">
                  <c:v>2009Q3</c:v>
                </c:pt>
                <c:pt idx="143">
                  <c:v>2009Q4</c:v>
                </c:pt>
                <c:pt idx="144">
                  <c:v>2010Q1</c:v>
                </c:pt>
                <c:pt idx="145">
                  <c:v>2010Q2</c:v>
                </c:pt>
                <c:pt idx="146">
                  <c:v>2010Q3</c:v>
                </c:pt>
                <c:pt idx="147">
                  <c:v>2010Q4</c:v>
                </c:pt>
                <c:pt idx="148">
                  <c:v>2011Q1</c:v>
                </c:pt>
                <c:pt idx="149">
                  <c:v>2011Q2</c:v>
                </c:pt>
                <c:pt idx="150">
                  <c:v>2011Q3</c:v>
                </c:pt>
                <c:pt idx="151">
                  <c:v>2011Q4</c:v>
                </c:pt>
                <c:pt idx="152">
                  <c:v>2012Q1</c:v>
                </c:pt>
                <c:pt idx="153">
                  <c:v>2012Q2</c:v>
                </c:pt>
                <c:pt idx="154">
                  <c:v>2012Q3</c:v>
                </c:pt>
                <c:pt idx="155">
                  <c:v>2012Q4</c:v>
                </c:pt>
                <c:pt idx="156">
                  <c:v>2013Q1</c:v>
                </c:pt>
                <c:pt idx="157">
                  <c:v>2013Q2</c:v>
                </c:pt>
                <c:pt idx="158">
                  <c:v>2013Q3</c:v>
                </c:pt>
                <c:pt idx="159">
                  <c:v>2013Q4</c:v>
                </c:pt>
                <c:pt idx="160">
                  <c:v>2014Q1</c:v>
                </c:pt>
                <c:pt idx="161">
                  <c:v>2014Q2</c:v>
                </c:pt>
                <c:pt idx="162">
                  <c:v>2014Q3</c:v>
                </c:pt>
                <c:pt idx="163">
                  <c:v>2014Q4</c:v>
                </c:pt>
                <c:pt idx="164">
                  <c:v>2015Q1</c:v>
                </c:pt>
                <c:pt idx="165">
                  <c:v>2015Q2</c:v>
                </c:pt>
                <c:pt idx="166">
                  <c:v>2015Q3</c:v>
                </c:pt>
                <c:pt idx="167">
                  <c:v>2015Q4</c:v>
                </c:pt>
                <c:pt idx="168">
                  <c:v>2016Q1</c:v>
                </c:pt>
                <c:pt idx="169">
                  <c:v>2016Q2</c:v>
                </c:pt>
                <c:pt idx="170">
                  <c:v>2016Q3</c:v>
                </c:pt>
                <c:pt idx="171">
                  <c:v>2016Q4</c:v>
                </c:pt>
                <c:pt idx="172">
                  <c:v>2017Q1</c:v>
                </c:pt>
                <c:pt idx="173">
                  <c:v>2017Q2</c:v>
                </c:pt>
                <c:pt idx="174">
                  <c:v>2017Q3</c:v>
                </c:pt>
                <c:pt idx="175">
                  <c:v>2017Q4</c:v>
                </c:pt>
                <c:pt idx="176">
                  <c:v>2018Q1</c:v>
                </c:pt>
                <c:pt idx="177">
                  <c:v>2018Q2</c:v>
                </c:pt>
                <c:pt idx="178">
                  <c:v>2018Q3</c:v>
                </c:pt>
                <c:pt idx="179">
                  <c:v>2018Q4</c:v>
                </c:pt>
                <c:pt idx="180">
                  <c:v>2019Q1</c:v>
                </c:pt>
                <c:pt idx="181">
                  <c:v>2019Q2</c:v>
                </c:pt>
                <c:pt idx="182">
                  <c:v>2019Q3</c:v>
                </c:pt>
                <c:pt idx="183">
                  <c:v>2019Q4</c:v>
                </c:pt>
                <c:pt idx="184">
                  <c:v>2020Q1</c:v>
                </c:pt>
                <c:pt idx="185">
                  <c:v>2020Q2</c:v>
                </c:pt>
                <c:pt idx="186">
                  <c:v>2020Q3</c:v>
                </c:pt>
                <c:pt idx="187">
                  <c:v>2020Q4</c:v>
                </c:pt>
                <c:pt idx="188">
                  <c:v>2021Q1</c:v>
                </c:pt>
                <c:pt idx="189">
                  <c:v>2021Q2</c:v>
                </c:pt>
                <c:pt idx="190">
                  <c:v>2021Q3</c:v>
                </c:pt>
                <c:pt idx="191">
                  <c:v>2021Q4</c:v>
                </c:pt>
                <c:pt idx="192">
                  <c:v>2022Q1</c:v>
                </c:pt>
                <c:pt idx="193">
                  <c:v>2022Q2</c:v>
                </c:pt>
                <c:pt idx="194">
                  <c:v>2022Q3</c:v>
                </c:pt>
                <c:pt idx="195">
                  <c:v>2022Q4</c:v>
                </c:pt>
                <c:pt idx="196">
                  <c:v>2023Q1</c:v>
                </c:pt>
                <c:pt idx="197">
                  <c:v>2023Q2</c:v>
                </c:pt>
                <c:pt idx="198">
                  <c:v>2023Q3</c:v>
                </c:pt>
                <c:pt idx="199">
                  <c:v>2023Q4</c:v>
                </c:pt>
                <c:pt idx="200">
                  <c:v>2024Q1</c:v>
                </c:pt>
                <c:pt idx="201">
                  <c:v>2024Q2</c:v>
                </c:pt>
                <c:pt idx="202">
                  <c:v>2024Q3</c:v>
                </c:pt>
                <c:pt idx="203">
                  <c:v>2024Q4</c:v>
                </c:pt>
                <c:pt idx="204">
                  <c:v>2025Q1</c:v>
                </c:pt>
                <c:pt idx="205">
                  <c:v>2025Q2</c:v>
                </c:pt>
                <c:pt idx="206">
                  <c:v>2025Q3</c:v>
                </c:pt>
                <c:pt idx="207">
                  <c:v>2025Q4</c:v>
                </c:pt>
              </c:strCache>
            </c:strRef>
          </c:cat>
          <c:val>
            <c:numRef>
              <c:f>'Crude Oil-Q'!$E$41:$E$248</c:f>
              <c:numCache>
                <c:formatCode>General</c:formatCode>
                <c:ptCount val="208"/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6-418D-B353-879BA3A8A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31408"/>
        <c:axId val="1815706384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'Crude Oil-Q'!$A$41:$A$248</c:f>
              <c:strCache>
                <c:ptCount val="208"/>
                <c:pt idx="0">
                  <c:v>1974Q1</c:v>
                </c:pt>
                <c:pt idx="1">
                  <c:v>1974Q2</c:v>
                </c:pt>
                <c:pt idx="2">
                  <c:v>1974Q3</c:v>
                </c:pt>
                <c:pt idx="3">
                  <c:v>1974Q4</c:v>
                </c:pt>
                <c:pt idx="4">
                  <c:v>1975Q1</c:v>
                </c:pt>
                <c:pt idx="5">
                  <c:v>1975Q2</c:v>
                </c:pt>
                <c:pt idx="6">
                  <c:v>1975Q3</c:v>
                </c:pt>
                <c:pt idx="7">
                  <c:v>1975Q4</c:v>
                </c:pt>
                <c:pt idx="8">
                  <c:v>1976Q1</c:v>
                </c:pt>
                <c:pt idx="9">
                  <c:v>1976Q2</c:v>
                </c:pt>
                <c:pt idx="10">
                  <c:v>1976Q3</c:v>
                </c:pt>
                <c:pt idx="11">
                  <c:v>1976Q4</c:v>
                </c:pt>
                <c:pt idx="12">
                  <c:v>1977Q1</c:v>
                </c:pt>
                <c:pt idx="13">
                  <c:v>1977Q2</c:v>
                </c:pt>
                <c:pt idx="14">
                  <c:v>1977Q3</c:v>
                </c:pt>
                <c:pt idx="15">
                  <c:v>1977Q4</c:v>
                </c:pt>
                <c:pt idx="16">
                  <c:v>1978Q1</c:v>
                </c:pt>
                <c:pt idx="17">
                  <c:v>1978Q2</c:v>
                </c:pt>
                <c:pt idx="18">
                  <c:v>1978Q3</c:v>
                </c:pt>
                <c:pt idx="19">
                  <c:v>1978Q4</c:v>
                </c:pt>
                <c:pt idx="20">
                  <c:v>1979Q1</c:v>
                </c:pt>
                <c:pt idx="21">
                  <c:v>1979Q2</c:v>
                </c:pt>
                <c:pt idx="22">
                  <c:v>1979Q3</c:v>
                </c:pt>
                <c:pt idx="23">
                  <c:v>1979Q4</c:v>
                </c:pt>
                <c:pt idx="24">
                  <c:v>1980Q1</c:v>
                </c:pt>
                <c:pt idx="25">
                  <c:v>1980Q2</c:v>
                </c:pt>
                <c:pt idx="26">
                  <c:v>1980Q3</c:v>
                </c:pt>
                <c:pt idx="27">
                  <c:v>1980Q4</c:v>
                </c:pt>
                <c:pt idx="28">
                  <c:v>1981Q1</c:v>
                </c:pt>
                <c:pt idx="29">
                  <c:v>1981Q2</c:v>
                </c:pt>
                <c:pt idx="30">
                  <c:v>1981Q3</c:v>
                </c:pt>
                <c:pt idx="31">
                  <c:v>1981Q4</c:v>
                </c:pt>
                <c:pt idx="32">
                  <c:v>1982Q1</c:v>
                </c:pt>
                <c:pt idx="33">
                  <c:v>1982Q2</c:v>
                </c:pt>
                <c:pt idx="34">
                  <c:v>1982Q3</c:v>
                </c:pt>
                <c:pt idx="35">
                  <c:v>1982Q4</c:v>
                </c:pt>
                <c:pt idx="36">
                  <c:v>1983Q1</c:v>
                </c:pt>
                <c:pt idx="37">
                  <c:v>1983Q2</c:v>
                </c:pt>
                <c:pt idx="38">
                  <c:v>1983Q3</c:v>
                </c:pt>
                <c:pt idx="39">
                  <c:v>1983Q4</c:v>
                </c:pt>
                <c:pt idx="40">
                  <c:v>1984Q1</c:v>
                </c:pt>
                <c:pt idx="41">
                  <c:v>1984Q2</c:v>
                </c:pt>
                <c:pt idx="42">
                  <c:v>1984Q3</c:v>
                </c:pt>
                <c:pt idx="43">
                  <c:v>1984Q4</c:v>
                </c:pt>
                <c:pt idx="44">
                  <c:v>1985Q1</c:v>
                </c:pt>
                <c:pt idx="45">
                  <c:v>1985Q2</c:v>
                </c:pt>
                <c:pt idx="46">
                  <c:v>1985Q3</c:v>
                </c:pt>
                <c:pt idx="47">
                  <c:v>1985Q4</c:v>
                </c:pt>
                <c:pt idx="48">
                  <c:v>1986Q1</c:v>
                </c:pt>
                <c:pt idx="49">
                  <c:v>1986Q2</c:v>
                </c:pt>
                <c:pt idx="50">
                  <c:v>1986Q3</c:v>
                </c:pt>
                <c:pt idx="51">
                  <c:v>1986Q4</c:v>
                </c:pt>
                <c:pt idx="52">
                  <c:v>1987Q1</c:v>
                </c:pt>
                <c:pt idx="53">
                  <c:v>1987Q2</c:v>
                </c:pt>
                <c:pt idx="54">
                  <c:v>1987Q3</c:v>
                </c:pt>
                <c:pt idx="55">
                  <c:v>1987Q4</c:v>
                </c:pt>
                <c:pt idx="56">
                  <c:v>1988Q1</c:v>
                </c:pt>
                <c:pt idx="57">
                  <c:v>1988Q2</c:v>
                </c:pt>
                <c:pt idx="58">
                  <c:v>1988Q3</c:v>
                </c:pt>
                <c:pt idx="59">
                  <c:v>1988Q4</c:v>
                </c:pt>
                <c:pt idx="60">
                  <c:v>1989Q1</c:v>
                </c:pt>
                <c:pt idx="61">
                  <c:v>1989Q2</c:v>
                </c:pt>
                <c:pt idx="62">
                  <c:v>1989Q3</c:v>
                </c:pt>
                <c:pt idx="63">
                  <c:v>1989Q4</c:v>
                </c:pt>
                <c:pt idx="64">
                  <c:v>1990Q1</c:v>
                </c:pt>
                <c:pt idx="65">
                  <c:v>1990Q2</c:v>
                </c:pt>
                <c:pt idx="66">
                  <c:v>1990Q3</c:v>
                </c:pt>
                <c:pt idx="67">
                  <c:v>1990Q4</c:v>
                </c:pt>
                <c:pt idx="68">
                  <c:v>1991Q1</c:v>
                </c:pt>
                <c:pt idx="69">
                  <c:v>1991Q2</c:v>
                </c:pt>
                <c:pt idx="70">
                  <c:v>1991Q3</c:v>
                </c:pt>
                <c:pt idx="71">
                  <c:v>1991Q4</c:v>
                </c:pt>
                <c:pt idx="72">
                  <c:v>1992Q1</c:v>
                </c:pt>
                <c:pt idx="73">
                  <c:v>1992Q2</c:v>
                </c:pt>
                <c:pt idx="74">
                  <c:v>1992Q3</c:v>
                </c:pt>
                <c:pt idx="75">
                  <c:v>1992Q4</c:v>
                </c:pt>
                <c:pt idx="76">
                  <c:v>1993Q1</c:v>
                </c:pt>
                <c:pt idx="77">
                  <c:v>1993Q2</c:v>
                </c:pt>
                <c:pt idx="78">
                  <c:v>1993Q3</c:v>
                </c:pt>
                <c:pt idx="79">
                  <c:v>1993Q4</c:v>
                </c:pt>
                <c:pt idx="80">
                  <c:v>1994Q1</c:v>
                </c:pt>
                <c:pt idx="81">
                  <c:v>1994Q2</c:v>
                </c:pt>
                <c:pt idx="82">
                  <c:v>1994Q3</c:v>
                </c:pt>
                <c:pt idx="83">
                  <c:v>1994Q4</c:v>
                </c:pt>
                <c:pt idx="84">
                  <c:v>1995Q1</c:v>
                </c:pt>
                <c:pt idx="85">
                  <c:v>1995Q2</c:v>
                </c:pt>
                <c:pt idx="86">
                  <c:v>1995Q3</c:v>
                </c:pt>
                <c:pt idx="87">
                  <c:v>1995Q4</c:v>
                </c:pt>
                <c:pt idx="88">
                  <c:v>1996Q1</c:v>
                </c:pt>
                <c:pt idx="89">
                  <c:v>1996Q2</c:v>
                </c:pt>
                <c:pt idx="90">
                  <c:v>1996Q3</c:v>
                </c:pt>
                <c:pt idx="91">
                  <c:v>1996Q4</c:v>
                </c:pt>
                <c:pt idx="92">
                  <c:v>1997Q1</c:v>
                </c:pt>
                <c:pt idx="93">
                  <c:v>1997Q2</c:v>
                </c:pt>
                <c:pt idx="94">
                  <c:v>1997Q3</c:v>
                </c:pt>
                <c:pt idx="95">
                  <c:v>1997Q4</c:v>
                </c:pt>
                <c:pt idx="96">
                  <c:v>1998Q1</c:v>
                </c:pt>
                <c:pt idx="97">
                  <c:v>1998Q2</c:v>
                </c:pt>
                <c:pt idx="98">
                  <c:v>1998Q3</c:v>
                </c:pt>
                <c:pt idx="99">
                  <c:v>1998Q4</c:v>
                </c:pt>
                <c:pt idx="100">
                  <c:v>1999Q1</c:v>
                </c:pt>
                <c:pt idx="101">
                  <c:v>1999Q2</c:v>
                </c:pt>
                <c:pt idx="102">
                  <c:v>1999Q3</c:v>
                </c:pt>
                <c:pt idx="103">
                  <c:v>1999Q4</c:v>
                </c:pt>
                <c:pt idx="104">
                  <c:v>2000Q1</c:v>
                </c:pt>
                <c:pt idx="105">
                  <c:v>2000Q2</c:v>
                </c:pt>
                <c:pt idx="106">
                  <c:v>2000Q3</c:v>
                </c:pt>
                <c:pt idx="107">
                  <c:v>2000Q4</c:v>
                </c:pt>
                <c:pt idx="108">
                  <c:v>2001Q1</c:v>
                </c:pt>
                <c:pt idx="109">
                  <c:v>2001Q2</c:v>
                </c:pt>
                <c:pt idx="110">
                  <c:v>2001Q3</c:v>
                </c:pt>
                <c:pt idx="111">
                  <c:v>2001Q4</c:v>
                </c:pt>
                <c:pt idx="112">
                  <c:v>2002Q1</c:v>
                </c:pt>
                <c:pt idx="113">
                  <c:v>2002Q2</c:v>
                </c:pt>
                <c:pt idx="114">
                  <c:v>2002Q3</c:v>
                </c:pt>
                <c:pt idx="115">
                  <c:v>2002Q4</c:v>
                </c:pt>
                <c:pt idx="116">
                  <c:v>2003Q1</c:v>
                </c:pt>
                <c:pt idx="117">
                  <c:v>2003Q2</c:v>
                </c:pt>
                <c:pt idx="118">
                  <c:v>2003Q3</c:v>
                </c:pt>
                <c:pt idx="119">
                  <c:v>2003Q4</c:v>
                </c:pt>
                <c:pt idx="120">
                  <c:v>2004Q1</c:v>
                </c:pt>
                <c:pt idx="121">
                  <c:v>2004Q2</c:v>
                </c:pt>
                <c:pt idx="122">
                  <c:v>2004Q3</c:v>
                </c:pt>
                <c:pt idx="123">
                  <c:v>2004Q4</c:v>
                </c:pt>
                <c:pt idx="124">
                  <c:v>2005Q1</c:v>
                </c:pt>
                <c:pt idx="125">
                  <c:v>2005Q2</c:v>
                </c:pt>
                <c:pt idx="126">
                  <c:v>2005Q3</c:v>
                </c:pt>
                <c:pt idx="127">
                  <c:v>2005Q4</c:v>
                </c:pt>
                <c:pt idx="128">
                  <c:v>2006Q1</c:v>
                </c:pt>
                <c:pt idx="129">
                  <c:v>2006Q2</c:v>
                </c:pt>
                <c:pt idx="130">
                  <c:v>2006Q3</c:v>
                </c:pt>
                <c:pt idx="131">
                  <c:v>2006Q4</c:v>
                </c:pt>
                <c:pt idx="132">
                  <c:v>2007Q1</c:v>
                </c:pt>
                <c:pt idx="133">
                  <c:v>2007Q2</c:v>
                </c:pt>
                <c:pt idx="134">
                  <c:v>2007Q3</c:v>
                </c:pt>
                <c:pt idx="135">
                  <c:v>2007Q4</c:v>
                </c:pt>
                <c:pt idx="136">
                  <c:v>2008Q1</c:v>
                </c:pt>
                <c:pt idx="137">
                  <c:v>2008Q2</c:v>
                </c:pt>
                <c:pt idx="138">
                  <c:v>2008Q3</c:v>
                </c:pt>
                <c:pt idx="139">
                  <c:v>2008Q4</c:v>
                </c:pt>
                <c:pt idx="140">
                  <c:v>2009Q1</c:v>
                </c:pt>
                <c:pt idx="141">
                  <c:v>2009Q2</c:v>
                </c:pt>
                <c:pt idx="142">
                  <c:v>2009Q3</c:v>
                </c:pt>
                <c:pt idx="143">
                  <c:v>2009Q4</c:v>
                </c:pt>
                <c:pt idx="144">
                  <c:v>2010Q1</c:v>
                </c:pt>
                <c:pt idx="145">
                  <c:v>2010Q2</c:v>
                </c:pt>
                <c:pt idx="146">
                  <c:v>2010Q3</c:v>
                </c:pt>
                <c:pt idx="147">
                  <c:v>2010Q4</c:v>
                </c:pt>
                <c:pt idx="148">
                  <c:v>2011Q1</c:v>
                </c:pt>
                <c:pt idx="149">
                  <c:v>2011Q2</c:v>
                </c:pt>
                <c:pt idx="150">
                  <c:v>2011Q3</c:v>
                </c:pt>
                <c:pt idx="151">
                  <c:v>2011Q4</c:v>
                </c:pt>
                <c:pt idx="152">
                  <c:v>2012Q1</c:v>
                </c:pt>
                <c:pt idx="153">
                  <c:v>2012Q2</c:v>
                </c:pt>
                <c:pt idx="154">
                  <c:v>2012Q3</c:v>
                </c:pt>
                <c:pt idx="155">
                  <c:v>2012Q4</c:v>
                </c:pt>
                <c:pt idx="156">
                  <c:v>2013Q1</c:v>
                </c:pt>
                <c:pt idx="157">
                  <c:v>2013Q2</c:v>
                </c:pt>
                <c:pt idx="158">
                  <c:v>2013Q3</c:v>
                </c:pt>
                <c:pt idx="159">
                  <c:v>2013Q4</c:v>
                </c:pt>
                <c:pt idx="160">
                  <c:v>2014Q1</c:v>
                </c:pt>
                <c:pt idx="161">
                  <c:v>2014Q2</c:v>
                </c:pt>
                <c:pt idx="162">
                  <c:v>2014Q3</c:v>
                </c:pt>
                <c:pt idx="163">
                  <c:v>2014Q4</c:v>
                </c:pt>
                <c:pt idx="164">
                  <c:v>2015Q1</c:v>
                </c:pt>
                <c:pt idx="165">
                  <c:v>2015Q2</c:v>
                </c:pt>
                <c:pt idx="166">
                  <c:v>2015Q3</c:v>
                </c:pt>
                <c:pt idx="167">
                  <c:v>2015Q4</c:v>
                </c:pt>
                <c:pt idx="168">
                  <c:v>2016Q1</c:v>
                </c:pt>
                <c:pt idx="169">
                  <c:v>2016Q2</c:v>
                </c:pt>
                <c:pt idx="170">
                  <c:v>2016Q3</c:v>
                </c:pt>
                <c:pt idx="171">
                  <c:v>2016Q4</c:v>
                </c:pt>
                <c:pt idx="172">
                  <c:v>2017Q1</c:v>
                </c:pt>
                <c:pt idx="173">
                  <c:v>2017Q2</c:v>
                </c:pt>
                <c:pt idx="174">
                  <c:v>2017Q3</c:v>
                </c:pt>
                <c:pt idx="175">
                  <c:v>2017Q4</c:v>
                </c:pt>
                <c:pt idx="176">
                  <c:v>2018Q1</c:v>
                </c:pt>
                <c:pt idx="177">
                  <c:v>2018Q2</c:v>
                </c:pt>
                <c:pt idx="178">
                  <c:v>2018Q3</c:v>
                </c:pt>
                <c:pt idx="179">
                  <c:v>2018Q4</c:v>
                </c:pt>
                <c:pt idx="180">
                  <c:v>2019Q1</c:v>
                </c:pt>
                <c:pt idx="181">
                  <c:v>2019Q2</c:v>
                </c:pt>
                <c:pt idx="182">
                  <c:v>2019Q3</c:v>
                </c:pt>
                <c:pt idx="183">
                  <c:v>2019Q4</c:v>
                </c:pt>
                <c:pt idx="184">
                  <c:v>2020Q1</c:v>
                </c:pt>
                <c:pt idx="185">
                  <c:v>2020Q2</c:v>
                </c:pt>
                <c:pt idx="186">
                  <c:v>2020Q3</c:v>
                </c:pt>
                <c:pt idx="187">
                  <c:v>2020Q4</c:v>
                </c:pt>
                <c:pt idx="188">
                  <c:v>2021Q1</c:v>
                </c:pt>
                <c:pt idx="189">
                  <c:v>2021Q2</c:v>
                </c:pt>
                <c:pt idx="190">
                  <c:v>2021Q3</c:v>
                </c:pt>
                <c:pt idx="191">
                  <c:v>2021Q4</c:v>
                </c:pt>
                <c:pt idx="192">
                  <c:v>2022Q1</c:v>
                </c:pt>
                <c:pt idx="193">
                  <c:v>2022Q2</c:v>
                </c:pt>
                <c:pt idx="194">
                  <c:v>2022Q3</c:v>
                </c:pt>
                <c:pt idx="195">
                  <c:v>2022Q4</c:v>
                </c:pt>
                <c:pt idx="196">
                  <c:v>2023Q1</c:v>
                </c:pt>
                <c:pt idx="197">
                  <c:v>2023Q2</c:v>
                </c:pt>
                <c:pt idx="198">
                  <c:v>2023Q3</c:v>
                </c:pt>
                <c:pt idx="199">
                  <c:v>2023Q4</c:v>
                </c:pt>
                <c:pt idx="200">
                  <c:v>2024Q1</c:v>
                </c:pt>
                <c:pt idx="201">
                  <c:v>2024Q2</c:v>
                </c:pt>
                <c:pt idx="202">
                  <c:v>2024Q3</c:v>
                </c:pt>
                <c:pt idx="203">
                  <c:v>2024Q4</c:v>
                </c:pt>
                <c:pt idx="204">
                  <c:v>2025Q1</c:v>
                </c:pt>
                <c:pt idx="205">
                  <c:v>2025Q2</c:v>
                </c:pt>
                <c:pt idx="206">
                  <c:v>2025Q3</c:v>
                </c:pt>
                <c:pt idx="207">
                  <c:v>2025Q4</c:v>
                </c:pt>
              </c:strCache>
            </c:strRef>
          </c:cat>
          <c:val>
            <c:numRef>
              <c:f>'Crude Oil-Q'!$C$41:$C$248</c:f>
              <c:numCache>
                <c:formatCode>0.00</c:formatCode>
                <c:ptCount val="208"/>
                <c:pt idx="0">
                  <c:v>11.53313138</c:v>
                </c:pt>
                <c:pt idx="1">
                  <c:v>12.94757147</c:v>
                </c:pt>
                <c:pt idx="2">
                  <c:v>12.65865513</c:v>
                </c:pt>
                <c:pt idx="3">
                  <c:v>12.59843491</c:v>
                </c:pt>
                <c:pt idx="4">
                  <c:v>13.024515604999999</c:v>
                </c:pt>
                <c:pt idx="5">
                  <c:v>13.582592479000001</c:v>
                </c:pt>
                <c:pt idx="6">
                  <c:v>14.109122048</c:v>
                </c:pt>
                <c:pt idx="7">
                  <c:v>14.837788635000001</c:v>
                </c:pt>
                <c:pt idx="8">
                  <c:v>13.352714812</c:v>
                </c:pt>
                <c:pt idx="9">
                  <c:v>13.429560935</c:v>
                </c:pt>
                <c:pt idx="10">
                  <c:v>13.51943749</c:v>
                </c:pt>
                <c:pt idx="11">
                  <c:v>13.594780811</c:v>
                </c:pt>
                <c:pt idx="12">
                  <c:v>14.384747919</c:v>
                </c:pt>
                <c:pt idx="13">
                  <c:v>14.538393927</c:v>
                </c:pt>
                <c:pt idx="14">
                  <c:v>14.537092471999999</c:v>
                </c:pt>
                <c:pt idx="15">
                  <c:v>14.642956174</c:v>
                </c:pt>
                <c:pt idx="16">
                  <c:v>14.504710196</c:v>
                </c:pt>
                <c:pt idx="17">
                  <c:v>14.486095718</c:v>
                </c:pt>
                <c:pt idx="18">
                  <c:v>14.493979951</c:v>
                </c:pt>
                <c:pt idx="19">
                  <c:v>14.773566659</c:v>
                </c:pt>
                <c:pt idx="20">
                  <c:v>15.913621966999999</c:v>
                </c:pt>
                <c:pt idx="21">
                  <c:v>19.244762049999999</c:v>
                </c:pt>
                <c:pt idx="22">
                  <c:v>24.026100183</c:v>
                </c:pt>
                <c:pt idx="23">
                  <c:v>26.929249971000001</c:v>
                </c:pt>
                <c:pt idx="24">
                  <c:v>32.127674781000003</c:v>
                </c:pt>
                <c:pt idx="25">
                  <c:v>34.103416156999998</c:v>
                </c:pt>
                <c:pt idx="26">
                  <c:v>34.470002162</c:v>
                </c:pt>
                <c:pt idx="27">
                  <c:v>35.127800526999998</c:v>
                </c:pt>
                <c:pt idx="28">
                  <c:v>38.720920339999999</c:v>
                </c:pt>
                <c:pt idx="29">
                  <c:v>37.771952669000001</c:v>
                </c:pt>
                <c:pt idx="30">
                  <c:v>35.932543031000002</c:v>
                </c:pt>
                <c:pt idx="31">
                  <c:v>35.846812133999997</c:v>
                </c:pt>
                <c:pt idx="32">
                  <c:v>35.077678802999998</c:v>
                </c:pt>
                <c:pt idx="33">
                  <c:v>33.186329563999998</c:v>
                </c:pt>
                <c:pt idx="34">
                  <c:v>33.155041365000002</c:v>
                </c:pt>
                <c:pt idx="35">
                  <c:v>33.08711855</c:v>
                </c:pt>
                <c:pt idx="36">
                  <c:v>30.301096788999999</c:v>
                </c:pt>
                <c:pt idx="37">
                  <c:v>28.596928039000002</c:v>
                </c:pt>
                <c:pt idx="38">
                  <c:v>29.277370873999999</c:v>
                </c:pt>
                <c:pt idx="39">
                  <c:v>29.361518290999999</c:v>
                </c:pt>
                <c:pt idx="40">
                  <c:v>28.888234530999998</c:v>
                </c:pt>
                <c:pt idx="41">
                  <c:v>29.190927175999999</c:v>
                </c:pt>
                <c:pt idx="42">
                  <c:v>28.879266493999999</c:v>
                </c:pt>
                <c:pt idx="43">
                  <c:v>28.542271559</c:v>
                </c:pt>
                <c:pt idx="44">
                  <c:v>27.256454618999999</c:v>
                </c:pt>
                <c:pt idx="45">
                  <c:v>27.490118548000002</c:v>
                </c:pt>
                <c:pt idx="46">
                  <c:v>26.579805106999999</c:v>
                </c:pt>
                <c:pt idx="47">
                  <c:v>26.707332783999998</c:v>
                </c:pt>
                <c:pt idx="48">
                  <c:v>19.477832635999999</c:v>
                </c:pt>
                <c:pt idx="49">
                  <c:v>12.834752808999999</c:v>
                </c:pt>
                <c:pt idx="50">
                  <c:v>11.880283272</c:v>
                </c:pt>
                <c:pt idx="51">
                  <c:v>13.469154788999999</c:v>
                </c:pt>
                <c:pt idx="52">
                  <c:v>16.866851237999999</c:v>
                </c:pt>
                <c:pt idx="53">
                  <c:v>18.308442803999998</c:v>
                </c:pt>
                <c:pt idx="54">
                  <c:v>19.063685935999999</c:v>
                </c:pt>
                <c:pt idx="55">
                  <c:v>17.986016751000001</c:v>
                </c:pt>
                <c:pt idx="56">
                  <c:v>15.192126931000001</c:v>
                </c:pt>
                <c:pt idx="57">
                  <c:v>15.686863566</c:v>
                </c:pt>
                <c:pt idx="58">
                  <c:v>14.322856016999999</c:v>
                </c:pt>
                <c:pt idx="59">
                  <c:v>13.282751711</c:v>
                </c:pt>
                <c:pt idx="60">
                  <c:v>16.777307107999999</c:v>
                </c:pt>
                <c:pt idx="61">
                  <c:v>18.965834148999999</c:v>
                </c:pt>
                <c:pt idx="62">
                  <c:v>17.607800889</c:v>
                </c:pt>
                <c:pt idx="63">
                  <c:v>18.834051189</c:v>
                </c:pt>
                <c:pt idx="64">
                  <c:v>19.745981473000001</c:v>
                </c:pt>
                <c:pt idx="65">
                  <c:v>15.937427387</c:v>
                </c:pt>
                <c:pt idx="66">
                  <c:v>23.085735657000001</c:v>
                </c:pt>
                <c:pt idx="67">
                  <c:v>29.693996114000001</c:v>
                </c:pt>
                <c:pt idx="68">
                  <c:v>19.450286092999999</c:v>
                </c:pt>
                <c:pt idx="69">
                  <c:v>18.146832230000001</c:v>
                </c:pt>
                <c:pt idx="70">
                  <c:v>18.614335636</c:v>
                </c:pt>
                <c:pt idx="71">
                  <c:v>18.796819836000001</c:v>
                </c:pt>
                <c:pt idx="72">
                  <c:v>16.155946175</c:v>
                </c:pt>
                <c:pt idx="73">
                  <c:v>18.661184422000002</c:v>
                </c:pt>
                <c:pt idx="74">
                  <c:v>19.426844710000001</c:v>
                </c:pt>
                <c:pt idx="75">
                  <c:v>18.272901335</c:v>
                </c:pt>
                <c:pt idx="76">
                  <c:v>17.345451849</c:v>
                </c:pt>
                <c:pt idx="77">
                  <c:v>17.672368208000002</c:v>
                </c:pt>
                <c:pt idx="78">
                  <c:v>15.601326465</c:v>
                </c:pt>
                <c:pt idx="79">
                  <c:v>14.092182586</c:v>
                </c:pt>
                <c:pt idx="80">
                  <c:v>13.009649579</c:v>
                </c:pt>
                <c:pt idx="81">
                  <c:v>15.797116303999999</c:v>
                </c:pt>
                <c:pt idx="82">
                  <c:v>16.704784961000001</c:v>
                </c:pt>
                <c:pt idx="83">
                  <c:v>16.164525796</c:v>
                </c:pt>
                <c:pt idx="84">
                  <c:v>16.997386593000002</c:v>
                </c:pt>
                <c:pt idx="85">
                  <c:v>18.205092413999999</c:v>
                </c:pt>
                <c:pt idx="86">
                  <c:v>16.585850179000001</c:v>
                </c:pt>
                <c:pt idx="87">
                  <c:v>16.772395676999999</c:v>
                </c:pt>
                <c:pt idx="88">
                  <c:v>18.409872046</c:v>
                </c:pt>
                <c:pt idx="89">
                  <c:v>20.226256256999999</c:v>
                </c:pt>
                <c:pt idx="90">
                  <c:v>20.680479678000001</c:v>
                </c:pt>
                <c:pt idx="91">
                  <c:v>23.041041135</c:v>
                </c:pt>
                <c:pt idx="92">
                  <c:v>21.002378033999999</c:v>
                </c:pt>
                <c:pt idx="93">
                  <c:v>17.917867885</c:v>
                </c:pt>
                <c:pt idx="94">
                  <c:v>17.770865468</c:v>
                </c:pt>
                <c:pt idx="95">
                  <c:v>17.590243921999999</c:v>
                </c:pt>
                <c:pt idx="96">
                  <c:v>13.334003499</c:v>
                </c:pt>
                <c:pt idx="97">
                  <c:v>12.348954818999999</c:v>
                </c:pt>
                <c:pt idx="98">
                  <c:v>11.852316719999999</c:v>
                </c:pt>
                <c:pt idx="99">
                  <c:v>10.848078783</c:v>
                </c:pt>
                <c:pt idx="100">
                  <c:v>10.897660669</c:v>
                </c:pt>
                <c:pt idx="101">
                  <c:v>15.432487755</c:v>
                </c:pt>
                <c:pt idx="102">
                  <c:v>19.678383428</c:v>
                </c:pt>
                <c:pt idx="103">
                  <c:v>23.009409563999998</c:v>
                </c:pt>
                <c:pt idx="104">
                  <c:v>26.833256582000001</c:v>
                </c:pt>
                <c:pt idx="105">
                  <c:v>26.541945937000001</c:v>
                </c:pt>
                <c:pt idx="106">
                  <c:v>29.102452459999999</c:v>
                </c:pt>
                <c:pt idx="107">
                  <c:v>28.249284781</c:v>
                </c:pt>
                <c:pt idx="108">
                  <c:v>24.092230287</c:v>
                </c:pt>
                <c:pt idx="109">
                  <c:v>23.854549228</c:v>
                </c:pt>
                <c:pt idx="110">
                  <c:v>23.017495379</c:v>
                </c:pt>
                <c:pt idx="111">
                  <c:v>16.942789949000002</c:v>
                </c:pt>
                <c:pt idx="112">
                  <c:v>19.231111881</c:v>
                </c:pt>
                <c:pt idx="113">
                  <c:v>23.961912050999999</c:v>
                </c:pt>
                <c:pt idx="114">
                  <c:v>25.904497494000001</c:v>
                </c:pt>
                <c:pt idx="115">
                  <c:v>25.427344384000001</c:v>
                </c:pt>
                <c:pt idx="116">
                  <c:v>30.492312831</c:v>
                </c:pt>
                <c:pt idx="117">
                  <c:v>25.612100706</c:v>
                </c:pt>
                <c:pt idx="118">
                  <c:v>27.373963701000001</c:v>
                </c:pt>
                <c:pt idx="119">
                  <c:v>27.808042948000001</c:v>
                </c:pt>
                <c:pt idx="120">
                  <c:v>31.023718684999999</c:v>
                </c:pt>
                <c:pt idx="121">
                  <c:v>33.860517655999999</c:v>
                </c:pt>
                <c:pt idx="122">
                  <c:v>38.538237131000002</c:v>
                </c:pt>
                <c:pt idx="123">
                  <c:v>39.821653400000002</c:v>
                </c:pt>
                <c:pt idx="124">
                  <c:v>41.075950562999999</c:v>
                </c:pt>
                <c:pt idx="125">
                  <c:v>45.920110061000003</c:v>
                </c:pt>
                <c:pt idx="126">
                  <c:v>56.648864310999997</c:v>
                </c:pt>
                <c:pt idx="127">
                  <c:v>51.988706776000001</c:v>
                </c:pt>
                <c:pt idx="128">
                  <c:v>54.700790972</c:v>
                </c:pt>
                <c:pt idx="129">
                  <c:v>63.558795298</c:v>
                </c:pt>
                <c:pt idx="130">
                  <c:v>63.909904509999997</c:v>
                </c:pt>
                <c:pt idx="131">
                  <c:v>53.442199226</c:v>
                </c:pt>
                <c:pt idx="132">
                  <c:v>53.192000055999998</c:v>
                </c:pt>
                <c:pt idx="133">
                  <c:v>62.383008576999998</c:v>
                </c:pt>
                <c:pt idx="134">
                  <c:v>70.432358805000007</c:v>
                </c:pt>
                <c:pt idx="135">
                  <c:v>82.439279330999994</c:v>
                </c:pt>
                <c:pt idx="136">
                  <c:v>89.700056185999998</c:v>
                </c:pt>
                <c:pt idx="137">
                  <c:v>115.84063838</c:v>
                </c:pt>
                <c:pt idx="138">
                  <c:v>112.83819320000001</c:v>
                </c:pt>
                <c:pt idx="139">
                  <c:v>52.261450775</c:v>
                </c:pt>
                <c:pt idx="140">
                  <c:v>40.482948493999999</c:v>
                </c:pt>
                <c:pt idx="141">
                  <c:v>57.496338532000003</c:v>
                </c:pt>
                <c:pt idx="142">
                  <c:v>66.375164515999998</c:v>
                </c:pt>
                <c:pt idx="143">
                  <c:v>73.044835156999994</c:v>
                </c:pt>
                <c:pt idx="144">
                  <c:v>75.275746893000004</c:v>
                </c:pt>
                <c:pt idx="145">
                  <c:v>74.318890726999996</c:v>
                </c:pt>
                <c:pt idx="146">
                  <c:v>73.316462611000006</c:v>
                </c:pt>
                <c:pt idx="147">
                  <c:v>80.833789906999996</c:v>
                </c:pt>
                <c:pt idx="148">
                  <c:v>93.995566655999994</c:v>
                </c:pt>
                <c:pt idx="149">
                  <c:v>108.72754415</c:v>
                </c:pt>
                <c:pt idx="150">
                  <c:v>102.05216806</c:v>
                </c:pt>
                <c:pt idx="151">
                  <c:v>105.34282897999999</c:v>
                </c:pt>
                <c:pt idx="152">
                  <c:v>108.1394748</c:v>
                </c:pt>
                <c:pt idx="153">
                  <c:v>101.18306376</c:v>
                </c:pt>
                <c:pt idx="154">
                  <c:v>97.177817390000001</c:v>
                </c:pt>
                <c:pt idx="155">
                  <c:v>97.642869512000004</c:v>
                </c:pt>
                <c:pt idx="156">
                  <c:v>98.711920653999996</c:v>
                </c:pt>
                <c:pt idx="157">
                  <c:v>97.385304552999997</c:v>
                </c:pt>
                <c:pt idx="158">
                  <c:v>103.06653350000001</c:v>
                </c:pt>
                <c:pt idx="159">
                  <c:v>92.953698277000001</c:v>
                </c:pt>
                <c:pt idx="160">
                  <c:v>94.177982764000006</c:v>
                </c:pt>
                <c:pt idx="161">
                  <c:v>98.640333173000002</c:v>
                </c:pt>
                <c:pt idx="162">
                  <c:v>93.851153397000004</c:v>
                </c:pt>
                <c:pt idx="163">
                  <c:v>71.430436717000006</c:v>
                </c:pt>
                <c:pt idx="164">
                  <c:v>46.373521259</c:v>
                </c:pt>
                <c:pt idx="165">
                  <c:v>56.068872196000001</c:v>
                </c:pt>
                <c:pt idx="166">
                  <c:v>45.586301094</c:v>
                </c:pt>
                <c:pt idx="167">
                  <c:v>37.876982722999998</c:v>
                </c:pt>
                <c:pt idx="168">
                  <c:v>28.854523986</c:v>
                </c:pt>
                <c:pt idx="169">
                  <c:v>40.321342733999998</c:v>
                </c:pt>
                <c:pt idx="170">
                  <c:v>41.190826319000003</c:v>
                </c:pt>
                <c:pt idx="171">
                  <c:v>44.443114246999997</c:v>
                </c:pt>
                <c:pt idx="172">
                  <c:v>47.937687216999997</c:v>
                </c:pt>
                <c:pt idx="173">
                  <c:v>46.246610787000002</c:v>
                </c:pt>
                <c:pt idx="174">
                  <c:v>47.427646611999997</c:v>
                </c:pt>
                <c:pt idx="175">
                  <c:v>55.084180402999998</c:v>
                </c:pt>
                <c:pt idx="176">
                  <c:v>58.278107853999998</c:v>
                </c:pt>
                <c:pt idx="177">
                  <c:v>64.610132794999998</c:v>
                </c:pt>
                <c:pt idx="178">
                  <c:v>66.237859911000001</c:v>
                </c:pt>
                <c:pt idx="179">
                  <c:v>55.324543616</c:v>
                </c:pt>
                <c:pt idx="180">
                  <c:v>55.391700964999998</c:v>
                </c:pt>
                <c:pt idx="181">
                  <c:v>62.926211160999998</c:v>
                </c:pt>
                <c:pt idx="182">
                  <c:v>57.306131593000003</c:v>
                </c:pt>
                <c:pt idx="183">
                  <c:v>55.595875098999997</c:v>
                </c:pt>
                <c:pt idx="184">
                  <c:v>43.752120582000003</c:v>
                </c:pt>
                <c:pt idx="185">
                  <c:v>26.237424243</c:v>
                </c:pt>
                <c:pt idx="186">
                  <c:v>39.866757456000002</c:v>
                </c:pt>
                <c:pt idx="187">
                  <c:v>40.693649250999997</c:v>
                </c:pt>
                <c:pt idx="188">
                  <c:v>55.286814864</c:v>
                </c:pt>
                <c:pt idx="189">
                  <c:v>64.748218919999999</c:v>
                </c:pt>
                <c:pt idx="190">
                  <c:v>68.422612919000002</c:v>
                </c:pt>
                <c:pt idx="191">
                  <c:v>73.659959708000002</c:v>
                </c:pt>
                <c:pt idx="192">
                  <c:v>90.063290358000003</c:v>
                </c:pt>
                <c:pt idx="193">
                  <c:v>108.09559212000001</c:v>
                </c:pt>
                <c:pt idx="194">
                  <c:v>92.178549122000007</c:v>
                </c:pt>
                <c:pt idx="195">
                  <c:v>78.135605108999997</c:v>
                </c:pt>
                <c:pt idx="196">
                  <c:v>69.576063747999996</c:v>
                </c:pt>
                <c:pt idx="197">
                  <c:v>71.076066888</c:v>
                </c:pt>
                <c:pt idx="198">
                  <c:v>80.967904035999993</c:v>
                </c:pt>
                <c:pt idx="199">
                  <c:v>76.138380038999998</c:v>
                </c:pt>
                <c:pt idx="200">
                  <c:v>73.301573629000004</c:v>
                </c:pt>
                <c:pt idx="201">
                  <c:v>82.010417884999995</c:v>
                </c:pt>
                <c:pt idx="202">
                  <c:v>82.75</c:v>
                </c:pt>
                <c:pt idx="203">
                  <c:v>81.441337211000004</c:v>
                </c:pt>
                <c:pt idx="204">
                  <c:v>83.5</c:v>
                </c:pt>
                <c:pt idx="205">
                  <c:v>81.5</c:v>
                </c:pt>
                <c:pt idx="206">
                  <c:v>80.5</c:v>
                </c:pt>
                <c:pt idx="207">
                  <c:v>78.175490175999997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D6-418D-B353-879BA3A8A8E2}"/>
            </c:ext>
          </c:extLst>
        </c:ser>
        <c:ser>
          <c:idx val="1"/>
          <c:order val="1"/>
          <c:tx>
            <c:strRef>
              <c:f>'Crude Oil-Q'!$A$252</c:f>
              <c:strCache>
                <c:ptCount val="1"/>
                <c:pt idx="0">
                  <c:v>Real Price (May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'Crude Oil-Q'!$A$41:$A$248</c:f>
              <c:strCache>
                <c:ptCount val="208"/>
                <c:pt idx="0">
                  <c:v>1974Q1</c:v>
                </c:pt>
                <c:pt idx="1">
                  <c:v>1974Q2</c:v>
                </c:pt>
                <c:pt idx="2">
                  <c:v>1974Q3</c:v>
                </c:pt>
                <c:pt idx="3">
                  <c:v>1974Q4</c:v>
                </c:pt>
                <c:pt idx="4">
                  <c:v>1975Q1</c:v>
                </c:pt>
                <c:pt idx="5">
                  <c:v>1975Q2</c:v>
                </c:pt>
                <c:pt idx="6">
                  <c:v>1975Q3</c:v>
                </c:pt>
                <c:pt idx="7">
                  <c:v>1975Q4</c:v>
                </c:pt>
                <c:pt idx="8">
                  <c:v>1976Q1</c:v>
                </c:pt>
                <c:pt idx="9">
                  <c:v>1976Q2</c:v>
                </c:pt>
                <c:pt idx="10">
                  <c:v>1976Q3</c:v>
                </c:pt>
                <c:pt idx="11">
                  <c:v>1976Q4</c:v>
                </c:pt>
                <c:pt idx="12">
                  <c:v>1977Q1</c:v>
                </c:pt>
                <c:pt idx="13">
                  <c:v>1977Q2</c:v>
                </c:pt>
                <c:pt idx="14">
                  <c:v>1977Q3</c:v>
                </c:pt>
                <c:pt idx="15">
                  <c:v>1977Q4</c:v>
                </c:pt>
                <c:pt idx="16">
                  <c:v>1978Q1</c:v>
                </c:pt>
                <c:pt idx="17">
                  <c:v>1978Q2</c:v>
                </c:pt>
                <c:pt idx="18">
                  <c:v>1978Q3</c:v>
                </c:pt>
                <c:pt idx="19">
                  <c:v>1978Q4</c:v>
                </c:pt>
                <c:pt idx="20">
                  <c:v>1979Q1</c:v>
                </c:pt>
                <c:pt idx="21">
                  <c:v>1979Q2</c:v>
                </c:pt>
                <c:pt idx="22">
                  <c:v>1979Q3</c:v>
                </c:pt>
                <c:pt idx="23">
                  <c:v>1979Q4</c:v>
                </c:pt>
                <c:pt idx="24">
                  <c:v>1980Q1</c:v>
                </c:pt>
                <c:pt idx="25">
                  <c:v>1980Q2</c:v>
                </c:pt>
                <c:pt idx="26">
                  <c:v>1980Q3</c:v>
                </c:pt>
                <c:pt idx="27">
                  <c:v>1980Q4</c:v>
                </c:pt>
                <c:pt idx="28">
                  <c:v>1981Q1</c:v>
                </c:pt>
                <c:pt idx="29">
                  <c:v>1981Q2</c:v>
                </c:pt>
                <c:pt idx="30">
                  <c:v>1981Q3</c:v>
                </c:pt>
                <c:pt idx="31">
                  <c:v>1981Q4</c:v>
                </c:pt>
                <c:pt idx="32">
                  <c:v>1982Q1</c:v>
                </c:pt>
                <c:pt idx="33">
                  <c:v>1982Q2</c:v>
                </c:pt>
                <c:pt idx="34">
                  <c:v>1982Q3</c:v>
                </c:pt>
                <c:pt idx="35">
                  <c:v>1982Q4</c:v>
                </c:pt>
                <c:pt idx="36">
                  <c:v>1983Q1</c:v>
                </c:pt>
                <c:pt idx="37">
                  <c:v>1983Q2</c:v>
                </c:pt>
                <c:pt idx="38">
                  <c:v>1983Q3</c:v>
                </c:pt>
                <c:pt idx="39">
                  <c:v>1983Q4</c:v>
                </c:pt>
                <c:pt idx="40">
                  <c:v>1984Q1</c:v>
                </c:pt>
                <c:pt idx="41">
                  <c:v>1984Q2</c:v>
                </c:pt>
                <c:pt idx="42">
                  <c:v>1984Q3</c:v>
                </c:pt>
                <c:pt idx="43">
                  <c:v>1984Q4</c:v>
                </c:pt>
                <c:pt idx="44">
                  <c:v>1985Q1</c:v>
                </c:pt>
                <c:pt idx="45">
                  <c:v>1985Q2</c:v>
                </c:pt>
                <c:pt idx="46">
                  <c:v>1985Q3</c:v>
                </c:pt>
                <c:pt idx="47">
                  <c:v>1985Q4</c:v>
                </c:pt>
                <c:pt idx="48">
                  <c:v>1986Q1</c:v>
                </c:pt>
                <c:pt idx="49">
                  <c:v>1986Q2</c:v>
                </c:pt>
                <c:pt idx="50">
                  <c:v>1986Q3</c:v>
                </c:pt>
                <c:pt idx="51">
                  <c:v>1986Q4</c:v>
                </c:pt>
                <c:pt idx="52">
                  <c:v>1987Q1</c:v>
                </c:pt>
                <c:pt idx="53">
                  <c:v>1987Q2</c:v>
                </c:pt>
                <c:pt idx="54">
                  <c:v>1987Q3</c:v>
                </c:pt>
                <c:pt idx="55">
                  <c:v>1987Q4</c:v>
                </c:pt>
                <c:pt idx="56">
                  <c:v>1988Q1</c:v>
                </c:pt>
                <c:pt idx="57">
                  <c:v>1988Q2</c:v>
                </c:pt>
                <c:pt idx="58">
                  <c:v>1988Q3</c:v>
                </c:pt>
                <c:pt idx="59">
                  <c:v>1988Q4</c:v>
                </c:pt>
                <c:pt idx="60">
                  <c:v>1989Q1</c:v>
                </c:pt>
                <c:pt idx="61">
                  <c:v>1989Q2</c:v>
                </c:pt>
                <c:pt idx="62">
                  <c:v>1989Q3</c:v>
                </c:pt>
                <c:pt idx="63">
                  <c:v>1989Q4</c:v>
                </c:pt>
                <c:pt idx="64">
                  <c:v>1990Q1</c:v>
                </c:pt>
                <c:pt idx="65">
                  <c:v>1990Q2</c:v>
                </c:pt>
                <c:pt idx="66">
                  <c:v>1990Q3</c:v>
                </c:pt>
                <c:pt idx="67">
                  <c:v>1990Q4</c:v>
                </c:pt>
                <c:pt idx="68">
                  <c:v>1991Q1</c:v>
                </c:pt>
                <c:pt idx="69">
                  <c:v>1991Q2</c:v>
                </c:pt>
                <c:pt idx="70">
                  <c:v>1991Q3</c:v>
                </c:pt>
                <c:pt idx="71">
                  <c:v>1991Q4</c:v>
                </c:pt>
                <c:pt idx="72">
                  <c:v>1992Q1</c:v>
                </c:pt>
                <c:pt idx="73">
                  <c:v>1992Q2</c:v>
                </c:pt>
                <c:pt idx="74">
                  <c:v>1992Q3</c:v>
                </c:pt>
                <c:pt idx="75">
                  <c:v>1992Q4</c:v>
                </c:pt>
                <c:pt idx="76">
                  <c:v>1993Q1</c:v>
                </c:pt>
                <c:pt idx="77">
                  <c:v>1993Q2</c:v>
                </c:pt>
                <c:pt idx="78">
                  <c:v>1993Q3</c:v>
                </c:pt>
                <c:pt idx="79">
                  <c:v>1993Q4</c:v>
                </c:pt>
                <c:pt idx="80">
                  <c:v>1994Q1</c:v>
                </c:pt>
                <c:pt idx="81">
                  <c:v>1994Q2</c:v>
                </c:pt>
                <c:pt idx="82">
                  <c:v>1994Q3</c:v>
                </c:pt>
                <c:pt idx="83">
                  <c:v>1994Q4</c:v>
                </c:pt>
                <c:pt idx="84">
                  <c:v>1995Q1</c:v>
                </c:pt>
                <c:pt idx="85">
                  <c:v>1995Q2</c:v>
                </c:pt>
                <c:pt idx="86">
                  <c:v>1995Q3</c:v>
                </c:pt>
                <c:pt idx="87">
                  <c:v>1995Q4</c:v>
                </c:pt>
                <c:pt idx="88">
                  <c:v>1996Q1</c:v>
                </c:pt>
                <c:pt idx="89">
                  <c:v>1996Q2</c:v>
                </c:pt>
                <c:pt idx="90">
                  <c:v>1996Q3</c:v>
                </c:pt>
                <c:pt idx="91">
                  <c:v>1996Q4</c:v>
                </c:pt>
                <c:pt idx="92">
                  <c:v>1997Q1</c:v>
                </c:pt>
                <c:pt idx="93">
                  <c:v>1997Q2</c:v>
                </c:pt>
                <c:pt idx="94">
                  <c:v>1997Q3</c:v>
                </c:pt>
                <c:pt idx="95">
                  <c:v>1997Q4</c:v>
                </c:pt>
                <c:pt idx="96">
                  <c:v>1998Q1</c:v>
                </c:pt>
                <c:pt idx="97">
                  <c:v>1998Q2</c:v>
                </c:pt>
                <c:pt idx="98">
                  <c:v>1998Q3</c:v>
                </c:pt>
                <c:pt idx="99">
                  <c:v>1998Q4</c:v>
                </c:pt>
                <c:pt idx="100">
                  <c:v>1999Q1</c:v>
                </c:pt>
                <c:pt idx="101">
                  <c:v>1999Q2</c:v>
                </c:pt>
                <c:pt idx="102">
                  <c:v>1999Q3</c:v>
                </c:pt>
                <c:pt idx="103">
                  <c:v>1999Q4</c:v>
                </c:pt>
                <c:pt idx="104">
                  <c:v>2000Q1</c:v>
                </c:pt>
                <c:pt idx="105">
                  <c:v>2000Q2</c:v>
                </c:pt>
                <c:pt idx="106">
                  <c:v>2000Q3</c:v>
                </c:pt>
                <c:pt idx="107">
                  <c:v>2000Q4</c:v>
                </c:pt>
                <c:pt idx="108">
                  <c:v>2001Q1</c:v>
                </c:pt>
                <c:pt idx="109">
                  <c:v>2001Q2</c:v>
                </c:pt>
                <c:pt idx="110">
                  <c:v>2001Q3</c:v>
                </c:pt>
                <c:pt idx="111">
                  <c:v>2001Q4</c:v>
                </c:pt>
                <c:pt idx="112">
                  <c:v>2002Q1</c:v>
                </c:pt>
                <c:pt idx="113">
                  <c:v>2002Q2</c:v>
                </c:pt>
                <c:pt idx="114">
                  <c:v>2002Q3</c:v>
                </c:pt>
                <c:pt idx="115">
                  <c:v>2002Q4</c:v>
                </c:pt>
                <c:pt idx="116">
                  <c:v>2003Q1</c:v>
                </c:pt>
                <c:pt idx="117">
                  <c:v>2003Q2</c:v>
                </c:pt>
                <c:pt idx="118">
                  <c:v>2003Q3</c:v>
                </c:pt>
                <c:pt idx="119">
                  <c:v>2003Q4</c:v>
                </c:pt>
                <c:pt idx="120">
                  <c:v>2004Q1</c:v>
                </c:pt>
                <c:pt idx="121">
                  <c:v>2004Q2</c:v>
                </c:pt>
                <c:pt idx="122">
                  <c:v>2004Q3</c:v>
                </c:pt>
                <c:pt idx="123">
                  <c:v>2004Q4</c:v>
                </c:pt>
                <c:pt idx="124">
                  <c:v>2005Q1</c:v>
                </c:pt>
                <c:pt idx="125">
                  <c:v>2005Q2</c:v>
                </c:pt>
                <c:pt idx="126">
                  <c:v>2005Q3</c:v>
                </c:pt>
                <c:pt idx="127">
                  <c:v>2005Q4</c:v>
                </c:pt>
                <c:pt idx="128">
                  <c:v>2006Q1</c:v>
                </c:pt>
                <c:pt idx="129">
                  <c:v>2006Q2</c:v>
                </c:pt>
                <c:pt idx="130">
                  <c:v>2006Q3</c:v>
                </c:pt>
                <c:pt idx="131">
                  <c:v>2006Q4</c:v>
                </c:pt>
                <c:pt idx="132">
                  <c:v>2007Q1</c:v>
                </c:pt>
                <c:pt idx="133">
                  <c:v>2007Q2</c:v>
                </c:pt>
                <c:pt idx="134">
                  <c:v>2007Q3</c:v>
                </c:pt>
                <c:pt idx="135">
                  <c:v>2007Q4</c:v>
                </c:pt>
                <c:pt idx="136">
                  <c:v>2008Q1</c:v>
                </c:pt>
                <c:pt idx="137">
                  <c:v>2008Q2</c:v>
                </c:pt>
                <c:pt idx="138">
                  <c:v>2008Q3</c:v>
                </c:pt>
                <c:pt idx="139">
                  <c:v>2008Q4</c:v>
                </c:pt>
                <c:pt idx="140">
                  <c:v>2009Q1</c:v>
                </c:pt>
                <c:pt idx="141">
                  <c:v>2009Q2</c:v>
                </c:pt>
                <c:pt idx="142">
                  <c:v>2009Q3</c:v>
                </c:pt>
                <c:pt idx="143">
                  <c:v>2009Q4</c:v>
                </c:pt>
                <c:pt idx="144">
                  <c:v>2010Q1</c:v>
                </c:pt>
                <c:pt idx="145">
                  <c:v>2010Q2</c:v>
                </c:pt>
                <c:pt idx="146">
                  <c:v>2010Q3</c:v>
                </c:pt>
                <c:pt idx="147">
                  <c:v>2010Q4</c:v>
                </c:pt>
                <c:pt idx="148">
                  <c:v>2011Q1</c:v>
                </c:pt>
                <c:pt idx="149">
                  <c:v>2011Q2</c:v>
                </c:pt>
                <c:pt idx="150">
                  <c:v>2011Q3</c:v>
                </c:pt>
                <c:pt idx="151">
                  <c:v>2011Q4</c:v>
                </c:pt>
                <c:pt idx="152">
                  <c:v>2012Q1</c:v>
                </c:pt>
                <c:pt idx="153">
                  <c:v>2012Q2</c:v>
                </c:pt>
                <c:pt idx="154">
                  <c:v>2012Q3</c:v>
                </c:pt>
                <c:pt idx="155">
                  <c:v>2012Q4</c:v>
                </c:pt>
                <c:pt idx="156">
                  <c:v>2013Q1</c:v>
                </c:pt>
                <c:pt idx="157">
                  <c:v>2013Q2</c:v>
                </c:pt>
                <c:pt idx="158">
                  <c:v>2013Q3</c:v>
                </c:pt>
                <c:pt idx="159">
                  <c:v>2013Q4</c:v>
                </c:pt>
                <c:pt idx="160">
                  <c:v>2014Q1</c:v>
                </c:pt>
                <c:pt idx="161">
                  <c:v>2014Q2</c:v>
                </c:pt>
                <c:pt idx="162">
                  <c:v>2014Q3</c:v>
                </c:pt>
                <c:pt idx="163">
                  <c:v>2014Q4</c:v>
                </c:pt>
                <c:pt idx="164">
                  <c:v>2015Q1</c:v>
                </c:pt>
                <c:pt idx="165">
                  <c:v>2015Q2</c:v>
                </c:pt>
                <c:pt idx="166">
                  <c:v>2015Q3</c:v>
                </c:pt>
                <c:pt idx="167">
                  <c:v>2015Q4</c:v>
                </c:pt>
                <c:pt idx="168">
                  <c:v>2016Q1</c:v>
                </c:pt>
                <c:pt idx="169">
                  <c:v>2016Q2</c:v>
                </c:pt>
                <c:pt idx="170">
                  <c:v>2016Q3</c:v>
                </c:pt>
                <c:pt idx="171">
                  <c:v>2016Q4</c:v>
                </c:pt>
                <c:pt idx="172">
                  <c:v>2017Q1</c:v>
                </c:pt>
                <c:pt idx="173">
                  <c:v>2017Q2</c:v>
                </c:pt>
                <c:pt idx="174">
                  <c:v>2017Q3</c:v>
                </c:pt>
                <c:pt idx="175">
                  <c:v>2017Q4</c:v>
                </c:pt>
                <c:pt idx="176">
                  <c:v>2018Q1</c:v>
                </c:pt>
                <c:pt idx="177">
                  <c:v>2018Q2</c:v>
                </c:pt>
                <c:pt idx="178">
                  <c:v>2018Q3</c:v>
                </c:pt>
                <c:pt idx="179">
                  <c:v>2018Q4</c:v>
                </c:pt>
                <c:pt idx="180">
                  <c:v>2019Q1</c:v>
                </c:pt>
                <c:pt idx="181">
                  <c:v>2019Q2</c:v>
                </c:pt>
                <c:pt idx="182">
                  <c:v>2019Q3</c:v>
                </c:pt>
                <c:pt idx="183">
                  <c:v>2019Q4</c:v>
                </c:pt>
                <c:pt idx="184">
                  <c:v>2020Q1</c:v>
                </c:pt>
                <c:pt idx="185">
                  <c:v>2020Q2</c:v>
                </c:pt>
                <c:pt idx="186">
                  <c:v>2020Q3</c:v>
                </c:pt>
                <c:pt idx="187">
                  <c:v>2020Q4</c:v>
                </c:pt>
                <c:pt idx="188">
                  <c:v>2021Q1</c:v>
                </c:pt>
                <c:pt idx="189">
                  <c:v>2021Q2</c:v>
                </c:pt>
                <c:pt idx="190">
                  <c:v>2021Q3</c:v>
                </c:pt>
                <c:pt idx="191">
                  <c:v>2021Q4</c:v>
                </c:pt>
                <c:pt idx="192">
                  <c:v>2022Q1</c:v>
                </c:pt>
                <c:pt idx="193">
                  <c:v>2022Q2</c:v>
                </c:pt>
                <c:pt idx="194">
                  <c:v>2022Q3</c:v>
                </c:pt>
                <c:pt idx="195">
                  <c:v>2022Q4</c:v>
                </c:pt>
                <c:pt idx="196">
                  <c:v>2023Q1</c:v>
                </c:pt>
                <c:pt idx="197">
                  <c:v>2023Q2</c:v>
                </c:pt>
                <c:pt idx="198">
                  <c:v>2023Q3</c:v>
                </c:pt>
                <c:pt idx="199">
                  <c:v>2023Q4</c:v>
                </c:pt>
                <c:pt idx="200">
                  <c:v>2024Q1</c:v>
                </c:pt>
                <c:pt idx="201">
                  <c:v>2024Q2</c:v>
                </c:pt>
                <c:pt idx="202">
                  <c:v>2024Q3</c:v>
                </c:pt>
                <c:pt idx="203">
                  <c:v>2024Q4</c:v>
                </c:pt>
                <c:pt idx="204">
                  <c:v>2025Q1</c:v>
                </c:pt>
                <c:pt idx="205">
                  <c:v>2025Q2</c:v>
                </c:pt>
                <c:pt idx="206">
                  <c:v>2025Q3</c:v>
                </c:pt>
                <c:pt idx="207">
                  <c:v>2025Q4</c:v>
                </c:pt>
              </c:strCache>
            </c:strRef>
          </c:cat>
          <c:val>
            <c:numRef>
              <c:f>'Crude Oil-Q'!$D$41:$D$248</c:f>
              <c:numCache>
                <c:formatCode>0.00</c:formatCode>
                <c:ptCount val="208"/>
                <c:pt idx="0">
                  <c:v>76.361740652877856</c:v>
                </c:pt>
                <c:pt idx="1">
                  <c:v>83.491015006353024</c:v>
                </c:pt>
                <c:pt idx="2">
                  <c:v>79.393825870673453</c:v>
                </c:pt>
                <c:pt idx="3">
                  <c:v>76.662023120596331</c:v>
                </c:pt>
                <c:pt idx="4">
                  <c:v>77.596273071965612</c:v>
                </c:pt>
                <c:pt idx="5">
                  <c:v>79.957785837152912</c:v>
                </c:pt>
                <c:pt idx="6">
                  <c:v>81.424774656397105</c:v>
                </c:pt>
                <c:pt idx="7">
                  <c:v>84.080566601987414</c:v>
                </c:pt>
                <c:pt idx="8">
                  <c:v>74.807903960755681</c:v>
                </c:pt>
                <c:pt idx="9">
                  <c:v>74.571423084829817</c:v>
                </c:pt>
                <c:pt idx="10">
                  <c:v>73.891370381535452</c:v>
                </c:pt>
                <c:pt idx="11">
                  <c:v>73.238038599648135</c:v>
                </c:pt>
                <c:pt idx="12">
                  <c:v>76.097479063409978</c:v>
                </c:pt>
                <c:pt idx="13">
                  <c:v>75.590854583207786</c:v>
                </c:pt>
                <c:pt idx="14">
                  <c:v>74.552645557359909</c:v>
                </c:pt>
                <c:pt idx="15">
                  <c:v>74.004878236436454</c:v>
                </c:pt>
                <c:pt idx="16">
                  <c:v>72.06568230469108</c:v>
                </c:pt>
                <c:pt idx="17">
                  <c:v>70.37296613303603</c:v>
                </c:pt>
                <c:pt idx="18">
                  <c:v>68.810202774533536</c:v>
                </c:pt>
                <c:pt idx="19">
                  <c:v>68.544293454947805</c:v>
                </c:pt>
                <c:pt idx="20">
                  <c:v>72.019924788973441</c:v>
                </c:pt>
                <c:pt idx="21">
                  <c:v>84.411973670261133</c:v>
                </c:pt>
                <c:pt idx="22">
                  <c:v>102.09524524289515</c:v>
                </c:pt>
                <c:pt idx="23">
                  <c:v>110.92002225269412</c:v>
                </c:pt>
                <c:pt idx="24">
                  <c:v>127.30888560308978</c:v>
                </c:pt>
                <c:pt idx="25">
                  <c:v>130.72707651724815</c:v>
                </c:pt>
                <c:pt idx="26">
                  <c:v>129.69813880815005</c:v>
                </c:pt>
                <c:pt idx="27">
                  <c:v>128.56894046927974</c:v>
                </c:pt>
                <c:pt idx="28">
                  <c:v>137.90558526088833</c:v>
                </c:pt>
                <c:pt idx="29">
                  <c:v>131.77834805547963</c:v>
                </c:pt>
                <c:pt idx="30">
                  <c:v>121.96433275496238</c:v>
                </c:pt>
                <c:pt idx="31">
                  <c:v>119.72691253788049</c:v>
                </c:pt>
                <c:pt idx="32">
                  <c:v>116.12599055728593</c:v>
                </c:pt>
                <c:pt idx="33">
                  <c:v>108.30001891485693</c:v>
                </c:pt>
                <c:pt idx="34">
                  <c:v>106.35090209045323</c:v>
                </c:pt>
                <c:pt idx="35">
                  <c:v>105.8079089597355</c:v>
                </c:pt>
                <c:pt idx="36">
                  <c:v>96.832689377336465</c:v>
                </c:pt>
                <c:pt idx="37">
                  <c:v>90.341936174921457</c:v>
                </c:pt>
                <c:pt idx="38">
                  <c:v>91.598364140555546</c:v>
                </c:pt>
                <c:pt idx="39">
                  <c:v>90.953009670313335</c:v>
                </c:pt>
                <c:pt idx="40">
                  <c:v>88.235966227428335</c:v>
                </c:pt>
                <c:pt idx="41">
                  <c:v>88.327768899569421</c:v>
                </c:pt>
                <c:pt idx="42">
                  <c:v>86.631409529356205</c:v>
                </c:pt>
                <c:pt idx="43">
                  <c:v>84.888700150102437</c:v>
                </c:pt>
                <c:pt idx="44">
                  <c:v>80.327088729310006</c:v>
                </c:pt>
                <c:pt idx="45">
                  <c:v>80.285391119951115</c:v>
                </c:pt>
                <c:pt idx="46">
                  <c:v>77.147182261486819</c:v>
                </c:pt>
                <c:pt idx="47">
                  <c:v>76.735043014325583</c:v>
                </c:pt>
                <c:pt idx="48">
                  <c:v>55.673932858007866</c:v>
                </c:pt>
                <c:pt idx="49">
                  <c:v>36.865314250490336</c:v>
                </c:pt>
                <c:pt idx="50">
                  <c:v>33.91641099586888</c:v>
                </c:pt>
                <c:pt idx="51">
                  <c:v>38.185529351043051</c:v>
                </c:pt>
                <c:pt idx="52">
                  <c:v>47.247837061520578</c:v>
                </c:pt>
                <c:pt idx="53">
                  <c:v>50.711509678788218</c:v>
                </c:pt>
                <c:pt idx="54">
                  <c:v>52.24888620626529</c:v>
                </c:pt>
                <c:pt idx="55">
                  <c:v>48.839349447303896</c:v>
                </c:pt>
                <c:pt idx="56">
                  <c:v>40.933380127274482</c:v>
                </c:pt>
                <c:pt idx="57">
                  <c:v>41.787042547634265</c:v>
                </c:pt>
                <c:pt idx="58">
                  <c:v>37.694013836558042</c:v>
                </c:pt>
                <c:pt idx="59">
                  <c:v>34.578977592025566</c:v>
                </c:pt>
                <c:pt idx="60">
                  <c:v>43.185739974965365</c:v>
                </c:pt>
                <c:pt idx="61">
                  <c:v>48.04255442052925</c:v>
                </c:pt>
                <c:pt idx="62">
                  <c:v>44.256472698509342</c:v>
                </c:pt>
                <c:pt idx="63">
                  <c:v>46.862206824598466</c:v>
                </c:pt>
                <c:pt idx="64">
                  <c:v>48.299806810720433</c:v>
                </c:pt>
                <c:pt idx="65">
                  <c:v>38.601965220694197</c:v>
                </c:pt>
                <c:pt idx="66">
                  <c:v>54.966440401383259</c:v>
                </c:pt>
                <c:pt idx="67">
                  <c:v>69.520112021152499</c:v>
                </c:pt>
                <c:pt idx="68">
                  <c:v>45.199458094742909</c:v>
                </c:pt>
                <c:pt idx="69">
                  <c:v>41.921578528190921</c:v>
                </c:pt>
                <c:pt idx="70">
                  <c:v>42.67628060060035</c:v>
                </c:pt>
                <c:pt idx="71">
                  <c:v>42.740051545785008</c:v>
                </c:pt>
                <c:pt idx="72">
                  <c:v>36.487998602392288</c:v>
                </c:pt>
                <c:pt idx="73">
                  <c:v>41.824321715765741</c:v>
                </c:pt>
                <c:pt idx="74">
                  <c:v>43.210504283090906</c:v>
                </c:pt>
                <c:pt idx="75">
                  <c:v>40.290898340076019</c:v>
                </c:pt>
                <c:pt idx="76">
                  <c:v>37.969675016606629</c:v>
                </c:pt>
                <c:pt idx="77">
                  <c:v>38.40789376155444</c:v>
                </c:pt>
                <c:pt idx="78">
                  <c:v>33.750691167977131</c:v>
                </c:pt>
                <c:pt idx="79">
                  <c:v>30.235300683375282</c:v>
                </c:pt>
                <c:pt idx="80">
                  <c:v>27.773154227931318</c:v>
                </c:pt>
                <c:pt idx="81">
                  <c:v>33.533383957103176</c:v>
                </c:pt>
                <c:pt idx="82">
                  <c:v>35.134672728358638</c:v>
                </c:pt>
                <c:pt idx="83">
                  <c:v>33.801620823382862</c:v>
                </c:pt>
                <c:pt idx="84">
                  <c:v>35.284062137735454</c:v>
                </c:pt>
                <c:pt idx="85">
                  <c:v>37.484644355227061</c:v>
                </c:pt>
                <c:pt idx="86">
                  <c:v>33.979318422222427</c:v>
                </c:pt>
                <c:pt idx="87">
                  <c:v>34.175191175642553</c:v>
                </c:pt>
                <c:pt idx="88">
                  <c:v>37.181083340320292</c:v>
                </c:pt>
                <c:pt idx="89">
                  <c:v>40.501254687806025</c:v>
                </c:pt>
                <c:pt idx="90">
                  <c:v>41.173862149199223</c:v>
                </c:pt>
                <c:pt idx="91">
                  <c:v>45.478498961849915</c:v>
                </c:pt>
                <c:pt idx="92">
                  <c:v>41.203547580623678</c:v>
                </c:pt>
                <c:pt idx="93">
                  <c:v>35.071639492711597</c:v>
                </c:pt>
                <c:pt idx="94">
                  <c:v>34.610849238714479</c:v>
                </c:pt>
                <c:pt idx="95">
                  <c:v>34.075410690446702</c:v>
                </c:pt>
                <c:pt idx="96">
                  <c:v>25.777172101271436</c:v>
                </c:pt>
                <c:pt idx="97">
                  <c:v>23.794549150125896</c:v>
                </c:pt>
                <c:pt idx="98">
                  <c:v>22.72110880297101</c:v>
                </c:pt>
                <c:pt idx="99">
                  <c:v>20.698828295804482</c:v>
                </c:pt>
                <c:pt idx="100">
                  <c:v>20.717698820144104</c:v>
                </c:pt>
                <c:pt idx="101">
                  <c:v>29.120899825076059</c:v>
                </c:pt>
                <c:pt idx="102">
                  <c:v>36.85894209923692</c:v>
                </c:pt>
                <c:pt idx="103">
                  <c:v>42.782597812545895</c:v>
                </c:pt>
                <c:pt idx="104">
                  <c:v>49.403622064993272</c:v>
                </c:pt>
                <c:pt idx="105">
                  <c:v>48.48721183363142</c:v>
                </c:pt>
                <c:pt idx="106">
                  <c:v>52.683328576995223</c:v>
                </c:pt>
                <c:pt idx="107">
                  <c:v>50.776870681653044</c:v>
                </c:pt>
                <c:pt idx="108">
                  <c:v>42.894428626314777</c:v>
                </c:pt>
                <c:pt idx="109">
                  <c:v>42.175538830991819</c:v>
                </c:pt>
                <c:pt idx="110">
                  <c:v>40.581053755084341</c:v>
                </c:pt>
                <c:pt idx="111">
                  <c:v>29.893467231430868</c:v>
                </c:pt>
                <c:pt idx="112">
                  <c:v>33.822950219011638</c:v>
                </c:pt>
                <c:pt idx="113">
                  <c:v>41.814546809428521</c:v>
                </c:pt>
                <c:pt idx="114">
                  <c:v>44.962258755100102</c:v>
                </c:pt>
                <c:pt idx="115">
                  <c:v>43.874693605584184</c:v>
                </c:pt>
                <c:pt idx="116">
                  <c:v>52.078647551731734</c:v>
                </c:pt>
                <c:pt idx="117">
                  <c:v>43.815285696177206</c:v>
                </c:pt>
                <c:pt idx="118">
                  <c:v>46.482341005313472</c:v>
                </c:pt>
                <c:pt idx="119">
                  <c:v>47.04088955173733</c:v>
                </c:pt>
                <c:pt idx="120">
                  <c:v>52.04023590916109</c:v>
                </c:pt>
                <c:pt idx="121">
                  <c:v>56.356059973676665</c:v>
                </c:pt>
                <c:pt idx="122">
                  <c:v>63.735005998621851</c:v>
                </c:pt>
                <c:pt idx="123">
                  <c:v>65.15789950201912</c:v>
                </c:pt>
                <c:pt idx="124">
                  <c:v>66.872494515598774</c:v>
                </c:pt>
                <c:pt idx="125">
                  <c:v>74.257062218495349</c:v>
                </c:pt>
                <c:pt idx="126">
                  <c:v>90.239652662459889</c:v>
                </c:pt>
                <c:pt idx="127">
                  <c:v>82.051043289384396</c:v>
                </c:pt>
                <c:pt idx="128">
                  <c:v>85.884145106313497</c:v>
                </c:pt>
                <c:pt idx="129">
                  <c:v>98.89936971927402</c:v>
                </c:pt>
                <c:pt idx="130">
                  <c:v>98.515696997913523</c:v>
                </c:pt>
                <c:pt idx="131">
                  <c:v>82.719253458270884</c:v>
                </c:pt>
                <c:pt idx="132">
                  <c:v>81.532646242544203</c:v>
                </c:pt>
                <c:pt idx="133">
                  <c:v>94.549787973819363</c:v>
                </c:pt>
                <c:pt idx="134">
                  <c:v>106.0781661460217</c:v>
                </c:pt>
                <c:pt idx="135">
                  <c:v>122.65722278706218</c:v>
                </c:pt>
                <c:pt idx="136">
                  <c:v>132.03003024734352</c:v>
                </c:pt>
                <c:pt idx="137">
                  <c:v>168.31680783393634</c:v>
                </c:pt>
                <c:pt idx="138">
                  <c:v>161.46465358367675</c:v>
                </c:pt>
                <c:pt idx="139">
                  <c:v>76.535801686684877</c:v>
                </c:pt>
                <c:pt idx="140">
                  <c:v>59.697069428258764</c:v>
                </c:pt>
                <c:pt idx="141">
                  <c:v>84.336930699238494</c:v>
                </c:pt>
                <c:pt idx="142">
                  <c:v>96.530055446684742</c:v>
                </c:pt>
                <c:pt idx="143">
                  <c:v>105.40457556780294</c:v>
                </c:pt>
                <c:pt idx="144">
                  <c:v>108.45190803469768</c:v>
                </c:pt>
                <c:pt idx="145">
                  <c:v>107.11111568945918</c:v>
                </c:pt>
                <c:pt idx="146">
                  <c:v>105.3575273277887</c:v>
                </c:pt>
                <c:pt idx="147">
                  <c:v>115.22708677930052</c:v>
                </c:pt>
                <c:pt idx="148">
                  <c:v>132.57410409646539</c:v>
                </c:pt>
                <c:pt idx="149">
                  <c:v>151.62848081288794</c:v>
                </c:pt>
                <c:pt idx="150">
                  <c:v>141.39717989511169</c:v>
                </c:pt>
                <c:pt idx="151">
                  <c:v>145.30424177779773</c:v>
                </c:pt>
                <c:pt idx="152">
                  <c:v>148.3264520268919</c:v>
                </c:pt>
                <c:pt idx="153">
                  <c:v>138.49252753775716</c:v>
                </c:pt>
                <c:pt idx="154">
                  <c:v>132.41261393296361</c:v>
                </c:pt>
                <c:pt idx="155">
                  <c:v>132.16743438188252</c:v>
                </c:pt>
                <c:pt idx="156">
                  <c:v>133.07956101427737</c:v>
                </c:pt>
                <c:pt idx="157">
                  <c:v>131.4349707404358</c:v>
                </c:pt>
                <c:pt idx="158">
                  <c:v>138.35429685073359</c:v>
                </c:pt>
                <c:pt idx="159">
                  <c:v>124.31935237119411</c:v>
                </c:pt>
                <c:pt idx="160">
                  <c:v>125.17716455784058</c:v>
                </c:pt>
                <c:pt idx="161">
                  <c:v>130.41571096042742</c:v>
                </c:pt>
                <c:pt idx="162">
                  <c:v>123.76713643789041</c:v>
                </c:pt>
                <c:pt idx="163">
                  <c:v>94.434210508429516</c:v>
                </c:pt>
                <c:pt idx="164">
                  <c:v>61.707274670084409</c:v>
                </c:pt>
                <c:pt idx="165">
                  <c:v>74.103121121030853</c:v>
                </c:pt>
                <c:pt idx="166">
                  <c:v>60.022183511322133</c:v>
                </c:pt>
                <c:pt idx="167">
                  <c:v>49.87531809828873</c:v>
                </c:pt>
                <c:pt idx="168">
                  <c:v>38.018409351020594</c:v>
                </c:pt>
                <c:pt idx="169">
                  <c:v>52.705436591545819</c:v>
                </c:pt>
                <c:pt idx="170">
                  <c:v>53.614389538701559</c:v>
                </c:pt>
                <c:pt idx="171">
                  <c:v>57.482709674078137</c:v>
                </c:pt>
                <c:pt idx="172">
                  <c:v>61.569301049810754</c:v>
                </c:pt>
                <c:pt idx="173">
                  <c:v>59.328896451659929</c:v>
                </c:pt>
                <c:pt idx="174">
                  <c:v>60.554547694095739</c:v>
                </c:pt>
                <c:pt idx="175">
                  <c:v>69.775154302737064</c:v>
                </c:pt>
                <c:pt idx="176">
                  <c:v>73.204055625613591</c:v>
                </c:pt>
                <c:pt idx="177">
                  <c:v>80.718373287456998</c:v>
                </c:pt>
                <c:pt idx="178">
                  <c:v>82.420715320932501</c:v>
                </c:pt>
                <c:pt idx="179">
                  <c:v>68.561990034362054</c:v>
                </c:pt>
                <c:pt idx="180">
                  <c:v>68.462440760464602</c:v>
                </c:pt>
                <c:pt idx="181">
                  <c:v>77.207606767310935</c:v>
                </c:pt>
                <c:pt idx="182">
                  <c:v>70.08084409420178</c:v>
                </c:pt>
                <c:pt idx="183">
                  <c:v>67.515137642278873</c:v>
                </c:pt>
                <c:pt idx="184">
                  <c:v>52.951635416912978</c:v>
                </c:pt>
                <c:pt idx="185">
                  <c:v>32.056659052954387</c:v>
                </c:pt>
                <c:pt idx="186">
                  <c:v>48.161037048936691</c:v>
                </c:pt>
                <c:pt idx="187">
                  <c:v>48.819487435798685</c:v>
                </c:pt>
                <c:pt idx="188">
                  <c:v>65.667430504254682</c:v>
                </c:pt>
                <c:pt idx="189">
                  <c:v>75.487473686640939</c:v>
                </c:pt>
                <c:pt idx="190">
                  <c:v>78.523880698715118</c:v>
                </c:pt>
                <c:pt idx="191">
                  <c:v>82.77798996371807</c:v>
                </c:pt>
                <c:pt idx="192">
                  <c:v>99.02797524846163</c:v>
                </c:pt>
                <c:pt idx="193">
                  <c:v>116.05179105079264</c:v>
                </c:pt>
                <c:pt idx="194">
                  <c:v>97.689722683659994</c:v>
                </c:pt>
                <c:pt idx="195">
                  <c:v>81.993648954603358</c:v>
                </c:pt>
                <c:pt idx="196">
                  <c:v>72.341961928669434</c:v>
                </c:pt>
                <c:pt idx="197">
                  <c:v>73.350337077983241</c:v>
                </c:pt>
                <c:pt idx="198">
                  <c:v>82.857622246419481</c:v>
                </c:pt>
                <c:pt idx="199">
                  <c:v>77.393246429348679</c:v>
                </c:pt>
                <c:pt idx="200">
                  <c:v>73.817113732629636</c:v>
                </c:pt>
                <c:pt idx="201">
                  <c:v>82.014283986216014</c:v>
                </c:pt>
                <c:pt idx="202">
                  <c:v>82.287880407508737</c:v>
                </c:pt>
                <c:pt idx="203">
                  <c:v>80.466783128472159</c:v>
                </c:pt>
                <c:pt idx="204">
                  <c:v>82.056799504212606</c:v>
                </c:pt>
                <c:pt idx="205">
                  <c:v>79.807391086772029</c:v>
                </c:pt>
                <c:pt idx="206">
                  <c:v>78.390395244949147</c:v>
                </c:pt>
                <c:pt idx="207">
                  <c:v>75.647707405650991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D6-418D-B353-879BA3A8A8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12368"/>
        <c:axId val="1815723792"/>
      </c:lineChart>
      <c:catAx>
        <c:axId val="181571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23792"/>
        <c:crosses val="autoZero"/>
        <c:auto val="1"/>
        <c:lblAlgn val="ctr"/>
        <c:lblOffset val="100"/>
        <c:tickLblSkip val="16"/>
        <c:tickMarkSkip val="4"/>
        <c:noMultiLvlLbl val="0"/>
      </c:catAx>
      <c:valAx>
        <c:axId val="1815723792"/>
        <c:scaling>
          <c:orientation val="minMax"/>
          <c:max val="20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12368"/>
        <c:crosses val="autoZero"/>
        <c:crossBetween val="between"/>
      </c:valAx>
      <c:catAx>
        <c:axId val="1815731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06384"/>
        <c:crosses val="autoZero"/>
        <c:auto val="1"/>
        <c:lblAlgn val="ctr"/>
        <c:lblOffset val="100"/>
        <c:noMultiLvlLbl val="0"/>
      </c:catAx>
      <c:valAx>
        <c:axId val="1815706384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31408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977628635347037"/>
          <c:y val="0.17881944444444631"/>
          <c:w val="0.39709172259507791"/>
          <c:h val="4.34027777777775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Imported Crude Oil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barrel</a:t>
            </a:r>
          </a:p>
        </c:rich>
      </c:tx>
      <c:layout>
        <c:manualLayout>
          <c:xMode val="edge"/>
          <c:yMode val="edge"/>
          <c:x val="2.7218845966401856E-2"/>
          <c:y val="2.0833333333333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29847999083534E-2"/>
          <c:y val="0.1464124015748052"/>
          <c:w val="0.86689132726350027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'Crude Oil-M'!$A$41:$A$664</c:f>
              <c:numCache>
                <c:formatCode>mmmm\ yyyy</c:formatCode>
                <c:ptCount val="624"/>
                <c:pt idx="0">
                  <c:v>27030</c:v>
                </c:pt>
                <c:pt idx="1">
                  <c:v>27061</c:v>
                </c:pt>
                <c:pt idx="2">
                  <c:v>27089</c:v>
                </c:pt>
                <c:pt idx="3">
                  <c:v>27120</c:v>
                </c:pt>
                <c:pt idx="4">
                  <c:v>27150</c:v>
                </c:pt>
                <c:pt idx="5">
                  <c:v>27181</c:v>
                </c:pt>
                <c:pt idx="6">
                  <c:v>27211</c:v>
                </c:pt>
                <c:pt idx="7">
                  <c:v>27242</c:v>
                </c:pt>
                <c:pt idx="8">
                  <c:v>27273</c:v>
                </c:pt>
                <c:pt idx="9">
                  <c:v>27303</c:v>
                </c:pt>
                <c:pt idx="10">
                  <c:v>27334</c:v>
                </c:pt>
                <c:pt idx="11">
                  <c:v>27364</c:v>
                </c:pt>
                <c:pt idx="12">
                  <c:v>27395</c:v>
                </c:pt>
                <c:pt idx="13">
                  <c:v>27426</c:v>
                </c:pt>
                <c:pt idx="14">
                  <c:v>27454</c:v>
                </c:pt>
                <c:pt idx="15">
                  <c:v>27485</c:v>
                </c:pt>
                <c:pt idx="16">
                  <c:v>27515</c:v>
                </c:pt>
                <c:pt idx="17">
                  <c:v>27546</c:v>
                </c:pt>
                <c:pt idx="18">
                  <c:v>27576</c:v>
                </c:pt>
                <c:pt idx="19">
                  <c:v>27607</c:v>
                </c:pt>
                <c:pt idx="20">
                  <c:v>27638</c:v>
                </c:pt>
                <c:pt idx="21">
                  <c:v>27668</c:v>
                </c:pt>
                <c:pt idx="22">
                  <c:v>27699</c:v>
                </c:pt>
                <c:pt idx="23">
                  <c:v>27729</c:v>
                </c:pt>
                <c:pt idx="24">
                  <c:v>27760</c:v>
                </c:pt>
                <c:pt idx="25">
                  <c:v>27791</c:v>
                </c:pt>
                <c:pt idx="26">
                  <c:v>27820</c:v>
                </c:pt>
                <c:pt idx="27">
                  <c:v>27851</c:v>
                </c:pt>
                <c:pt idx="28">
                  <c:v>27881</c:v>
                </c:pt>
                <c:pt idx="29">
                  <c:v>27912</c:v>
                </c:pt>
                <c:pt idx="30">
                  <c:v>27942</c:v>
                </c:pt>
                <c:pt idx="31">
                  <c:v>27973</c:v>
                </c:pt>
                <c:pt idx="32">
                  <c:v>28004</c:v>
                </c:pt>
                <c:pt idx="33">
                  <c:v>28034</c:v>
                </c:pt>
                <c:pt idx="34">
                  <c:v>28065</c:v>
                </c:pt>
                <c:pt idx="35">
                  <c:v>28095</c:v>
                </c:pt>
                <c:pt idx="36">
                  <c:v>28126</c:v>
                </c:pt>
                <c:pt idx="37">
                  <c:v>28157</c:v>
                </c:pt>
                <c:pt idx="38">
                  <c:v>28185</c:v>
                </c:pt>
                <c:pt idx="39">
                  <c:v>28216</c:v>
                </c:pt>
                <c:pt idx="40">
                  <c:v>28246</c:v>
                </c:pt>
                <c:pt idx="41">
                  <c:v>28277</c:v>
                </c:pt>
                <c:pt idx="42">
                  <c:v>28307</c:v>
                </c:pt>
                <c:pt idx="43">
                  <c:v>28338</c:v>
                </c:pt>
                <c:pt idx="44">
                  <c:v>28369</c:v>
                </c:pt>
                <c:pt idx="45">
                  <c:v>28399</c:v>
                </c:pt>
                <c:pt idx="46">
                  <c:v>28430</c:v>
                </c:pt>
                <c:pt idx="47">
                  <c:v>28460</c:v>
                </c:pt>
                <c:pt idx="48">
                  <c:v>28491</c:v>
                </c:pt>
                <c:pt idx="49">
                  <c:v>28522</c:v>
                </c:pt>
                <c:pt idx="50">
                  <c:v>28550</c:v>
                </c:pt>
                <c:pt idx="51">
                  <c:v>28581</c:v>
                </c:pt>
                <c:pt idx="52">
                  <c:v>28611</c:v>
                </c:pt>
                <c:pt idx="53">
                  <c:v>28642</c:v>
                </c:pt>
                <c:pt idx="54">
                  <c:v>28672</c:v>
                </c:pt>
                <c:pt idx="55">
                  <c:v>28703</c:v>
                </c:pt>
                <c:pt idx="56">
                  <c:v>28734</c:v>
                </c:pt>
                <c:pt idx="57">
                  <c:v>28764</c:v>
                </c:pt>
                <c:pt idx="58">
                  <c:v>28795</c:v>
                </c:pt>
                <c:pt idx="59">
                  <c:v>28825</c:v>
                </c:pt>
                <c:pt idx="60">
                  <c:v>28856</c:v>
                </c:pt>
                <c:pt idx="61">
                  <c:v>28887</c:v>
                </c:pt>
                <c:pt idx="62">
                  <c:v>28915</c:v>
                </c:pt>
                <c:pt idx="63">
                  <c:v>28946</c:v>
                </c:pt>
                <c:pt idx="64">
                  <c:v>28976</c:v>
                </c:pt>
                <c:pt idx="65">
                  <c:v>29007</c:v>
                </c:pt>
                <c:pt idx="66">
                  <c:v>29037</c:v>
                </c:pt>
                <c:pt idx="67">
                  <c:v>29068</c:v>
                </c:pt>
                <c:pt idx="68">
                  <c:v>29099</c:v>
                </c:pt>
                <c:pt idx="69">
                  <c:v>29129</c:v>
                </c:pt>
                <c:pt idx="70">
                  <c:v>29160</c:v>
                </c:pt>
                <c:pt idx="71">
                  <c:v>29190</c:v>
                </c:pt>
                <c:pt idx="72">
                  <c:v>29221</c:v>
                </c:pt>
                <c:pt idx="73">
                  <c:v>29252</c:v>
                </c:pt>
                <c:pt idx="74">
                  <c:v>29281</c:v>
                </c:pt>
                <c:pt idx="75">
                  <c:v>29312</c:v>
                </c:pt>
                <c:pt idx="76">
                  <c:v>29342</c:v>
                </c:pt>
                <c:pt idx="77">
                  <c:v>29373</c:v>
                </c:pt>
                <c:pt idx="78">
                  <c:v>29403</c:v>
                </c:pt>
                <c:pt idx="79">
                  <c:v>29434</c:v>
                </c:pt>
                <c:pt idx="80">
                  <c:v>29465</c:v>
                </c:pt>
                <c:pt idx="81">
                  <c:v>29495</c:v>
                </c:pt>
                <c:pt idx="82">
                  <c:v>29526</c:v>
                </c:pt>
                <c:pt idx="83">
                  <c:v>29556</c:v>
                </c:pt>
                <c:pt idx="84">
                  <c:v>29587</c:v>
                </c:pt>
                <c:pt idx="85">
                  <c:v>29618</c:v>
                </c:pt>
                <c:pt idx="86">
                  <c:v>29646</c:v>
                </c:pt>
                <c:pt idx="87">
                  <c:v>29677</c:v>
                </c:pt>
                <c:pt idx="88">
                  <c:v>29707</c:v>
                </c:pt>
                <c:pt idx="89">
                  <c:v>29738</c:v>
                </c:pt>
                <c:pt idx="90">
                  <c:v>29768</c:v>
                </c:pt>
                <c:pt idx="91">
                  <c:v>29799</c:v>
                </c:pt>
                <c:pt idx="92">
                  <c:v>29830</c:v>
                </c:pt>
                <c:pt idx="93">
                  <c:v>29860</c:v>
                </c:pt>
                <c:pt idx="94">
                  <c:v>29891</c:v>
                </c:pt>
                <c:pt idx="95">
                  <c:v>29921</c:v>
                </c:pt>
                <c:pt idx="96">
                  <c:v>29952</c:v>
                </c:pt>
                <c:pt idx="97">
                  <c:v>29983</c:v>
                </c:pt>
                <c:pt idx="98">
                  <c:v>30011</c:v>
                </c:pt>
                <c:pt idx="99">
                  <c:v>30042</c:v>
                </c:pt>
                <c:pt idx="100">
                  <c:v>30072</c:v>
                </c:pt>
                <c:pt idx="101">
                  <c:v>30103</c:v>
                </c:pt>
                <c:pt idx="102">
                  <c:v>30133</c:v>
                </c:pt>
                <c:pt idx="103">
                  <c:v>30164</c:v>
                </c:pt>
                <c:pt idx="104">
                  <c:v>30195</c:v>
                </c:pt>
                <c:pt idx="105">
                  <c:v>30225</c:v>
                </c:pt>
                <c:pt idx="106">
                  <c:v>30256</c:v>
                </c:pt>
                <c:pt idx="107">
                  <c:v>30286</c:v>
                </c:pt>
                <c:pt idx="108">
                  <c:v>30317</c:v>
                </c:pt>
                <c:pt idx="109">
                  <c:v>30348</c:v>
                </c:pt>
                <c:pt idx="110">
                  <c:v>30376</c:v>
                </c:pt>
                <c:pt idx="111">
                  <c:v>30407</c:v>
                </c:pt>
                <c:pt idx="112">
                  <c:v>30437</c:v>
                </c:pt>
                <c:pt idx="113">
                  <c:v>30468</c:v>
                </c:pt>
                <c:pt idx="114">
                  <c:v>30498</c:v>
                </c:pt>
                <c:pt idx="115">
                  <c:v>30529</c:v>
                </c:pt>
                <c:pt idx="116">
                  <c:v>30560</c:v>
                </c:pt>
                <c:pt idx="117">
                  <c:v>30590</c:v>
                </c:pt>
                <c:pt idx="118">
                  <c:v>30621</c:v>
                </c:pt>
                <c:pt idx="119">
                  <c:v>30651</c:v>
                </c:pt>
                <c:pt idx="120">
                  <c:v>30682</c:v>
                </c:pt>
                <c:pt idx="121">
                  <c:v>30713</c:v>
                </c:pt>
                <c:pt idx="122">
                  <c:v>30742</c:v>
                </c:pt>
                <c:pt idx="123">
                  <c:v>30773</c:v>
                </c:pt>
                <c:pt idx="124">
                  <c:v>30803</c:v>
                </c:pt>
                <c:pt idx="125">
                  <c:v>30834</c:v>
                </c:pt>
                <c:pt idx="126">
                  <c:v>30864</c:v>
                </c:pt>
                <c:pt idx="127">
                  <c:v>30895</c:v>
                </c:pt>
                <c:pt idx="128">
                  <c:v>30926</c:v>
                </c:pt>
                <c:pt idx="129">
                  <c:v>30956</c:v>
                </c:pt>
                <c:pt idx="130">
                  <c:v>30987</c:v>
                </c:pt>
                <c:pt idx="131">
                  <c:v>31017</c:v>
                </c:pt>
                <c:pt idx="132">
                  <c:v>31048</c:v>
                </c:pt>
                <c:pt idx="133">
                  <c:v>31079</c:v>
                </c:pt>
                <c:pt idx="134">
                  <c:v>31107</c:v>
                </c:pt>
                <c:pt idx="135">
                  <c:v>31138</c:v>
                </c:pt>
                <c:pt idx="136">
                  <c:v>31168</c:v>
                </c:pt>
                <c:pt idx="137">
                  <c:v>31199</c:v>
                </c:pt>
                <c:pt idx="138">
                  <c:v>31229</c:v>
                </c:pt>
                <c:pt idx="139">
                  <c:v>31260</c:v>
                </c:pt>
                <c:pt idx="140">
                  <c:v>31291</c:v>
                </c:pt>
                <c:pt idx="141">
                  <c:v>31321</c:v>
                </c:pt>
                <c:pt idx="142">
                  <c:v>31352</c:v>
                </c:pt>
                <c:pt idx="143">
                  <c:v>31382</c:v>
                </c:pt>
                <c:pt idx="144">
                  <c:v>31413</c:v>
                </c:pt>
                <c:pt idx="145">
                  <c:v>31444</c:v>
                </c:pt>
                <c:pt idx="146">
                  <c:v>31472</c:v>
                </c:pt>
                <c:pt idx="147">
                  <c:v>31503</c:v>
                </c:pt>
                <c:pt idx="148">
                  <c:v>31533</c:v>
                </c:pt>
                <c:pt idx="149">
                  <c:v>31564</c:v>
                </c:pt>
                <c:pt idx="150">
                  <c:v>31594</c:v>
                </c:pt>
                <c:pt idx="151">
                  <c:v>31625</c:v>
                </c:pt>
                <c:pt idx="152">
                  <c:v>31656</c:v>
                </c:pt>
                <c:pt idx="153">
                  <c:v>31686</c:v>
                </c:pt>
                <c:pt idx="154">
                  <c:v>31717</c:v>
                </c:pt>
                <c:pt idx="155">
                  <c:v>31747</c:v>
                </c:pt>
                <c:pt idx="156">
                  <c:v>31778</c:v>
                </c:pt>
                <c:pt idx="157">
                  <c:v>31809</c:v>
                </c:pt>
                <c:pt idx="158">
                  <c:v>31837</c:v>
                </c:pt>
                <c:pt idx="159">
                  <c:v>31868</c:v>
                </c:pt>
                <c:pt idx="160">
                  <c:v>31898</c:v>
                </c:pt>
                <c:pt idx="161">
                  <c:v>31929</c:v>
                </c:pt>
                <c:pt idx="162">
                  <c:v>31959</c:v>
                </c:pt>
                <c:pt idx="163">
                  <c:v>31990</c:v>
                </c:pt>
                <c:pt idx="164">
                  <c:v>32021</c:v>
                </c:pt>
                <c:pt idx="165">
                  <c:v>32051</c:v>
                </c:pt>
                <c:pt idx="166">
                  <c:v>32082</c:v>
                </c:pt>
                <c:pt idx="167">
                  <c:v>32112</c:v>
                </c:pt>
                <c:pt idx="168">
                  <c:v>32143</c:v>
                </c:pt>
                <c:pt idx="169">
                  <c:v>32174</c:v>
                </c:pt>
                <c:pt idx="170">
                  <c:v>32203</c:v>
                </c:pt>
                <c:pt idx="171">
                  <c:v>32234</c:v>
                </c:pt>
                <c:pt idx="172">
                  <c:v>32264</c:v>
                </c:pt>
                <c:pt idx="173">
                  <c:v>32295</c:v>
                </c:pt>
                <c:pt idx="174">
                  <c:v>32325</c:v>
                </c:pt>
                <c:pt idx="175">
                  <c:v>32356</c:v>
                </c:pt>
                <c:pt idx="176">
                  <c:v>32387</c:v>
                </c:pt>
                <c:pt idx="177">
                  <c:v>32417</c:v>
                </c:pt>
                <c:pt idx="178">
                  <c:v>32448</c:v>
                </c:pt>
                <c:pt idx="179">
                  <c:v>32478</c:v>
                </c:pt>
                <c:pt idx="180">
                  <c:v>32509</c:v>
                </c:pt>
                <c:pt idx="181">
                  <c:v>32540</c:v>
                </c:pt>
                <c:pt idx="182">
                  <c:v>32568</c:v>
                </c:pt>
                <c:pt idx="183">
                  <c:v>32599</c:v>
                </c:pt>
                <c:pt idx="184">
                  <c:v>32629</c:v>
                </c:pt>
                <c:pt idx="185">
                  <c:v>32660</c:v>
                </c:pt>
                <c:pt idx="186">
                  <c:v>32690</c:v>
                </c:pt>
                <c:pt idx="187">
                  <c:v>32721</c:v>
                </c:pt>
                <c:pt idx="188">
                  <c:v>32752</c:v>
                </c:pt>
                <c:pt idx="189">
                  <c:v>32782</c:v>
                </c:pt>
                <c:pt idx="190">
                  <c:v>32813</c:v>
                </c:pt>
                <c:pt idx="191">
                  <c:v>32843</c:v>
                </c:pt>
                <c:pt idx="192">
                  <c:v>32874</c:v>
                </c:pt>
                <c:pt idx="193">
                  <c:v>32905</c:v>
                </c:pt>
                <c:pt idx="194">
                  <c:v>32933</c:v>
                </c:pt>
                <c:pt idx="195">
                  <c:v>32964</c:v>
                </c:pt>
                <c:pt idx="196">
                  <c:v>32994</c:v>
                </c:pt>
                <c:pt idx="197">
                  <c:v>33025</c:v>
                </c:pt>
                <c:pt idx="198">
                  <c:v>33055</c:v>
                </c:pt>
                <c:pt idx="199">
                  <c:v>33086</c:v>
                </c:pt>
                <c:pt idx="200">
                  <c:v>33117</c:v>
                </c:pt>
                <c:pt idx="201">
                  <c:v>33147</c:v>
                </c:pt>
                <c:pt idx="202">
                  <c:v>33178</c:v>
                </c:pt>
                <c:pt idx="203">
                  <c:v>33208</c:v>
                </c:pt>
                <c:pt idx="204">
                  <c:v>33239</c:v>
                </c:pt>
                <c:pt idx="205">
                  <c:v>33270</c:v>
                </c:pt>
                <c:pt idx="206">
                  <c:v>33298</c:v>
                </c:pt>
                <c:pt idx="207">
                  <c:v>33329</c:v>
                </c:pt>
                <c:pt idx="208">
                  <c:v>33359</c:v>
                </c:pt>
                <c:pt idx="209">
                  <c:v>33390</c:v>
                </c:pt>
                <c:pt idx="210">
                  <c:v>33420</c:v>
                </c:pt>
                <c:pt idx="211">
                  <c:v>33451</c:v>
                </c:pt>
                <c:pt idx="212">
                  <c:v>33482</c:v>
                </c:pt>
                <c:pt idx="213">
                  <c:v>33512</c:v>
                </c:pt>
                <c:pt idx="214">
                  <c:v>33543</c:v>
                </c:pt>
                <c:pt idx="215">
                  <c:v>33573</c:v>
                </c:pt>
                <c:pt idx="216">
                  <c:v>33604</c:v>
                </c:pt>
                <c:pt idx="217">
                  <c:v>33635</c:v>
                </c:pt>
                <c:pt idx="218">
                  <c:v>33664</c:v>
                </c:pt>
                <c:pt idx="219">
                  <c:v>33695</c:v>
                </c:pt>
                <c:pt idx="220">
                  <c:v>33725</c:v>
                </c:pt>
                <c:pt idx="221">
                  <c:v>33756</c:v>
                </c:pt>
                <c:pt idx="222">
                  <c:v>33786</c:v>
                </c:pt>
                <c:pt idx="223">
                  <c:v>33817</c:v>
                </c:pt>
                <c:pt idx="224">
                  <c:v>33848</c:v>
                </c:pt>
                <c:pt idx="225">
                  <c:v>33878</c:v>
                </c:pt>
                <c:pt idx="226">
                  <c:v>33909</c:v>
                </c:pt>
                <c:pt idx="227">
                  <c:v>33939</c:v>
                </c:pt>
                <c:pt idx="228">
                  <c:v>33970</c:v>
                </c:pt>
                <c:pt idx="229">
                  <c:v>34001</c:v>
                </c:pt>
                <c:pt idx="230">
                  <c:v>34029</c:v>
                </c:pt>
                <c:pt idx="231">
                  <c:v>34060</c:v>
                </c:pt>
                <c:pt idx="232">
                  <c:v>34090</c:v>
                </c:pt>
                <c:pt idx="233">
                  <c:v>34121</c:v>
                </c:pt>
                <c:pt idx="234">
                  <c:v>34151</c:v>
                </c:pt>
                <c:pt idx="235">
                  <c:v>34182</c:v>
                </c:pt>
                <c:pt idx="236">
                  <c:v>34213</c:v>
                </c:pt>
                <c:pt idx="237">
                  <c:v>34243</c:v>
                </c:pt>
                <c:pt idx="238">
                  <c:v>34274</c:v>
                </c:pt>
                <c:pt idx="239">
                  <c:v>34304</c:v>
                </c:pt>
                <c:pt idx="240">
                  <c:v>34335</c:v>
                </c:pt>
                <c:pt idx="241">
                  <c:v>34366</c:v>
                </c:pt>
                <c:pt idx="242">
                  <c:v>34394</c:v>
                </c:pt>
                <c:pt idx="243">
                  <c:v>34425</c:v>
                </c:pt>
                <c:pt idx="244">
                  <c:v>34455</c:v>
                </c:pt>
                <c:pt idx="245">
                  <c:v>34486</c:v>
                </c:pt>
                <c:pt idx="246">
                  <c:v>34516</c:v>
                </c:pt>
                <c:pt idx="247">
                  <c:v>34547</c:v>
                </c:pt>
                <c:pt idx="248">
                  <c:v>34578</c:v>
                </c:pt>
                <c:pt idx="249">
                  <c:v>34608</c:v>
                </c:pt>
                <c:pt idx="250">
                  <c:v>34639</c:v>
                </c:pt>
                <c:pt idx="251">
                  <c:v>34669</c:v>
                </c:pt>
                <c:pt idx="252">
                  <c:v>34700</c:v>
                </c:pt>
                <c:pt idx="253">
                  <c:v>34731</c:v>
                </c:pt>
                <c:pt idx="254">
                  <c:v>34759</c:v>
                </c:pt>
                <c:pt idx="255">
                  <c:v>34790</c:v>
                </c:pt>
                <c:pt idx="256">
                  <c:v>34820</c:v>
                </c:pt>
                <c:pt idx="257">
                  <c:v>34851</c:v>
                </c:pt>
                <c:pt idx="258">
                  <c:v>34881</c:v>
                </c:pt>
                <c:pt idx="259">
                  <c:v>34912</c:v>
                </c:pt>
                <c:pt idx="260">
                  <c:v>34943</c:v>
                </c:pt>
                <c:pt idx="261">
                  <c:v>34973</c:v>
                </c:pt>
                <c:pt idx="262">
                  <c:v>35004</c:v>
                </c:pt>
                <c:pt idx="263">
                  <c:v>35034</c:v>
                </c:pt>
                <c:pt idx="264">
                  <c:v>35065</c:v>
                </c:pt>
                <c:pt idx="265">
                  <c:v>35096</c:v>
                </c:pt>
                <c:pt idx="266">
                  <c:v>35125</c:v>
                </c:pt>
                <c:pt idx="267">
                  <c:v>35156</c:v>
                </c:pt>
                <c:pt idx="268">
                  <c:v>35186</c:v>
                </c:pt>
                <c:pt idx="269">
                  <c:v>35217</c:v>
                </c:pt>
                <c:pt idx="270">
                  <c:v>35247</c:v>
                </c:pt>
                <c:pt idx="271">
                  <c:v>35278</c:v>
                </c:pt>
                <c:pt idx="272">
                  <c:v>35309</c:v>
                </c:pt>
                <c:pt idx="273">
                  <c:v>35339</c:v>
                </c:pt>
                <c:pt idx="274">
                  <c:v>35370</c:v>
                </c:pt>
                <c:pt idx="275">
                  <c:v>35400</c:v>
                </c:pt>
                <c:pt idx="276">
                  <c:v>35431</c:v>
                </c:pt>
                <c:pt idx="277">
                  <c:v>35462</c:v>
                </c:pt>
                <c:pt idx="278">
                  <c:v>35490</c:v>
                </c:pt>
                <c:pt idx="279">
                  <c:v>35521</c:v>
                </c:pt>
                <c:pt idx="280">
                  <c:v>35551</c:v>
                </c:pt>
                <c:pt idx="281">
                  <c:v>35582</c:v>
                </c:pt>
                <c:pt idx="282">
                  <c:v>35612</c:v>
                </c:pt>
                <c:pt idx="283">
                  <c:v>35643</c:v>
                </c:pt>
                <c:pt idx="284">
                  <c:v>35674</c:v>
                </c:pt>
                <c:pt idx="285">
                  <c:v>35704</c:v>
                </c:pt>
                <c:pt idx="286">
                  <c:v>35735</c:v>
                </c:pt>
                <c:pt idx="287">
                  <c:v>35765</c:v>
                </c:pt>
                <c:pt idx="288">
                  <c:v>35796</c:v>
                </c:pt>
                <c:pt idx="289">
                  <c:v>35827</c:v>
                </c:pt>
                <c:pt idx="290">
                  <c:v>35855</c:v>
                </c:pt>
                <c:pt idx="291">
                  <c:v>35886</c:v>
                </c:pt>
                <c:pt idx="292">
                  <c:v>35916</c:v>
                </c:pt>
                <c:pt idx="293">
                  <c:v>35947</c:v>
                </c:pt>
                <c:pt idx="294">
                  <c:v>35977</c:v>
                </c:pt>
                <c:pt idx="295">
                  <c:v>36008</c:v>
                </c:pt>
                <c:pt idx="296">
                  <c:v>36039</c:v>
                </c:pt>
                <c:pt idx="297">
                  <c:v>36069</c:v>
                </c:pt>
                <c:pt idx="298">
                  <c:v>36100</c:v>
                </c:pt>
                <c:pt idx="299">
                  <c:v>36130</c:v>
                </c:pt>
                <c:pt idx="300">
                  <c:v>36161</c:v>
                </c:pt>
                <c:pt idx="301">
                  <c:v>36192</c:v>
                </c:pt>
                <c:pt idx="302">
                  <c:v>36220</c:v>
                </c:pt>
                <c:pt idx="303">
                  <c:v>36251</c:v>
                </c:pt>
                <c:pt idx="304">
                  <c:v>36281</c:v>
                </c:pt>
                <c:pt idx="305">
                  <c:v>36312</c:v>
                </c:pt>
                <c:pt idx="306">
                  <c:v>36342</c:v>
                </c:pt>
                <c:pt idx="307">
                  <c:v>36373</c:v>
                </c:pt>
                <c:pt idx="308">
                  <c:v>36404</c:v>
                </c:pt>
                <c:pt idx="309">
                  <c:v>36434</c:v>
                </c:pt>
                <c:pt idx="310">
                  <c:v>36465</c:v>
                </c:pt>
                <c:pt idx="311">
                  <c:v>36495</c:v>
                </c:pt>
                <c:pt idx="312">
                  <c:v>36526</c:v>
                </c:pt>
                <c:pt idx="313">
                  <c:v>36557</c:v>
                </c:pt>
                <c:pt idx="314">
                  <c:v>36586</c:v>
                </c:pt>
                <c:pt idx="315">
                  <c:v>36617</c:v>
                </c:pt>
                <c:pt idx="316">
                  <c:v>36647</c:v>
                </c:pt>
                <c:pt idx="317">
                  <c:v>36678</c:v>
                </c:pt>
                <c:pt idx="318">
                  <c:v>36708</c:v>
                </c:pt>
                <c:pt idx="319">
                  <c:v>36739</c:v>
                </c:pt>
                <c:pt idx="320">
                  <c:v>36770</c:v>
                </c:pt>
                <c:pt idx="321">
                  <c:v>36800</c:v>
                </c:pt>
                <c:pt idx="322">
                  <c:v>36831</c:v>
                </c:pt>
                <c:pt idx="323">
                  <c:v>36861</c:v>
                </c:pt>
                <c:pt idx="324">
                  <c:v>36892</c:v>
                </c:pt>
                <c:pt idx="325">
                  <c:v>36923</c:v>
                </c:pt>
                <c:pt idx="326">
                  <c:v>36951</c:v>
                </c:pt>
                <c:pt idx="327">
                  <c:v>36982</c:v>
                </c:pt>
                <c:pt idx="328">
                  <c:v>37012</c:v>
                </c:pt>
                <c:pt idx="329">
                  <c:v>37043</c:v>
                </c:pt>
                <c:pt idx="330">
                  <c:v>37073</c:v>
                </c:pt>
                <c:pt idx="331">
                  <c:v>37104</c:v>
                </c:pt>
                <c:pt idx="332">
                  <c:v>37135</c:v>
                </c:pt>
                <c:pt idx="333">
                  <c:v>37165</c:v>
                </c:pt>
                <c:pt idx="334">
                  <c:v>37196</c:v>
                </c:pt>
                <c:pt idx="335">
                  <c:v>37226</c:v>
                </c:pt>
                <c:pt idx="336">
                  <c:v>37257</c:v>
                </c:pt>
                <c:pt idx="337">
                  <c:v>37288</c:v>
                </c:pt>
                <c:pt idx="338">
                  <c:v>37316</c:v>
                </c:pt>
                <c:pt idx="339">
                  <c:v>37347</c:v>
                </c:pt>
                <c:pt idx="340">
                  <c:v>37377</c:v>
                </c:pt>
                <c:pt idx="341">
                  <c:v>37408</c:v>
                </c:pt>
                <c:pt idx="342">
                  <c:v>37438</c:v>
                </c:pt>
                <c:pt idx="343">
                  <c:v>37469</c:v>
                </c:pt>
                <c:pt idx="344">
                  <c:v>37500</c:v>
                </c:pt>
                <c:pt idx="345">
                  <c:v>37530</c:v>
                </c:pt>
                <c:pt idx="346">
                  <c:v>37561</c:v>
                </c:pt>
                <c:pt idx="347">
                  <c:v>37591</c:v>
                </c:pt>
                <c:pt idx="348">
                  <c:v>37622</c:v>
                </c:pt>
                <c:pt idx="349">
                  <c:v>37653</c:v>
                </c:pt>
                <c:pt idx="350">
                  <c:v>37681</c:v>
                </c:pt>
                <c:pt idx="351">
                  <c:v>37712</c:v>
                </c:pt>
                <c:pt idx="352">
                  <c:v>37742</c:v>
                </c:pt>
                <c:pt idx="353">
                  <c:v>37773</c:v>
                </c:pt>
                <c:pt idx="354">
                  <c:v>37803</c:v>
                </c:pt>
                <c:pt idx="355">
                  <c:v>37834</c:v>
                </c:pt>
                <c:pt idx="356">
                  <c:v>37865</c:v>
                </c:pt>
                <c:pt idx="357">
                  <c:v>37895</c:v>
                </c:pt>
                <c:pt idx="358">
                  <c:v>37926</c:v>
                </c:pt>
                <c:pt idx="359">
                  <c:v>37956</c:v>
                </c:pt>
                <c:pt idx="360">
                  <c:v>37987</c:v>
                </c:pt>
                <c:pt idx="361">
                  <c:v>38018</c:v>
                </c:pt>
                <c:pt idx="362">
                  <c:v>38047</c:v>
                </c:pt>
                <c:pt idx="363">
                  <c:v>38078</c:v>
                </c:pt>
                <c:pt idx="364">
                  <c:v>38108</c:v>
                </c:pt>
                <c:pt idx="365">
                  <c:v>38139</c:v>
                </c:pt>
                <c:pt idx="366">
                  <c:v>38169</c:v>
                </c:pt>
                <c:pt idx="367">
                  <c:v>38200</c:v>
                </c:pt>
                <c:pt idx="368">
                  <c:v>38231</c:v>
                </c:pt>
                <c:pt idx="369">
                  <c:v>38261</c:v>
                </c:pt>
                <c:pt idx="370">
                  <c:v>38292</c:v>
                </c:pt>
                <c:pt idx="371">
                  <c:v>38322</c:v>
                </c:pt>
                <c:pt idx="372">
                  <c:v>38353</c:v>
                </c:pt>
                <c:pt idx="373">
                  <c:v>38384</c:v>
                </c:pt>
                <c:pt idx="374">
                  <c:v>38412</c:v>
                </c:pt>
                <c:pt idx="375">
                  <c:v>38443</c:v>
                </c:pt>
                <c:pt idx="376">
                  <c:v>38473</c:v>
                </c:pt>
                <c:pt idx="377">
                  <c:v>38504</c:v>
                </c:pt>
                <c:pt idx="378">
                  <c:v>38534</c:v>
                </c:pt>
                <c:pt idx="379">
                  <c:v>38565</c:v>
                </c:pt>
                <c:pt idx="380">
                  <c:v>38596</c:v>
                </c:pt>
                <c:pt idx="381">
                  <c:v>38626</c:v>
                </c:pt>
                <c:pt idx="382">
                  <c:v>38657</c:v>
                </c:pt>
                <c:pt idx="383">
                  <c:v>38687</c:v>
                </c:pt>
                <c:pt idx="384">
                  <c:v>38718</c:v>
                </c:pt>
                <c:pt idx="385">
                  <c:v>38749</c:v>
                </c:pt>
                <c:pt idx="386">
                  <c:v>38777</c:v>
                </c:pt>
                <c:pt idx="387">
                  <c:v>38808</c:v>
                </c:pt>
                <c:pt idx="388">
                  <c:v>38838</c:v>
                </c:pt>
                <c:pt idx="389">
                  <c:v>38869</c:v>
                </c:pt>
                <c:pt idx="390">
                  <c:v>38899</c:v>
                </c:pt>
                <c:pt idx="391">
                  <c:v>38930</c:v>
                </c:pt>
                <c:pt idx="392">
                  <c:v>38961</c:v>
                </c:pt>
                <c:pt idx="393">
                  <c:v>38991</c:v>
                </c:pt>
                <c:pt idx="394">
                  <c:v>39022</c:v>
                </c:pt>
                <c:pt idx="395">
                  <c:v>39052</c:v>
                </c:pt>
                <c:pt idx="396">
                  <c:v>39083</c:v>
                </c:pt>
                <c:pt idx="397">
                  <c:v>39114</c:v>
                </c:pt>
                <c:pt idx="398">
                  <c:v>39142</c:v>
                </c:pt>
                <c:pt idx="399">
                  <c:v>39173</c:v>
                </c:pt>
                <c:pt idx="400">
                  <c:v>39203</c:v>
                </c:pt>
                <c:pt idx="401">
                  <c:v>39234</c:v>
                </c:pt>
                <c:pt idx="402">
                  <c:v>39264</c:v>
                </c:pt>
                <c:pt idx="403">
                  <c:v>39295</c:v>
                </c:pt>
                <c:pt idx="404">
                  <c:v>39326</c:v>
                </c:pt>
                <c:pt idx="405">
                  <c:v>39356</c:v>
                </c:pt>
                <c:pt idx="406">
                  <c:v>39387</c:v>
                </c:pt>
                <c:pt idx="407">
                  <c:v>39417</c:v>
                </c:pt>
                <c:pt idx="408">
                  <c:v>39448</c:v>
                </c:pt>
                <c:pt idx="409">
                  <c:v>39479</c:v>
                </c:pt>
                <c:pt idx="410">
                  <c:v>39508</c:v>
                </c:pt>
                <c:pt idx="411">
                  <c:v>39539</c:v>
                </c:pt>
                <c:pt idx="412">
                  <c:v>39569</c:v>
                </c:pt>
                <c:pt idx="413">
                  <c:v>39600</c:v>
                </c:pt>
                <c:pt idx="414">
                  <c:v>39630</c:v>
                </c:pt>
                <c:pt idx="415">
                  <c:v>39661</c:v>
                </c:pt>
                <c:pt idx="416">
                  <c:v>39692</c:v>
                </c:pt>
                <c:pt idx="417">
                  <c:v>39722</c:v>
                </c:pt>
                <c:pt idx="418">
                  <c:v>39753</c:v>
                </c:pt>
                <c:pt idx="419">
                  <c:v>39783</c:v>
                </c:pt>
                <c:pt idx="420">
                  <c:v>39814</c:v>
                </c:pt>
                <c:pt idx="421">
                  <c:v>39845</c:v>
                </c:pt>
                <c:pt idx="422">
                  <c:v>39873</c:v>
                </c:pt>
                <c:pt idx="423">
                  <c:v>39904</c:v>
                </c:pt>
                <c:pt idx="424">
                  <c:v>39934</c:v>
                </c:pt>
                <c:pt idx="425">
                  <c:v>39965</c:v>
                </c:pt>
                <c:pt idx="426">
                  <c:v>39995</c:v>
                </c:pt>
                <c:pt idx="427">
                  <c:v>40026</c:v>
                </c:pt>
                <c:pt idx="428">
                  <c:v>40057</c:v>
                </c:pt>
                <c:pt idx="429">
                  <c:v>40087</c:v>
                </c:pt>
                <c:pt idx="430">
                  <c:v>40118</c:v>
                </c:pt>
                <c:pt idx="431">
                  <c:v>40148</c:v>
                </c:pt>
                <c:pt idx="432">
                  <c:v>40179</c:v>
                </c:pt>
                <c:pt idx="433">
                  <c:v>40210</c:v>
                </c:pt>
                <c:pt idx="434">
                  <c:v>40238</c:v>
                </c:pt>
                <c:pt idx="435">
                  <c:v>40269</c:v>
                </c:pt>
                <c:pt idx="436">
                  <c:v>40299</c:v>
                </c:pt>
                <c:pt idx="437">
                  <c:v>40330</c:v>
                </c:pt>
                <c:pt idx="438">
                  <c:v>40360</c:v>
                </c:pt>
                <c:pt idx="439">
                  <c:v>40391</c:v>
                </c:pt>
                <c:pt idx="440">
                  <c:v>40422</c:v>
                </c:pt>
                <c:pt idx="441">
                  <c:v>40452</c:v>
                </c:pt>
                <c:pt idx="442">
                  <c:v>40483</c:v>
                </c:pt>
                <c:pt idx="443">
                  <c:v>40513</c:v>
                </c:pt>
                <c:pt idx="444">
                  <c:v>40544</c:v>
                </c:pt>
                <c:pt idx="445">
                  <c:v>40575</c:v>
                </c:pt>
                <c:pt idx="446">
                  <c:v>40603</c:v>
                </c:pt>
                <c:pt idx="447">
                  <c:v>40634</c:v>
                </c:pt>
                <c:pt idx="448">
                  <c:v>40664</c:v>
                </c:pt>
                <c:pt idx="449">
                  <c:v>40695</c:v>
                </c:pt>
                <c:pt idx="450">
                  <c:v>40725</c:v>
                </c:pt>
                <c:pt idx="451">
                  <c:v>40756</c:v>
                </c:pt>
                <c:pt idx="452">
                  <c:v>40787</c:v>
                </c:pt>
                <c:pt idx="453">
                  <c:v>40817</c:v>
                </c:pt>
                <c:pt idx="454">
                  <c:v>40848</c:v>
                </c:pt>
                <c:pt idx="455">
                  <c:v>40878</c:v>
                </c:pt>
                <c:pt idx="456">
                  <c:v>40909</c:v>
                </c:pt>
                <c:pt idx="457">
                  <c:v>40940</c:v>
                </c:pt>
                <c:pt idx="458">
                  <c:v>40969</c:v>
                </c:pt>
                <c:pt idx="459">
                  <c:v>41000</c:v>
                </c:pt>
                <c:pt idx="460">
                  <c:v>41030</c:v>
                </c:pt>
                <c:pt idx="461">
                  <c:v>41061</c:v>
                </c:pt>
                <c:pt idx="462">
                  <c:v>41091</c:v>
                </c:pt>
                <c:pt idx="463">
                  <c:v>41122</c:v>
                </c:pt>
                <c:pt idx="464">
                  <c:v>41153</c:v>
                </c:pt>
                <c:pt idx="465">
                  <c:v>41183</c:v>
                </c:pt>
                <c:pt idx="466">
                  <c:v>41214</c:v>
                </c:pt>
                <c:pt idx="467">
                  <c:v>41244</c:v>
                </c:pt>
                <c:pt idx="468">
                  <c:v>41275</c:v>
                </c:pt>
                <c:pt idx="469">
                  <c:v>41306</c:v>
                </c:pt>
                <c:pt idx="470">
                  <c:v>41334</c:v>
                </c:pt>
                <c:pt idx="471">
                  <c:v>41365</c:v>
                </c:pt>
                <c:pt idx="472">
                  <c:v>41395</c:v>
                </c:pt>
                <c:pt idx="473">
                  <c:v>41426</c:v>
                </c:pt>
                <c:pt idx="474">
                  <c:v>41456</c:v>
                </c:pt>
                <c:pt idx="475">
                  <c:v>41487</c:v>
                </c:pt>
                <c:pt idx="476">
                  <c:v>41518</c:v>
                </c:pt>
                <c:pt idx="477">
                  <c:v>41548</c:v>
                </c:pt>
                <c:pt idx="478">
                  <c:v>41579</c:v>
                </c:pt>
                <c:pt idx="479">
                  <c:v>41609</c:v>
                </c:pt>
                <c:pt idx="480">
                  <c:v>41640</c:v>
                </c:pt>
                <c:pt idx="481">
                  <c:v>41671</c:v>
                </c:pt>
                <c:pt idx="482">
                  <c:v>41699</c:v>
                </c:pt>
                <c:pt idx="483">
                  <c:v>41730</c:v>
                </c:pt>
                <c:pt idx="484">
                  <c:v>41760</c:v>
                </c:pt>
                <c:pt idx="485">
                  <c:v>41791</c:v>
                </c:pt>
                <c:pt idx="486">
                  <c:v>41821</c:v>
                </c:pt>
                <c:pt idx="487">
                  <c:v>41852</c:v>
                </c:pt>
                <c:pt idx="488">
                  <c:v>41883</c:v>
                </c:pt>
                <c:pt idx="489">
                  <c:v>41913</c:v>
                </c:pt>
                <c:pt idx="490">
                  <c:v>41944</c:v>
                </c:pt>
                <c:pt idx="491">
                  <c:v>41974</c:v>
                </c:pt>
                <c:pt idx="492">
                  <c:v>42005</c:v>
                </c:pt>
                <c:pt idx="493">
                  <c:v>42036</c:v>
                </c:pt>
                <c:pt idx="494">
                  <c:v>42064</c:v>
                </c:pt>
                <c:pt idx="495">
                  <c:v>42095</c:v>
                </c:pt>
                <c:pt idx="496">
                  <c:v>42125</c:v>
                </c:pt>
                <c:pt idx="497">
                  <c:v>42156</c:v>
                </c:pt>
                <c:pt idx="498">
                  <c:v>42186</c:v>
                </c:pt>
                <c:pt idx="499">
                  <c:v>42217</c:v>
                </c:pt>
                <c:pt idx="500">
                  <c:v>42248</c:v>
                </c:pt>
                <c:pt idx="501">
                  <c:v>42278</c:v>
                </c:pt>
                <c:pt idx="502">
                  <c:v>42309</c:v>
                </c:pt>
                <c:pt idx="503">
                  <c:v>42339</c:v>
                </c:pt>
                <c:pt idx="504">
                  <c:v>42370</c:v>
                </c:pt>
                <c:pt idx="505">
                  <c:v>42401</c:v>
                </c:pt>
                <c:pt idx="506">
                  <c:v>42430</c:v>
                </c:pt>
                <c:pt idx="507">
                  <c:v>42461</c:v>
                </c:pt>
                <c:pt idx="508">
                  <c:v>42491</c:v>
                </c:pt>
                <c:pt idx="509">
                  <c:v>42522</c:v>
                </c:pt>
                <c:pt idx="510">
                  <c:v>42552</c:v>
                </c:pt>
                <c:pt idx="511">
                  <c:v>42583</c:v>
                </c:pt>
                <c:pt idx="512">
                  <c:v>42614</c:v>
                </c:pt>
                <c:pt idx="513">
                  <c:v>42644</c:v>
                </c:pt>
                <c:pt idx="514">
                  <c:v>42675</c:v>
                </c:pt>
                <c:pt idx="515">
                  <c:v>42705</c:v>
                </c:pt>
                <c:pt idx="516">
                  <c:v>42736</c:v>
                </c:pt>
                <c:pt idx="517">
                  <c:v>42767</c:v>
                </c:pt>
                <c:pt idx="518">
                  <c:v>42795</c:v>
                </c:pt>
                <c:pt idx="519">
                  <c:v>42826</c:v>
                </c:pt>
                <c:pt idx="520">
                  <c:v>42856</c:v>
                </c:pt>
                <c:pt idx="521">
                  <c:v>42887</c:v>
                </c:pt>
                <c:pt idx="522">
                  <c:v>42917</c:v>
                </c:pt>
                <c:pt idx="523">
                  <c:v>42948</c:v>
                </c:pt>
                <c:pt idx="524">
                  <c:v>42979</c:v>
                </c:pt>
                <c:pt idx="525">
                  <c:v>43009</c:v>
                </c:pt>
                <c:pt idx="526">
                  <c:v>43040</c:v>
                </c:pt>
                <c:pt idx="527">
                  <c:v>43070</c:v>
                </c:pt>
                <c:pt idx="528">
                  <c:v>43101</c:v>
                </c:pt>
                <c:pt idx="529">
                  <c:v>43132</c:v>
                </c:pt>
                <c:pt idx="530">
                  <c:v>43160</c:v>
                </c:pt>
                <c:pt idx="531">
                  <c:v>43191</c:v>
                </c:pt>
                <c:pt idx="532">
                  <c:v>43221</c:v>
                </c:pt>
                <c:pt idx="533">
                  <c:v>43252</c:v>
                </c:pt>
                <c:pt idx="534">
                  <c:v>43282</c:v>
                </c:pt>
                <c:pt idx="535">
                  <c:v>43313</c:v>
                </c:pt>
                <c:pt idx="536">
                  <c:v>43344</c:v>
                </c:pt>
                <c:pt idx="537">
                  <c:v>43374</c:v>
                </c:pt>
                <c:pt idx="538">
                  <c:v>43405</c:v>
                </c:pt>
                <c:pt idx="539">
                  <c:v>43435</c:v>
                </c:pt>
                <c:pt idx="540">
                  <c:v>43466</c:v>
                </c:pt>
                <c:pt idx="541">
                  <c:v>43497</c:v>
                </c:pt>
                <c:pt idx="542">
                  <c:v>43525</c:v>
                </c:pt>
                <c:pt idx="543">
                  <c:v>43556</c:v>
                </c:pt>
                <c:pt idx="544">
                  <c:v>43586</c:v>
                </c:pt>
                <c:pt idx="545">
                  <c:v>43617</c:v>
                </c:pt>
                <c:pt idx="546">
                  <c:v>43647</c:v>
                </c:pt>
                <c:pt idx="547">
                  <c:v>43678</c:v>
                </c:pt>
                <c:pt idx="548">
                  <c:v>43709</c:v>
                </c:pt>
                <c:pt idx="549">
                  <c:v>43739</c:v>
                </c:pt>
                <c:pt idx="550">
                  <c:v>43770</c:v>
                </c:pt>
                <c:pt idx="551">
                  <c:v>43800</c:v>
                </c:pt>
                <c:pt idx="552">
                  <c:v>43831</c:v>
                </c:pt>
                <c:pt idx="553">
                  <c:v>43862</c:v>
                </c:pt>
                <c:pt idx="554">
                  <c:v>43891</c:v>
                </c:pt>
                <c:pt idx="555">
                  <c:v>43922</c:v>
                </c:pt>
                <c:pt idx="556">
                  <c:v>43952</c:v>
                </c:pt>
                <c:pt idx="557">
                  <c:v>43983</c:v>
                </c:pt>
                <c:pt idx="558">
                  <c:v>44013</c:v>
                </c:pt>
                <c:pt idx="559">
                  <c:v>44044</c:v>
                </c:pt>
                <c:pt idx="560">
                  <c:v>44075</c:v>
                </c:pt>
                <c:pt idx="561">
                  <c:v>44105</c:v>
                </c:pt>
                <c:pt idx="562">
                  <c:v>44136</c:v>
                </c:pt>
                <c:pt idx="563">
                  <c:v>44166</c:v>
                </c:pt>
                <c:pt idx="564">
                  <c:v>44197</c:v>
                </c:pt>
                <c:pt idx="565">
                  <c:v>44228</c:v>
                </c:pt>
                <c:pt idx="566">
                  <c:v>44256</c:v>
                </c:pt>
                <c:pt idx="567">
                  <c:v>44287</c:v>
                </c:pt>
                <c:pt idx="568">
                  <c:v>44317</c:v>
                </c:pt>
                <c:pt idx="569">
                  <c:v>44348</c:v>
                </c:pt>
                <c:pt idx="570">
                  <c:v>44378</c:v>
                </c:pt>
                <c:pt idx="571">
                  <c:v>44409</c:v>
                </c:pt>
                <c:pt idx="572">
                  <c:v>44440</c:v>
                </c:pt>
                <c:pt idx="573">
                  <c:v>44470</c:v>
                </c:pt>
                <c:pt idx="574">
                  <c:v>44501</c:v>
                </c:pt>
                <c:pt idx="575">
                  <c:v>44531</c:v>
                </c:pt>
                <c:pt idx="576">
                  <c:v>44562</c:v>
                </c:pt>
                <c:pt idx="577">
                  <c:v>44593</c:v>
                </c:pt>
                <c:pt idx="578">
                  <c:v>44621</c:v>
                </c:pt>
                <c:pt idx="579">
                  <c:v>44652</c:v>
                </c:pt>
                <c:pt idx="580">
                  <c:v>44682</c:v>
                </c:pt>
                <c:pt idx="581">
                  <c:v>44713</c:v>
                </c:pt>
                <c:pt idx="582">
                  <c:v>44743</c:v>
                </c:pt>
                <c:pt idx="583">
                  <c:v>44774</c:v>
                </c:pt>
                <c:pt idx="584">
                  <c:v>44805</c:v>
                </c:pt>
                <c:pt idx="585">
                  <c:v>44835</c:v>
                </c:pt>
                <c:pt idx="586">
                  <c:v>44866</c:v>
                </c:pt>
                <c:pt idx="587">
                  <c:v>44896</c:v>
                </c:pt>
                <c:pt idx="588">
                  <c:v>44927</c:v>
                </c:pt>
                <c:pt idx="589">
                  <c:v>44958</c:v>
                </c:pt>
                <c:pt idx="590">
                  <c:v>44986</c:v>
                </c:pt>
                <c:pt idx="591">
                  <c:v>45017</c:v>
                </c:pt>
                <c:pt idx="592">
                  <c:v>45047</c:v>
                </c:pt>
                <c:pt idx="593">
                  <c:v>45078</c:v>
                </c:pt>
                <c:pt idx="594">
                  <c:v>45108</c:v>
                </c:pt>
                <c:pt idx="595">
                  <c:v>45139</c:v>
                </c:pt>
                <c:pt idx="596">
                  <c:v>45170</c:v>
                </c:pt>
                <c:pt idx="597">
                  <c:v>45200</c:v>
                </c:pt>
                <c:pt idx="598">
                  <c:v>45231</c:v>
                </c:pt>
                <c:pt idx="599">
                  <c:v>45261</c:v>
                </c:pt>
                <c:pt idx="600">
                  <c:v>45292</c:v>
                </c:pt>
                <c:pt idx="601">
                  <c:v>45323</c:v>
                </c:pt>
                <c:pt idx="602">
                  <c:v>45352</c:v>
                </c:pt>
                <c:pt idx="603">
                  <c:v>45383</c:v>
                </c:pt>
                <c:pt idx="604">
                  <c:v>45413</c:v>
                </c:pt>
                <c:pt idx="605">
                  <c:v>45444</c:v>
                </c:pt>
                <c:pt idx="606">
                  <c:v>45474</c:v>
                </c:pt>
                <c:pt idx="607">
                  <c:v>45505</c:v>
                </c:pt>
                <c:pt idx="608">
                  <c:v>45536</c:v>
                </c:pt>
                <c:pt idx="609">
                  <c:v>45566</c:v>
                </c:pt>
                <c:pt idx="610">
                  <c:v>45597</c:v>
                </c:pt>
                <c:pt idx="611">
                  <c:v>45627</c:v>
                </c:pt>
                <c:pt idx="612">
                  <c:v>45658</c:v>
                </c:pt>
                <c:pt idx="613">
                  <c:v>45689</c:v>
                </c:pt>
                <c:pt idx="614">
                  <c:v>45717</c:v>
                </c:pt>
                <c:pt idx="615">
                  <c:v>45748</c:v>
                </c:pt>
                <c:pt idx="616">
                  <c:v>45778</c:v>
                </c:pt>
                <c:pt idx="617">
                  <c:v>45809</c:v>
                </c:pt>
                <c:pt idx="618">
                  <c:v>45839</c:v>
                </c:pt>
                <c:pt idx="619">
                  <c:v>45870</c:v>
                </c:pt>
                <c:pt idx="620">
                  <c:v>45901</c:v>
                </c:pt>
                <c:pt idx="621">
                  <c:v>45931</c:v>
                </c:pt>
                <c:pt idx="622">
                  <c:v>45962</c:v>
                </c:pt>
                <c:pt idx="623">
                  <c:v>45992</c:v>
                </c:pt>
              </c:numCache>
            </c:numRef>
          </c:cat>
          <c:val>
            <c:numRef>
              <c:f>'Crude Oil-M'!$E$41:$E$664</c:f>
              <c:numCache>
                <c:formatCode>General</c:formatCode>
                <c:ptCount val="624"/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1</c:v>
                </c:pt>
                <c:pt idx="604">
                  <c:v>1</c:v>
                </c:pt>
                <c:pt idx="605">
                  <c:v>1</c:v>
                </c:pt>
                <c:pt idx="606">
                  <c:v>1</c:v>
                </c:pt>
                <c:pt idx="607">
                  <c:v>1</c:v>
                </c:pt>
                <c:pt idx="608">
                  <c:v>1</c:v>
                </c:pt>
                <c:pt idx="609">
                  <c:v>1</c:v>
                </c:pt>
                <c:pt idx="610">
                  <c:v>1</c:v>
                </c:pt>
                <c:pt idx="611">
                  <c:v>1</c:v>
                </c:pt>
                <c:pt idx="612">
                  <c:v>1</c:v>
                </c:pt>
                <c:pt idx="613">
                  <c:v>1</c:v>
                </c:pt>
                <c:pt idx="614">
                  <c:v>1</c:v>
                </c:pt>
                <c:pt idx="615">
                  <c:v>1</c:v>
                </c:pt>
                <c:pt idx="616">
                  <c:v>1</c:v>
                </c:pt>
                <c:pt idx="617">
                  <c:v>1</c:v>
                </c:pt>
                <c:pt idx="618">
                  <c:v>1</c:v>
                </c:pt>
                <c:pt idx="619">
                  <c:v>1</c:v>
                </c:pt>
                <c:pt idx="620">
                  <c:v>1</c:v>
                </c:pt>
                <c:pt idx="621">
                  <c:v>1</c:v>
                </c:pt>
                <c:pt idx="622">
                  <c:v>1</c:v>
                </c:pt>
                <c:pt idx="6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5-4EB1-BAF9-17F1F1D21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29232"/>
        <c:axId val="1815707472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'Crude Oil-M'!$A$41:$A$664</c:f>
              <c:numCache>
                <c:formatCode>mmmm\ yyyy</c:formatCode>
                <c:ptCount val="624"/>
                <c:pt idx="0">
                  <c:v>27030</c:v>
                </c:pt>
                <c:pt idx="1">
                  <c:v>27061</c:v>
                </c:pt>
                <c:pt idx="2">
                  <c:v>27089</c:v>
                </c:pt>
                <c:pt idx="3">
                  <c:v>27120</c:v>
                </c:pt>
                <c:pt idx="4">
                  <c:v>27150</c:v>
                </c:pt>
                <c:pt idx="5">
                  <c:v>27181</c:v>
                </c:pt>
                <c:pt idx="6">
                  <c:v>27211</c:v>
                </c:pt>
                <c:pt idx="7">
                  <c:v>27242</c:v>
                </c:pt>
                <c:pt idx="8">
                  <c:v>27273</c:v>
                </c:pt>
                <c:pt idx="9">
                  <c:v>27303</c:v>
                </c:pt>
                <c:pt idx="10">
                  <c:v>27334</c:v>
                </c:pt>
                <c:pt idx="11">
                  <c:v>27364</c:v>
                </c:pt>
                <c:pt idx="12">
                  <c:v>27395</c:v>
                </c:pt>
                <c:pt idx="13">
                  <c:v>27426</c:v>
                </c:pt>
                <c:pt idx="14">
                  <c:v>27454</c:v>
                </c:pt>
                <c:pt idx="15">
                  <c:v>27485</c:v>
                </c:pt>
                <c:pt idx="16">
                  <c:v>27515</c:v>
                </c:pt>
                <c:pt idx="17">
                  <c:v>27546</c:v>
                </c:pt>
                <c:pt idx="18">
                  <c:v>27576</c:v>
                </c:pt>
                <c:pt idx="19">
                  <c:v>27607</c:v>
                </c:pt>
                <c:pt idx="20">
                  <c:v>27638</c:v>
                </c:pt>
                <c:pt idx="21">
                  <c:v>27668</c:v>
                </c:pt>
                <c:pt idx="22">
                  <c:v>27699</c:v>
                </c:pt>
                <c:pt idx="23">
                  <c:v>27729</c:v>
                </c:pt>
                <c:pt idx="24">
                  <c:v>27760</c:v>
                </c:pt>
                <c:pt idx="25">
                  <c:v>27791</c:v>
                </c:pt>
                <c:pt idx="26">
                  <c:v>27820</c:v>
                </c:pt>
                <c:pt idx="27">
                  <c:v>27851</c:v>
                </c:pt>
                <c:pt idx="28">
                  <c:v>27881</c:v>
                </c:pt>
                <c:pt idx="29">
                  <c:v>27912</c:v>
                </c:pt>
                <c:pt idx="30">
                  <c:v>27942</c:v>
                </c:pt>
                <c:pt idx="31">
                  <c:v>27973</c:v>
                </c:pt>
                <c:pt idx="32">
                  <c:v>28004</c:v>
                </c:pt>
                <c:pt idx="33">
                  <c:v>28034</c:v>
                </c:pt>
                <c:pt idx="34">
                  <c:v>28065</c:v>
                </c:pt>
                <c:pt idx="35">
                  <c:v>28095</c:v>
                </c:pt>
                <c:pt idx="36">
                  <c:v>28126</c:v>
                </c:pt>
                <c:pt idx="37">
                  <c:v>28157</c:v>
                </c:pt>
                <c:pt idx="38">
                  <c:v>28185</c:v>
                </c:pt>
                <c:pt idx="39">
                  <c:v>28216</c:v>
                </c:pt>
                <c:pt idx="40">
                  <c:v>28246</c:v>
                </c:pt>
                <c:pt idx="41">
                  <c:v>28277</c:v>
                </c:pt>
                <c:pt idx="42">
                  <c:v>28307</c:v>
                </c:pt>
                <c:pt idx="43">
                  <c:v>28338</c:v>
                </c:pt>
                <c:pt idx="44">
                  <c:v>28369</c:v>
                </c:pt>
                <c:pt idx="45">
                  <c:v>28399</c:v>
                </c:pt>
                <c:pt idx="46">
                  <c:v>28430</c:v>
                </c:pt>
                <c:pt idx="47">
                  <c:v>28460</c:v>
                </c:pt>
                <c:pt idx="48">
                  <c:v>28491</c:v>
                </c:pt>
                <c:pt idx="49">
                  <c:v>28522</c:v>
                </c:pt>
                <c:pt idx="50">
                  <c:v>28550</c:v>
                </c:pt>
                <c:pt idx="51">
                  <c:v>28581</c:v>
                </c:pt>
                <c:pt idx="52">
                  <c:v>28611</c:v>
                </c:pt>
                <c:pt idx="53">
                  <c:v>28642</c:v>
                </c:pt>
                <c:pt idx="54">
                  <c:v>28672</c:v>
                </c:pt>
                <c:pt idx="55">
                  <c:v>28703</c:v>
                </c:pt>
                <c:pt idx="56">
                  <c:v>28734</c:v>
                </c:pt>
                <c:pt idx="57">
                  <c:v>28764</c:v>
                </c:pt>
                <c:pt idx="58">
                  <c:v>28795</c:v>
                </c:pt>
                <c:pt idx="59">
                  <c:v>28825</c:v>
                </c:pt>
                <c:pt idx="60">
                  <c:v>28856</c:v>
                </c:pt>
                <c:pt idx="61">
                  <c:v>28887</c:v>
                </c:pt>
                <c:pt idx="62">
                  <c:v>28915</c:v>
                </c:pt>
                <c:pt idx="63">
                  <c:v>28946</c:v>
                </c:pt>
                <c:pt idx="64">
                  <c:v>28976</c:v>
                </c:pt>
                <c:pt idx="65">
                  <c:v>29007</c:v>
                </c:pt>
                <c:pt idx="66">
                  <c:v>29037</c:v>
                </c:pt>
                <c:pt idx="67">
                  <c:v>29068</c:v>
                </c:pt>
                <c:pt idx="68">
                  <c:v>29099</c:v>
                </c:pt>
                <c:pt idx="69">
                  <c:v>29129</c:v>
                </c:pt>
                <c:pt idx="70">
                  <c:v>29160</c:v>
                </c:pt>
                <c:pt idx="71">
                  <c:v>29190</c:v>
                </c:pt>
                <c:pt idx="72">
                  <c:v>29221</c:v>
                </c:pt>
                <c:pt idx="73">
                  <c:v>29252</c:v>
                </c:pt>
                <c:pt idx="74">
                  <c:v>29281</c:v>
                </c:pt>
                <c:pt idx="75">
                  <c:v>29312</c:v>
                </c:pt>
                <c:pt idx="76">
                  <c:v>29342</c:v>
                </c:pt>
                <c:pt idx="77">
                  <c:v>29373</c:v>
                </c:pt>
                <c:pt idx="78">
                  <c:v>29403</c:v>
                </c:pt>
                <c:pt idx="79">
                  <c:v>29434</c:v>
                </c:pt>
                <c:pt idx="80">
                  <c:v>29465</c:v>
                </c:pt>
                <c:pt idx="81">
                  <c:v>29495</c:v>
                </c:pt>
                <c:pt idx="82">
                  <c:v>29526</c:v>
                </c:pt>
                <c:pt idx="83">
                  <c:v>29556</c:v>
                </c:pt>
                <c:pt idx="84">
                  <c:v>29587</c:v>
                </c:pt>
                <c:pt idx="85">
                  <c:v>29618</c:v>
                </c:pt>
                <c:pt idx="86">
                  <c:v>29646</c:v>
                </c:pt>
                <c:pt idx="87">
                  <c:v>29677</c:v>
                </c:pt>
                <c:pt idx="88">
                  <c:v>29707</c:v>
                </c:pt>
                <c:pt idx="89">
                  <c:v>29738</c:v>
                </c:pt>
                <c:pt idx="90">
                  <c:v>29768</c:v>
                </c:pt>
                <c:pt idx="91">
                  <c:v>29799</c:v>
                </c:pt>
                <c:pt idx="92">
                  <c:v>29830</c:v>
                </c:pt>
                <c:pt idx="93">
                  <c:v>29860</c:v>
                </c:pt>
                <c:pt idx="94">
                  <c:v>29891</c:v>
                </c:pt>
                <c:pt idx="95">
                  <c:v>29921</c:v>
                </c:pt>
                <c:pt idx="96">
                  <c:v>29952</c:v>
                </c:pt>
                <c:pt idx="97">
                  <c:v>29983</c:v>
                </c:pt>
                <c:pt idx="98">
                  <c:v>30011</c:v>
                </c:pt>
                <c:pt idx="99">
                  <c:v>30042</c:v>
                </c:pt>
                <c:pt idx="100">
                  <c:v>30072</c:v>
                </c:pt>
                <c:pt idx="101">
                  <c:v>30103</c:v>
                </c:pt>
                <c:pt idx="102">
                  <c:v>30133</c:v>
                </c:pt>
                <c:pt idx="103">
                  <c:v>30164</c:v>
                </c:pt>
                <c:pt idx="104">
                  <c:v>30195</c:v>
                </c:pt>
                <c:pt idx="105">
                  <c:v>30225</c:v>
                </c:pt>
                <c:pt idx="106">
                  <c:v>30256</c:v>
                </c:pt>
                <c:pt idx="107">
                  <c:v>30286</c:v>
                </c:pt>
                <c:pt idx="108">
                  <c:v>30317</c:v>
                </c:pt>
                <c:pt idx="109">
                  <c:v>30348</c:v>
                </c:pt>
                <c:pt idx="110">
                  <c:v>30376</c:v>
                </c:pt>
                <c:pt idx="111">
                  <c:v>30407</c:v>
                </c:pt>
                <c:pt idx="112">
                  <c:v>30437</c:v>
                </c:pt>
                <c:pt idx="113">
                  <c:v>30468</c:v>
                </c:pt>
                <c:pt idx="114">
                  <c:v>30498</c:v>
                </c:pt>
                <c:pt idx="115">
                  <c:v>30529</c:v>
                </c:pt>
                <c:pt idx="116">
                  <c:v>30560</c:v>
                </c:pt>
                <c:pt idx="117">
                  <c:v>30590</c:v>
                </c:pt>
                <c:pt idx="118">
                  <c:v>30621</c:v>
                </c:pt>
                <c:pt idx="119">
                  <c:v>30651</c:v>
                </c:pt>
                <c:pt idx="120">
                  <c:v>30682</c:v>
                </c:pt>
                <c:pt idx="121">
                  <c:v>30713</c:v>
                </c:pt>
                <c:pt idx="122">
                  <c:v>30742</c:v>
                </c:pt>
                <c:pt idx="123">
                  <c:v>30773</c:v>
                </c:pt>
                <c:pt idx="124">
                  <c:v>30803</c:v>
                </c:pt>
                <c:pt idx="125">
                  <c:v>30834</c:v>
                </c:pt>
                <c:pt idx="126">
                  <c:v>30864</c:v>
                </c:pt>
                <c:pt idx="127">
                  <c:v>30895</c:v>
                </c:pt>
                <c:pt idx="128">
                  <c:v>30926</c:v>
                </c:pt>
                <c:pt idx="129">
                  <c:v>30956</c:v>
                </c:pt>
                <c:pt idx="130">
                  <c:v>30987</c:v>
                </c:pt>
                <c:pt idx="131">
                  <c:v>31017</c:v>
                </c:pt>
                <c:pt idx="132">
                  <c:v>31048</c:v>
                </c:pt>
                <c:pt idx="133">
                  <c:v>31079</c:v>
                </c:pt>
                <c:pt idx="134">
                  <c:v>31107</c:v>
                </c:pt>
                <c:pt idx="135">
                  <c:v>31138</c:v>
                </c:pt>
                <c:pt idx="136">
                  <c:v>31168</c:v>
                </c:pt>
                <c:pt idx="137">
                  <c:v>31199</c:v>
                </c:pt>
                <c:pt idx="138">
                  <c:v>31229</c:v>
                </c:pt>
                <c:pt idx="139">
                  <c:v>31260</c:v>
                </c:pt>
                <c:pt idx="140">
                  <c:v>31291</c:v>
                </c:pt>
                <c:pt idx="141">
                  <c:v>31321</c:v>
                </c:pt>
                <c:pt idx="142">
                  <c:v>31352</c:v>
                </c:pt>
                <c:pt idx="143">
                  <c:v>31382</c:v>
                </c:pt>
                <c:pt idx="144">
                  <c:v>31413</c:v>
                </c:pt>
                <c:pt idx="145">
                  <c:v>31444</c:v>
                </c:pt>
                <c:pt idx="146">
                  <c:v>31472</c:v>
                </c:pt>
                <c:pt idx="147">
                  <c:v>31503</c:v>
                </c:pt>
                <c:pt idx="148">
                  <c:v>31533</c:v>
                </c:pt>
                <c:pt idx="149">
                  <c:v>31564</c:v>
                </c:pt>
                <c:pt idx="150">
                  <c:v>31594</c:v>
                </c:pt>
                <c:pt idx="151">
                  <c:v>31625</c:v>
                </c:pt>
                <c:pt idx="152">
                  <c:v>31656</c:v>
                </c:pt>
                <c:pt idx="153">
                  <c:v>31686</c:v>
                </c:pt>
                <c:pt idx="154">
                  <c:v>31717</c:v>
                </c:pt>
                <c:pt idx="155">
                  <c:v>31747</c:v>
                </c:pt>
                <c:pt idx="156">
                  <c:v>31778</c:v>
                </c:pt>
                <c:pt idx="157">
                  <c:v>31809</c:v>
                </c:pt>
                <c:pt idx="158">
                  <c:v>31837</c:v>
                </c:pt>
                <c:pt idx="159">
                  <c:v>31868</c:v>
                </c:pt>
                <c:pt idx="160">
                  <c:v>31898</c:v>
                </c:pt>
                <c:pt idx="161">
                  <c:v>31929</c:v>
                </c:pt>
                <c:pt idx="162">
                  <c:v>31959</c:v>
                </c:pt>
                <c:pt idx="163">
                  <c:v>31990</c:v>
                </c:pt>
                <c:pt idx="164">
                  <c:v>32021</c:v>
                </c:pt>
                <c:pt idx="165">
                  <c:v>32051</c:v>
                </c:pt>
                <c:pt idx="166">
                  <c:v>32082</c:v>
                </c:pt>
                <c:pt idx="167">
                  <c:v>32112</c:v>
                </c:pt>
                <c:pt idx="168">
                  <c:v>32143</c:v>
                </c:pt>
                <c:pt idx="169">
                  <c:v>32174</c:v>
                </c:pt>
                <c:pt idx="170">
                  <c:v>32203</c:v>
                </c:pt>
                <c:pt idx="171">
                  <c:v>32234</c:v>
                </c:pt>
                <c:pt idx="172">
                  <c:v>32264</c:v>
                </c:pt>
                <c:pt idx="173">
                  <c:v>32295</c:v>
                </c:pt>
                <c:pt idx="174">
                  <c:v>32325</c:v>
                </c:pt>
                <c:pt idx="175">
                  <c:v>32356</c:v>
                </c:pt>
                <c:pt idx="176">
                  <c:v>32387</c:v>
                </c:pt>
                <c:pt idx="177">
                  <c:v>32417</c:v>
                </c:pt>
                <c:pt idx="178">
                  <c:v>32448</c:v>
                </c:pt>
                <c:pt idx="179">
                  <c:v>32478</c:v>
                </c:pt>
                <c:pt idx="180">
                  <c:v>32509</c:v>
                </c:pt>
                <c:pt idx="181">
                  <c:v>32540</c:v>
                </c:pt>
                <c:pt idx="182">
                  <c:v>32568</c:v>
                </c:pt>
                <c:pt idx="183">
                  <c:v>32599</c:v>
                </c:pt>
                <c:pt idx="184">
                  <c:v>32629</c:v>
                </c:pt>
                <c:pt idx="185">
                  <c:v>32660</c:v>
                </c:pt>
                <c:pt idx="186">
                  <c:v>32690</c:v>
                </c:pt>
                <c:pt idx="187">
                  <c:v>32721</c:v>
                </c:pt>
                <c:pt idx="188">
                  <c:v>32752</c:v>
                </c:pt>
                <c:pt idx="189">
                  <c:v>32782</c:v>
                </c:pt>
                <c:pt idx="190">
                  <c:v>32813</c:v>
                </c:pt>
                <c:pt idx="191">
                  <c:v>32843</c:v>
                </c:pt>
                <c:pt idx="192">
                  <c:v>32874</c:v>
                </c:pt>
                <c:pt idx="193">
                  <c:v>32905</c:v>
                </c:pt>
                <c:pt idx="194">
                  <c:v>32933</c:v>
                </c:pt>
                <c:pt idx="195">
                  <c:v>32964</c:v>
                </c:pt>
                <c:pt idx="196">
                  <c:v>32994</c:v>
                </c:pt>
                <c:pt idx="197">
                  <c:v>33025</c:v>
                </c:pt>
                <c:pt idx="198">
                  <c:v>33055</c:v>
                </c:pt>
                <c:pt idx="199">
                  <c:v>33086</c:v>
                </c:pt>
                <c:pt idx="200">
                  <c:v>33117</c:v>
                </c:pt>
                <c:pt idx="201">
                  <c:v>33147</c:v>
                </c:pt>
                <c:pt idx="202">
                  <c:v>33178</c:v>
                </c:pt>
                <c:pt idx="203">
                  <c:v>33208</c:v>
                </c:pt>
                <c:pt idx="204">
                  <c:v>33239</c:v>
                </c:pt>
                <c:pt idx="205">
                  <c:v>33270</c:v>
                </c:pt>
                <c:pt idx="206">
                  <c:v>33298</c:v>
                </c:pt>
                <c:pt idx="207">
                  <c:v>33329</c:v>
                </c:pt>
                <c:pt idx="208">
                  <c:v>33359</c:v>
                </c:pt>
                <c:pt idx="209">
                  <c:v>33390</c:v>
                </c:pt>
                <c:pt idx="210">
                  <c:v>33420</c:v>
                </c:pt>
                <c:pt idx="211">
                  <c:v>33451</c:v>
                </c:pt>
                <c:pt idx="212">
                  <c:v>33482</c:v>
                </c:pt>
                <c:pt idx="213">
                  <c:v>33512</c:v>
                </c:pt>
                <c:pt idx="214">
                  <c:v>33543</c:v>
                </c:pt>
                <c:pt idx="215">
                  <c:v>33573</c:v>
                </c:pt>
                <c:pt idx="216">
                  <c:v>33604</c:v>
                </c:pt>
                <c:pt idx="217">
                  <c:v>33635</c:v>
                </c:pt>
                <c:pt idx="218">
                  <c:v>33664</c:v>
                </c:pt>
                <c:pt idx="219">
                  <c:v>33695</c:v>
                </c:pt>
                <c:pt idx="220">
                  <c:v>33725</c:v>
                </c:pt>
                <c:pt idx="221">
                  <c:v>33756</c:v>
                </c:pt>
                <c:pt idx="222">
                  <c:v>33786</c:v>
                </c:pt>
                <c:pt idx="223">
                  <c:v>33817</c:v>
                </c:pt>
                <c:pt idx="224">
                  <c:v>33848</c:v>
                </c:pt>
                <c:pt idx="225">
                  <c:v>33878</c:v>
                </c:pt>
                <c:pt idx="226">
                  <c:v>33909</c:v>
                </c:pt>
                <c:pt idx="227">
                  <c:v>33939</c:v>
                </c:pt>
                <c:pt idx="228">
                  <c:v>33970</c:v>
                </c:pt>
                <c:pt idx="229">
                  <c:v>34001</c:v>
                </c:pt>
                <c:pt idx="230">
                  <c:v>34029</c:v>
                </c:pt>
                <c:pt idx="231">
                  <c:v>34060</c:v>
                </c:pt>
                <c:pt idx="232">
                  <c:v>34090</c:v>
                </c:pt>
                <c:pt idx="233">
                  <c:v>34121</c:v>
                </c:pt>
                <c:pt idx="234">
                  <c:v>34151</c:v>
                </c:pt>
                <c:pt idx="235">
                  <c:v>34182</c:v>
                </c:pt>
                <c:pt idx="236">
                  <c:v>34213</c:v>
                </c:pt>
                <c:pt idx="237">
                  <c:v>34243</c:v>
                </c:pt>
                <c:pt idx="238">
                  <c:v>34274</c:v>
                </c:pt>
                <c:pt idx="239">
                  <c:v>34304</c:v>
                </c:pt>
                <c:pt idx="240">
                  <c:v>34335</c:v>
                </c:pt>
                <c:pt idx="241">
                  <c:v>34366</c:v>
                </c:pt>
                <c:pt idx="242">
                  <c:v>34394</c:v>
                </c:pt>
                <c:pt idx="243">
                  <c:v>34425</c:v>
                </c:pt>
                <c:pt idx="244">
                  <c:v>34455</c:v>
                </c:pt>
                <c:pt idx="245">
                  <c:v>34486</c:v>
                </c:pt>
                <c:pt idx="246">
                  <c:v>34516</c:v>
                </c:pt>
                <c:pt idx="247">
                  <c:v>34547</c:v>
                </c:pt>
                <c:pt idx="248">
                  <c:v>34578</c:v>
                </c:pt>
                <c:pt idx="249">
                  <c:v>34608</c:v>
                </c:pt>
                <c:pt idx="250">
                  <c:v>34639</c:v>
                </c:pt>
                <c:pt idx="251">
                  <c:v>34669</c:v>
                </c:pt>
                <c:pt idx="252">
                  <c:v>34700</c:v>
                </c:pt>
                <c:pt idx="253">
                  <c:v>34731</c:v>
                </c:pt>
                <c:pt idx="254">
                  <c:v>34759</c:v>
                </c:pt>
                <c:pt idx="255">
                  <c:v>34790</c:v>
                </c:pt>
                <c:pt idx="256">
                  <c:v>34820</c:v>
                </c:pt>
                <c:pt idx="257">
                  <c:v>34851</c:v>
                </c:pt>
                <c:pt idx="258">
                  <c:v>34881</c:v>
                </c:pt>
                <c:pt idx="259">
                  <c:v>34912</c:v>
                </c:pt>
                <c:pt idx="260">
                  <c:v>34943</c:v>
                </c:pt>
                <c:pt idx="261">
                  <c:v>34973</c:v>
                </c:pt>
                <c:pt idx="262">
                  <c:v>35004</c:v>
                </c:pt>
                <c:pt idx="263">
                  <c:v>35034</c:v>
                </c:pt>
                <c:pt idx="264">
                  <c:v>35065</c:v>
                </c:pt>
                <c:pt idx="265">
                  <c:v>35096</c:v>
                </c:pt>
                <c:pt idx="266">
                  <c:v>35125</c:v>
                </c:pt>
                <c:pt idx="267">
                  <c:v>35156</c:v>
                </c:pt>
                <c:pt idx="268">
                  <c:v>35186</c:v>
                </c:pt>
                <c:pt idx="269">
                  <c:v>35217</c:v>
                </c:pt>
                <c:pt idx="270">
                  <c:v>35247</c:v>
                </c:pt>
                <c:pt idx="271">
                  <c:v>35278</c:v>
                </c:pt>
                <c:pt idx="272">
                  <c:v>35309</c:v>
                </c:pt>
                <c:pt idx="273">
                  <c:v>35339</c:v>
                </c:pt>
                <c:pt idx="274">
                  <c:v>35370</c:v>
                </c:pt>
                <c:pt idx="275">
                  <c:v>35400</c:v>
                </c:pt>
                <c:pt idx="276">
                  <c:v>35431</c:v>
                </c:pt>
                <c:pt idx="277">
                  <c:v>35462</c:v>
                </c:pt>
                <c:pt idx="278">
                  <c:v>35490</c:v>
                </c:pt>
                <c:pt idx="279">
                  <c:v>35521</c:v>
                </c:pt>
                <c:pt idx="280">
                  <c:v>35551</c:v>
                </c:pt>
                <c:pt idx="281">
                  <c:v>35582</c:v>
                </c:pt>
                <c:pt idx="282">
                  <c:v>35612</c:v>
                </c:pt>
                <c:pt idx="283">
                  <c:v>35643</c:v>
                </c:pt>
                <c:pt idx="284">
                  <c:v>35674</c:v>
                </c:pt>
                <c:pt idx="285">
                  <c:v>35704</c:v>
                </c:pt>
                <c:pt idx="286">
                  <c:v>35735</c:v>
                </c:pt>
                <c:pt idx="287">
                  <c:v>35765</c:v>
                </c:pt>
                <c:pt idx="288">
                  <c:v>35796</c:v>
                </c:pt>
                <c:pt idx="289">
                  <c:v>35827</c:v>
                </c:pt>
                <c:pt idx="290">
                  <c:v>35855</c:v>
                </c:pt>
                <c:pt idx="291">
                  <c:v>35886</c:v>
                </c:pt>
                <c:pt idx="292">
                  <c:v>35916</c:v>
                </c:pt>
                <c:pt idx="293">
                  <c:v>35947</c:v>
                </c:pt>
                <c:pt idx="294">
                  <c:v>35977</c:v>
                </c:pt>
                <c:pt idx="295">
                  <c:v>36008</c:v>
                </c:pt>
                <c:pt idx="296">
                  <c:v>36039</c:v>
                </c:pt>
                <c:pt idx="297">
                  <c:v>36069</c:v>
                </c:pt>
                <c:pt idx="298">
                  <c:v>36100</c:v>
                </c:pt>
                <c:pt idx="299">
                  <c:v>36130</c:v>
                </c:pt>
                <c:pt idx="300">
                  <c:v>36161</c:v>
                </c:pt>
                <c:pt idx="301">
                  <c:v>36192</c:v>
                </c:pt>
                <c:pt idx="302">
                  <c:v>36220</c:v>
                </c:pt>
                <c:pt idx="303">
                  <c:v>36251</c:v>
                </c:pt>
                <c:pt idx="304">
                  <c:v>36281</c:v>
                </c:pt>
                <c:pt idx="305">
                  <c:v>36312</c:v>
                </c:pt>
                <c:pt idx="306">
                  <c:v>36342</c:v>
                </c:pt>
                <c:pt idx="307">
                  <c:v>36373</c:v>
                </c:pt>
                <c:pt idx="308">
                  <c:v>36404</c:v>
                </c:pt>
                <c:pt idx="309">
                  <c:v>36434</c:v>
                </c:pt>
                <c:pt idx="310">
                  <c:v>36465</c:v>
                </c:pt>
                <c:pt idx="311">
                  <c:v>36495</c:v>
                </c:pt>
                <c:pt idx="312">
                  <c:v>36526</c:v>
                </c:pt>
                <c:pt idx="313">
                  <c:v>36557</c:v>
                </c:pt>
                <c:pt idx="314">
                  <c:v>36586</c:v>
                </c:pt>
                <c:pt idx="315">
                  <c:v>36617</c:v>
                </c:pt>
                <c:pt idx="316">
                  <c:v>36647</c:v>
                </c:pt>
                <c:pt idx="317">
                  <c:v>36678</c:v>
                </c:pt>
                <c:pt idx="318">
                  <c:v>36708</c:v>
                </c:pt>
                <c:pt idx="319">
                  <c:v>36739</c:v>
                </c:pt>
                <c:pt idx="320">
                  <c:v>36770</c:v>
                </c:pt>
                <c:pt idx="321">
                  <c:v>36800</c:v>
                </c:pt>
                <c:pt idx="322">
                  <c:v>36831</c:v>
                </c:pt>
                <c:pt idx="323">
                  <c:v>36861</c:v>
                </c:pt>
                <c:pt idx="324">
                  <c:v>36892</c:v>
                </c:pt>
                <c:pt idx="325">
                  <c:v>36923</c:v>
                </c:pt>
                <c:pt idx="326">
                  <c:v>36951</c:v>
                </c:pt>
                <c:pt idx="327">
                  <c:v>36982</c:v>
                </c:pt>
                <c:pt idx="328">
                  <c:v>37012</c:v>
                </c:pt>
                <c:pt idx="329">
                  <c:v>37043</c:v>
                </c:pt>
                <c:pt idx="330">
                  <c:v>37073</c:v>
                </c:pt>
                <c:pt idx="331">
                  <c:v>37104</c:v>
                </c:pt>
                <c:pt idx="332">
                  <c:v>37135</c:v>
                </c:pt>
                <c:pt idx="333">
                  <c:v>37165</c:v>
                </c:pt>
                <c:pt idx="334">
                  <c:v>37196</c:v>
                </c:pt>
                <c:pt idx="335">
                  <c:v>37226</c:v>
                </c:pt>
                <c:pt idx="336">
                  <c:v>37257</c:v>
                </c:pt>
                <c:pt idx="337">
                  <c:v>37288</c:v>
                </c:pt>
                <c:pt idx="338">
                  <c:v>37316</c:v>
                </c:pt>
                <c:pt idx="339">
                  <c:v>37347</c:v>
                </c:pt>
                <c:pt idx="340">
                  <c:v>37377</c:v>
                </c:pt>
                <c:pt idx="341">
                  <c:v>37408</c:v>
                </c:pt>
                <c:pt idx="342">
                  <c:v>37438</c:v>
                </c:pt>
                <c:pt idx="343">
                  <c:v>37469</c:v>
                </c:pt>
                <c:pt idx="344">
                  <c:v>37500</c:v>
                </c:pt>
                <c:pt idx="345">
                  <c:v>37530</c:v>
                </c:pt>
                <c:pt idx="346">
                  <c:v>37561</c:v>
                </c:pt>
                <c:pt idx="347">
                  <c:v>37591</c:v>
                </c:pt>
                <c:pt idx="348">
                  <c:v>37622</c:v>
                </c:pt>
                <c:pt idx="349">
                  <c:v>37653</c:v>
                </c:pt>
                <c:pt idx="350">
                  <c:v>37681</c:v>
                </c:pt>
                <c:pt idx="351">
                  <c:v>37712</c:v>
                </c:pt>
                <c:pt idx="352">
                  <c:v>37742</c:v>
                </c:pt>
                <c:pt idx="353">
                  <c:v>37773</c:v>
                </c:pt>
                <c:pt idx="354">
                  <c:v>37803</c:v>
                </c:pt>
                <c:pt idx="355">
                  <c:v>37834</c:v>
                </c:pt>
                <c:pt idx="356">
                  <c:v>37865</c:v>
                </c:pt>
                <c:pt idx="357">
                  <c:v>37895</c:v>
                </c:pt>
                <c:pt idx="358">
                  <c:v>37926</c:v>
                </c:pt>
                <c:pt idx="359">
                  <c:v>37956</c:v>
                </c:pt>
                <c:pt idx="360">
                  <c:v>37987</c:v>
                </c:pt>
                <c:pt idx="361">
                  <c:v>38018</c:v>
                </c:pt>
                <c:pt idx="362">
                  <c:v>38047</c:v>
                </c:pt>
                <c:pt idx="363">
                  <c:v>38078</c:v>
                </c:pt>
                <c:pt idx="364">
                  <c:v>38108</c:v>
                </c:pt>
                <c:pt idx="365">
                  <c:v>38139</c:v>
                </c:pt>
                <c:pt idx="366">
                  <c:v>38169</c:v>
                </c:pt>
                <c:pt idx="367">
                  <c:v>38200</c:v>
                </c:pt>
                <c:pt idx="368">
                  <c:v>38231</c:v>
                </c:pt>
                <c:pt idx="369">
                  <c:v>38261</c:v>
                </c:pt>
                <c:pt idx="370">
                  <c:v>38292</c:v>
                </c:pt>
                <c:pt idx="371">
                  <c:v>38322</c:v>
                </c:pt>
                <c:pt idx="372">
                  <c:v>38353</c:v>
                </c:pt>
                <c:pt idx="373">
                  <c:v>38384</c:v>
                </c:pt>
                <c:pt idx="374">
                  <c:v>38412</c:v>
                </c:pt>
                <c:pt idx="375">
                  <c:v>38443</c:v>
                </c:pt>
                <c:pt idx="376">
                  <c:v>38473</c:v>
                </c:pt>
                <c:pt idx="377">
                  <c:v>38504</c:v>
                </c:pt>
                <c:pt idx="378">
                  <c:v>38534</c:v>
                </c:pt>
                <c:pt idx="379">
                  <c:v>38565</c:v>
                </c:pt>
                <c:pt idx="380">
                  <c:v>38596</c:v>
                </c:pt>
                <c:pt idx="381">
                  <c:v>38626</c:v>
                </c:pt>
                <c:pt idx="382">
                  <c:v>38657</c:v>
                </c:pt>
                <c:pt idx="383">
                  <c:v>38687</c:v>
                </c:pt>
                <c:pt idx="384">
                  <c:v>38718</c:v>
                </c:pt>
                <c:pt idx="385">
                  <c:v>38749</c:v>
                </c:pt>
                <c:pt idx="386">
                  <c:v>38777</c:v>
                </c:pt>
                <c:pt idx="387">
                  <c:v>38808</c:v>
                </c:pt>
                <c:pt idx="388">
                  <c:v>38838</c:v>
                </c:pt>
                <c:pt idx="389">
                  <c:v>38869</c:v>
                </c:pt>
                <c:pt idx="390">
                  <c:v>38899</c:v>
                </c:pt>
                <c:pt idx="391">
                  <c:v>38930</c:v>
                </c:pt>
                <c:pt idx="392">
                  <c:v>38961</c:v>
                </c:pt>
                <c:pt idx="393">
                  <c:v>38991</c:v>
                </c:pt>
                <c:pt idx="394">
                  <c:v>39022</c:v>
                </c:pt>
                <c:pt idx="395">
                  <c:v>39052</c:v>
                </c:pt>
                <c:pt idx="396">
                  <c:v>39083</c:v>
                </c:pt>
                <c:pt idx="397">
                  <c:v>39114</c:v>
                </c:pt>
                <c:pt idx="398">
                  <c:v>39142</c:v>
                </c:pt>
                <c:pt idx="399">
                  <c:v>39173</c:v>
                </c:pt>
                <c:pt idx="400">
                  <c:v>39203</c:v>
                </c:pt>
                <c:pt idx="401">
                  <c:v>39234</c:v>
                </c:pt>
                <c:pt idx="402">
                  <c:v>39264</c:v>
                </c:pt>
                <c:pt idx="403">
                  <c:v>39295</c:v>
                </c:pt>
                <c:pt idx="404">
                  <c:v>39326</c:v>
                </c:pt>
                <c:pt idx="405">
                  <c:v>39356</c:v>
                </c:pt>
                <c:pt idx="406">
                  <c:v>39387</c:v>
                </c:pt>
                <c:pt idx="407">
                  <c:v>39417</c:v>
                </c:pt>
                <c:pt idx="408">
                  <c:v>39448</c:v>
                </c:pt>
                <c:pt idx="409">
                  <c:v>39479</c:v>
                </c:pt>
                <c:pt idx="410">
                  <c:v>39508</c:v>
                </c:pt>
                <c:pt idx="411">
                  <c:v>39539</c:v>
                </c:pt>
                <c:pt idx="412">
                  <c:v>39569</c:v>
                </c:pt>
                <c:pt idx="413">
                  <c:v>39600</c:v>
                </c:pt>
                <c:pt idx="414">
                  <c:v>39630</c:v>
                </c:pt>
                <c:pt idx="415">
                  <c:v>39661</c:v>
                </c:pt>
                <c:pt idx="416">
                  <c:v>39692</c:v>
                </c:pt>
                <c:pt idx="417">
                  <c:v>39722</c:v>
                </c:pt>
                <c:pt idx="418">
                  <c:v>39753</c:v>
                </c:pt>
                <c:pt idx="419">
                  <c:v>39783</c:v>
                </c:pt>
                <c:pt idx="420">
                  <c:v>39814</c:v>
                </c:pt>
                <c:pt idx="421">
                  <c:v>39845</c:v>
                </c:pt>
                <c:pt idx="422">
                  <c:v>39873</c:v>
                </c:pt>
                <c:pt idx="423">
                  <c:v>39904</c:v>
                </c:pt>
                <c:pt idx="424">
                  <c:v>39934</c:v>
                </c:pt>
                <c:pt idx="425">
                  <c:v>39965</c:v>
                </c:pt>
                <c:pt idx="426">
                  <c:v>39995</c:v>
                </c:pt>
                <c:pt idx="427">
                  <c:v>40026</c:v>
                </c:pt>
                <c:pt idx="428">
                  <c:v>40057</c:v>
                </c:pt>
                <c:pt idx="429">
                  <c:v>40087</c:v>
                </c:pt>
                <c:pt idx="430">
                  <c:v>40118</c:v>
                </c:pt>
                <c:pt idx="431">
                  <c:v>40148</c:v>
                </c:pt>
                <c:pt idx="432">
                  <c:v>40179</c:v>
                </c:pt>
                <c:pt idx="433">
                  <c:v>40210</c:v>
                </c:pt>
                <c:pt idx="434">
                  <c:v>40238</c:v>
                </c:pt>
                <c:pt idx="435">
                  <c:v>40269</c:v>
                </c:pt>
                <c:pt idx="436">
                  <c:v>40299</c:v>
                </c:pt>
                <c:pt idx="437">
                  <c:v>40330</c:v>
                </c:pt>
                <c:pt idx="438">
                  <c:v>40360</c:v>
                </c:pt>
                <c:pt idx="439">
                  <c:v>40391</c:v>
                </c:pt>
                <c:pt idx="440">
                  <c:v>40422</c:v>
                </c:pt>
                <c:pt idx="441">
                  <c:v>40452</c:v>
                </c:pt>
                <c:pt idx="442">
                  <c:v>40483</c:v>
                </c:pt>
                <c:pt idx="443">
                  <c:v>40513</c:v>
                </c:pt>
                <c:pt idx="444">
                  <c:v>40544</c:v>
                </c:pt>
                <c:pt idx="445">
                  <c:v>40575</c:v>
                </c:pt>
                <c:pt idx="446">
                  <c:v>40603</c:v>
                </c:pt>
                <c:pt idx="447">
                  <c:v>40634</c:v>
                </c:pt>
                <c:pt idx="448">
                  <c:v>40664</c:v>
                </c:pt>
                <c:pt idx="449">
                  <c:v>40695</c:v>
                </c:pt>
                <c:pt idx="450">
                  <c:v>40725</c:v>
                </c:pt>
                <c:pt idx="451">
                  <c:v>40756</c:v>
                </c:pt>
                <c:pt idx="452">
                  <c:v>40787</c:v>
                </c:pt>
                <c:pt idx="453">
                  <c:v>40817</c:v>
                </c:pt>
                <c:pt idx="454">
                  <c:v>40848</c:v>
                </c:pt>
                <c:pt idx="455">
                  <c:v>40878</c:v>
                </c:pt>
                <c:pt idx="456">
                  <c:v>40909</c:v>
                </c:pt>
                <c:pt idx="457">
                  <c:v>40940</c:v>
                </c:pt>
                <c:pt idx="458">
                  <c:v>40969</c:v>
                </c:pt>
                <c:pt idx="459">
                  <c:v>41000</c:v>
                </c:pt>
                <c:pt idx="460">
                  <c:v>41030</c:v>
                </c:pt>
                <c:pt idx="461">
                  <c:v>41061</c:v>
                </c:pt>
                <c:pt idx="462">
                  <c:v>41091</c:v>
                </c:pt>
                <c:pt idx="463">
                  <c:v>41122</c:v>
                </c:pt>
                <c:pt idx="464">
                  <c:v>41153</c:v>
                </c:pt>
                <c:pt idx="465">
                  <c:v>41183</c:v>
                </c:pt>
                <c:pt idx="466">
                  <c:v>41214</c:v>
                </c:pt>
                <c:pt idx="467">
                  <c:v>41244</c:v>
                </c:pt>
                <c:pt idx="468">
                  <c:v>41275</c:v>
                </c:pt>
                <c:pt idx="469">
                  <c:v>41306</c:v>
                </c:pt>
                <c:pt idx="470">
                  <c:v>41334</c:v>
                </c:pt>
                <c:pt idx="471">
                  <c:v>41365</c:v>
                </c:pt>
                <c:pt idx="472">
                  <c:v>41395</c:v>
                </c:pt>
                <c:pt idx="473">
                  <c:v>41426</c:v>
                </c:pt>
                <c:pt idx="474">
                  <c:v>41456</c:v>
                </c:pt>
                <c:pt idx="475">
                  <c:v>41487</c:v>
                </c:pt>
                <c:pt idx="476">
                  <c:v>41518</c:v>
                </c:pt>
                <c:pt idx="477">
                  <c:v>41548</c:v>
                </c:pt>
                <c:pt idx="478">
                  <c:v>41579</c:v>
                </c:pt>
                <c:pt idx="479">
                  <c:v>41609</c:v>
                </c:pt>
                <c:pt idx="480">
                  <c:v>41640</c:v>
                </c:pt>
                <c:pt idx="481">
                  <c:v>41671</c:v>
                </c:pt>
                <c:pt idx="482">
                  <c:v>41699</c:v>
                </c:pt>
                <c:pt idx="483">
                  <c:v>41730</c:v>
                </c:pt>
                <c:pt idx="484">
                  <c:v>41760</c:v>
                </c:pt>
                <c:pt idx="485">
                  <c:v>41791</c:v>
                </c:pt>
                <c:pt idx="486">
                  <c:v>41821</c:v>
                </c:pt>
                <c:pt idx="487">
                  <c:v>41852</c:v>
                </c:pt>
                <c:pt idx="488">
                  <c:v>41883</c:v>
                </c:pt>
                <c:pt idx="489">
                  <c:v>41913</c:v>
                </c:pt>
                <c:pt idx="490">
                  <c:v>41944</c:v>
                </c:pt>
                <c:pt idx="491">
                  <c:v>41974</c:v>
                </c:pt>
                <c:pt idx="492">
                  <c:v>42005</c:v>
                </c:pt>
                <c:pt idx="493">
                  <c:v>42036</c:v>
                </c:pt>
                <c:pt idx="494">
                  <c:v>42064</c:v>
                </c:pt>
                <c:pt idx="495">
                  <c:v>42095</c:v>
                </c:pt>
                <c:pt idx="496">
                  <c:v>42125</c:v>
                </c:pt>
                <c:pt idx="497">
                  <c:v>42156</c:v>
                </c:pt>
                <c:pt idx="498">
                  <c:v>42186</c:v>
                </c:pt>
                <c:pt idx="499">
                  <c:v>42217</c:v>
                </c:pt>
                <c:pt idx="500">
                  <c:v>42248</c:v>
                </c:pt>
                <c:pt idx="501">
                  <c:v>42278</c:v>
                </c:pt>
                <c:pt idx="502">
                  <c:v>42309</c:v>
                </c:pt>
                <c:pt idx="503">
                  <c:v>42339</c:v>
                </c:pt>
                <c:pt idx="504">
                  <c:v>42370</c:v>
                </c:pt>
                <c:pt idx="505">
                  <c:v>42401</c:v>
                </c:pt>
                <c:pt idx="506">
                  <c:v>42430</c:v>
                </c:pt>
                <c:pt idx="507">
                  <c:v>42461</c:v>
                </c:pt>
                <c:pt idx="508">
                  <c:v>42491</c:v>
                </c:pt>
                <c:pt idx="509">
                  <c:v>42522</c:v>
                </c:pt>
                <c:pt idx="510">
                  <c:v>42552</c:v>
                </c:pt>
                <c:pt idx="511">
                  <c:v>42583</c:v>
                </c:pt>
                <c:pt idx="512">
                  <c:v>42614</c:v>
                </c:pt>
                <c:pt idx="513">
                  <c:v>42644</c:v>
                </c:pt>
                <c:pt idx="514">
                  <c:v>42675</c:v>
                </c:pt>
                <c:pt idx="515">
                  <c:v>42705</c:v>
                </c:pt>
                <c:pt idx="516">
                  <c:v>42736</c:v>
                </c:pt>
                <c:pt idx="517">
                  <c:v>42767</c:v>
                </c:pt>
                <c:pt idx="518">
                  <c:v>42795</c:v>
                </c:pt>
                <c:pt idx="519">
                  <c:v>42826</c:v>
                </c:pt>
                <c:pt idx="520">
                  <c:v>42856</c:v>
                </c:pt>
                <c:pt idx="521">
                  <c:v>42887</c:v>
                </c:pt>
                <c:pt idx="522">
                  <c:v>42917</c:v>
                </c:pt>
                <c:pt idx="523">
                  <c:v>42948</c:v>
                </c:pt>
                <c:pt idx="524">
                  <c:v>42979</c:v>
                </c:pt>
                <c:pt idx="525">
                  <c:v>43009</c:v>
                </c:pt>
                <c:pt idx="526">
                  <c:v>43040</c:v>
                </c:pt>
                <c:pt idx="527">
                  <c:v>43070</c:v>
                </c:pt>
                <c:pt idx="528">
                  <c:v>43101</c:v>
                </c:pt>
                <c:pt idx="529">
                  <c:v>43132</c:v>
                </c:pt>
                <c:pt idx="530">
                  <c:v>43160</c:v>
                </c:pt>
                <c:pt idx="531">
                  <c:v>43191</c:v>
                </c:pt>
                <c:pt idx="532">
                  <c:v>43221</c:v>
                </c:pt>
                <c:pt idx="533">
                  <c:v>43252</c:v>
                </c:pt>
                <c:pt idx="534">
                  <c:v>43282</c:v>
                </c:pt>
                <c:pt idx="535">
                  <c:v>43313</c:v>
                </c:pt>
                <c:pt idx="536">
                  <c:v>43344</c:v>
                </c:pt>
                <c:pt idx="537">
                  <c:v>43374</c:v>
                </c:pt>
                <c:pt idx="538">
                  <c:v>43405</c:v>
                </c:pt>
                <c:pt idx="539">
                  <c:v>43435</c:v>
                </c:pt>
                <c:pt idx="540">
                  <c:v>43466</c:v>
                </c:pt>
                <c:pt idx="541">
                  <c:v>43497</c:v>
                </c:pt>
                <c:pt idx="542">
                  <c:v>43525</c:v>
                </c:pt>
                <c:pt idx="543">
                  <c:v>43556</c:v>
                </c:pt>
                <c:pt idx="544">
                  <c:v>43586</c:v>
                </c:pt>
                <c:pt idx="545">
                  <c:v>43617</c:v>
                </c:pt>
                <c:pt idx="546">
                  <c:v>43647</c:v>
                </c:pt>
                <c:pt idx="547">
                  <c:v>43678</c:v>
                </c:pt>
                <c:pt idx="548">
                  <c:v>43709</c:v>
                </c:pt>
                <c:pt idx="549">
                  <c:v>43739</c:v>
                </c:pt>
                <c:pt idx="550">
                  <c:v>43770</c:v>
                </c:pt>
                <c:pt idx="551">
                  <c:v>43800</c:v>
                </c:pt>
                <c:pt idx="552">
                  <c:v>43831</c:v>
                </c:pt>
                <c:pt idx="553">
                  <c:v>43862</c:v>
                </c:pt>
                <c:pt idx="554">
                  <c:v>43891</c:v>
                </c:pt>
                <c:pt idx="555">
                  <c:v>43922</c:v>
                </c:pt>
                <c:pt idx="556">
                  <c:v>43952</c:v>
                </c:pt>
                <c:pt idx="557">
                  <c:v>43983</c:v>
                </c:pt>
                <c:pt idx="558">
                  <c:v>44013</c:v>
                </c:pt>
                <c:pt idx="559">
                  <c:v>44044</c:v>
                </c:pt>
                <c:pt idx="560">
                  <c:v>44075</c:v>
                </c:pt>
                <c:pt idx="561">
                  <c:v>44105</c:v>
                </c:pt>
                <c:pt idx="562">
                  <c:v>44136</c:v>
                </c:pt>
                <c:pt idx="563">
                  <c:v>44166</c:v>
                </c:pt>
                <c:pt idx="564">
                  <c:v>44197</c:v>
                </c:pt>
                <c:pt idx="565">
                  <c:v>44228</c:v>
                </c:pt>
                <c:pt idx="566">
                  <c:v>44256</c:v>
                </c:pt>
                <c:pt idx="567">
                  <c:v>44287</c:v>
                </c:pt>
                <c:pt idx="568">
                  <c:v>44317</c:v>
                </c:pt>
                <c:pt idx="569">
                  <c:v>44348</c:v>
                </c:pt>
                <c:pt idx="570">
                  <c:v>44378</c:v>
                </c:pt>
                <c:pt idx="571">
                  <c:v>44409</c:v>
                </c:pt>
                <c:pt idx="572">
                  <c:v>44440</c:v>
                </c:pt>
                <c:pt idx="573">
                  <c:v>44470</c:v>
                </c:pt>
                <c:pt idx="574">
                  <c:v>44501</c:v>
                </c:pt>
                <c:pt idx="575">
                  <c:v>44531</c:v>
                </c:pt>
                <c:pt idx="576">
                  <c:v>44562</c:v>
                </c:pt>
                <c:pt idx="577">
                  <c:v>44593</c:v>
                </c:pt>
                <c:pt idx="578">
                  <c:v>44621</c:v>
                </c:pt>
                <c:pt idx="579">
                  <c:v>44652</c:v>
                </c:pt>
                <c:pt idx="580">
                  <c:v>44682</c:v>
                </c:pt>
                <c:pt idx="581">
                  <c:v>44713</c:v>
                </c:pt>
                <c:pt idx="582">
                  <c:v>44743</c:v>
                </c:pt>
                <c:pt idx="583">
                  <c:v>44774</c:v>
                </c:pt>
                <c:pt idx="584">
                  <c:v>44805</c:v>
                </c:pt>
                <c:pt idx="585">
                  <c:v>44835</c:v>
                </c:pt>
                <c:pt idx="586">
                  <c:v>44866</c:v>
                </c:pt>
                <c:pt idx="587">
                  <c:v>44896</c:v>
                </c:pt>
                <c:pt idx="588">
                  <c:v>44927</c:v>
                </c:pt>
                <c:pt idx="589">
                  <c:v>44958</c:v>
                </c:pt>
                <c:pt idx="590">
                  <c:v>44986</c:v>
                </c:pt>
                <c:pt idx="591">
                  <c:v>45017</c:v>
                </c:pt>
                <c:pt idx="592">
                  <c:v>45047</c:v>
                </c:pt>
                <c:pt idx="593">
                  <c:v>45078</c:v>
                </c:pt>
                <c:pt idx="594">
                  <c:v>45108</c:v>
                </c:pt>
                <c:pt idx="595">
                  <c:v>45139</c:v>
                </c:pt>
                <c:pt idx="596">
                  <c:v>45170</c:v>
                </c:pt>
                <c:pt idx="597">
                  <c:v>45200</c:v>
                </c:pt>
                <c:pt idx="598">
                  <c:v>45231</c:v>
                </c:pt>
                <c:pt idx="599">
                  <c:v>45261</c:v>
                </c:pt>
                <c:pt idx="600">
                  <c:v>45292</c:v>
                </c:pt>
                <c:pt idx="601">
                  <c:v>45323</c:v>
                </c:pt>
                <c:pt idx="602">
                  <c:v>45352</c:v>
                </c:pt>
                <c:pt idx="603">
                  <c:v>45383</c:v>
                </c:pt>
                <c:pt idx="604">
                  <c:v>45413</c:v>
                </c:pt>
                <c:pt idx="605">
                  <c:v>45444</c:v>
                </c:pt>
                <c:pt idx="606">
                  <c:v>45474</c:v>
                </c:pt>
                <c:pt idx="607">
                  <c:v>45505</c:v>
                </c:pt>
                <c:pt idx="608">
                  <c:v>45536</c:v>
                </c:pt>
                <c:pt idx="609">
                  <c:v>45566</c:v>
                </c:pt>
                <c:pt idx="610">
                  <c:v>45597</c:v>
                </c:pt>
                <c:pt idx="611">
                  <c:v>45627</c:v>
                </c:pt>
                <c:pt idx="612">
                  <c:v>45658</c:v>
                </c:pt>
                <c:pt idx="613">
                  <c:v>45689</c:v>
                </c:pt>
                <c:pt idx="614">
                  <c:v>45717</c:v>
                </c:pt>
                <c:pt idx="615">
                  <c:v>45748</c:v>
                </c:pt>
                <c:pt idx="616">
                  <c:v>45778</c:v>
                </c:pt>
                <c:pt idx="617">
                  <c:v>45809</c:v>
                </c:pt>
                <c:pt idx="618">
                  <c:v>45839</c:v>
                </c:pt>
                <c:pt idx="619">
                  <c:v>45870</c:v>
                </c:pt>
                <c:pt idx="620">
                  <c:v>45901</c:v>
                </c:pt>
                <c:pt idx="621">
                  <c:v>45931</c:v>
                </c:pt>
                <c:pt idx="622">
                  <c:v>45962</c:v>
                </c:pt>
                <c:pt idx="623">
                  <c:v>45992</c:v>
                </c:pt>
              </c:numCache>
            </c:numRef>
          </c:cat>
          <c:val>
            <c:numRef>
              <c:f>'Crude Oil-M'!$C$41:$C$664</c:f>
              <c:numCache>
                <c:formatCode>0.00</c:formatCode>
                <c:ptCount val="624"/>
                <c:pt idx="0">
                  <c:v>9.59</c:v>
                </c:pt>
                <c:pt idx="1">
                  <c:v>12.45</c:v>
                </c:pt>
                <c:pt idx="2">
                  <c:v>12.73</c:v>
                </c:pt>
                <c:pt idx="3">
                  <c:v>12.72</c:v>
                </c:pt>
                <c:pt idx="4">
                  <c:v>13.02</c:v>
                </c:pt>
                <c:pt idx="5">
                  <c:v>13.06</c:v>
                </c:pt>
                <c:pt idx="6">
                  <c:v>12.75</c:v>
                </c:pt>
                <c:pt idx="7">
                  <c:v>12.68</c:v>
                </c:pt>
                <c:pt idx="8">
                  <c:v>12.53</c:v>
                </c:pt>
                <c:pt idx="9">
                  <c:v>12.44</c:v>
                </c:pt>
                <c:pt idx="10">
                  <c:v>12.53</c:v>
                </c:pt>
                <c:pt idx="11">
                  <c:v>12.82</c:v>
                </c:pt>
                <c:pt idx="12">
                  <c:v>12.77</c:v>
                </c:pt>
                <c:pt idx="13">
                  <c:v>13.05</c:v>
                </c:pt>
                <c:pt idx="14">
                  <c:v>13.28</c:v>
                </c:pt>
                <c:pt idx="15">
                  <c:v>13.26</c:v>
                </c:pt>
                <c:pt idx="16">
                  <c:v>13.27</c:v>
                </c:pt>
                <c:pt idx="17">
                  <c:v>14.15</c:v>
                </c:pt>
                <c:pt idx="18">
                  <c:v>14.03</c:v>
                </c:pt>
                <c:pt idx="19">
                  <c:v>14.25</c:v>
                </c:pt>
                <c:pt idx="20">
                  <c:v>14.04</c:v>
                </c:pt>
                <c:pt idx="21">
                  <c:v>14.66</c:v>
                </c:pt>
                <c:pt idx="22">
                  <c:v>15.04</c:v>
                </c:pt>
                <c:pt idx="23">
                  <c:v>14.81</c:v>
                </c:pt>
                <c:pt idx="24">
                  <c:v>13.27</c:v>
                </c:pt>
                <c:pt idx="25">
                  <c:v>13.26</c:v>
                </c:pt>
                <c:pt idx="26">
                  <c:v>13.51</c:v>
                </c:pt>
                <c:pt idx="27">
                  <c:v>13.39</c:v>
                </c:pt>
                <c:pt idx="28">
                  <c:v>13.41</c:v>
                </c:pt>
                <c:pt idx="29">
                  <c:v>13.48</c:v>
                </c:pt>
                <c:pt idx="30">
                  <c:v>13.51</c:v>
                </c:pt>
                <c:pt idx="31">
                  <c:v>13.58</c:v>
                </c:pt>
                <c:pt idx="32">
                  <c:v>13.47</c:v>
                </c:pt>
                <c:pt idx="33">
                  <c:v>13.49</c:v>
                </c:pt>
                <c:pt idx="34">
                  <c:v>13.58</c:v>
                </c:pt>
                <c:pt idx="35">
                  <c:v>13.71</c:v>
                </c:pt>
                <c:pt idx="36">
                  <c:v>14.11</c:v>
                </c:pt>
                <c:pt idx="37">
                  <c:v>14.5</c:v>
                </c:pt>
                <c:pt idx="38">
                  <c:v>14.54</c:v>
                </c:pt>
                <c:pt idx="39">
                  <c:v>14.36</c:v>
                </c:pt>
                <c:pt idx="40">
                  <c:v>14.62</c:v>
                </c:pt>
                <c:pt idx="41">
                  <c:v>14.63</c:v>
                </c:pt>
                <c:pt idx="42">
                  <c:v>14.44</c:v>
                </c:pt>
                <c:pt idx="43">
                  <c:v>14.68</c:v>
                </c:pt>
                <c:pt idx="44">
                  <c:v>14.5</c:v>
                </c:pt>
                <c:pt idx="45">
                  <c:v>14.56</c:v>
                </c:pt>
                <c:pt idx="46">
                  <c:v>14.61</c:v>
                </c:pt>
                <c:pt idx="47">
                  <c:v>14.76</c:v>
                </c:pt>
                <c:pt idx="48">
                  <c:v>14.52</c:v>
                </c:pt>
                <c:pt idx="49">
                  <c:v>14.41</c:v>
                </c:pt>
                <c:pt idx="50">
                  <c:v>14.57</c:v>
                </c:pt>
                <c:pt idx="51">
                  <c:v>14.4</c:v>
                </c:pt>
                <c:pt idx="52">
                  <c:v>14.51</c:v>
                </c:pt>
                <c:pt idx="53">
                  <c:v>14.54</c:v>
                </c:pt>
                <c:pt idx="54">
                  <c:v>14.49</c:v>
                </c:pt>
                <c:pt idx="55">
                  <c:v>14.46</c:v>
                </c:pt>
                <c:pt idx="56">
                  <c:v>14.53</c:v>
                </c:pt>
                <c:pt idx="57">
                  <c:v>14.63</c:v>
                </c:pt>
                <c:pt idx="58">
                  <c:v>14.74</c:v>
                </c:pt>
                <c:pt idx="59">
                  <c:v>14.94</c:v>
                </c:pt>
                <c:pt idx="60">
                  <c:v>15.5</c:v>
                </c:pt>
                <c:pt idx="61">
                  <c:v>15.88</c:v>
                </c:pt>
                <c:pt idx="62">
                  <c:v>16.41</c:v>
                </c:pt>
                <c:pt idx="63">
                  <c:v>17.579999999999998</c:v>
                </c:pt>
                <c:pt idx="64">
                  <c:v>19</c:v>
                </c:pt>
                <c:pt idx="65">
                  <c:v>21.03</c:v>
                </c:pt>
                <c:pt idx="66">
                  <c:v>23.09</c:v>
                </c:pt>
                <c:pt idx="67">
                  <c:v>23.98</c:v>
                </c:pt>
                <c:pt idx="68">
                  <c:v>25.06</c:v>
                </c:pt>
                <c:pt idx="69">
                  <c:v>25.05</c:v>
                </c:pt>
                <c:pt idx="70">
                  <c:v>27.02</c:v>
                </c:pt>
                <c:pt idx="71">
                  <c:v>28.91</c:v>
                </c:pt>
                <c:pt idx="72">
                  <c:v>30.75</c:v>
                </c:pt>
                <c:pt idx="73">
                  <c:v>32.4</c:v>
                </c:pt>
                <c:pt idx="74">
                  <c:v>33.42</c:v>
                </c:pt>
                <c:pt idx="75">
                  <c:v>33.54</c:v>
                </c:pt>
                <c:pt idx="76">
                  <c:v>34.33</c:v>
                </c:pt>
                <c:pt idx="77">
                  <c:v>34.479999999999997</c:v>
                </c:pt>
                <c:pt idx="78">
                  <c:v>34.51</c:v>
                </c:pt>
                <c:pt idx="79">
                  <c:v>34.44</c:v>
                </c:pt>
                <c:pt idx="80">
                  <c:v>34.46</c:v>
                </c:pt>
                <c:pt idx="81">
                  <c:v>34.630000000000003</c:v>
                </c:pt>
                <c:pt idx="82">
                  <c:v>35.090000000000003</c:v>
                </c:pt>
                <c:pt idx="83">
                  <c:v>35.630000000000003</c:v>
                </c:pt>
                <c:pt idx="84">
                  <c:v>38.85</c:v>
                </c:pt>
                <c:pt idx="85">
                  <c:v>39</c:v>
                </c:pt>
                <c:pt idx="86">
                  <c:v>38.31</c:v>
                </c:pt>
                <c:pt idx="87">
                  <c:v>38.409999999999997</c:v>
                </c:pt>
                <c:pt idx="88">
                  <c:v>37.840000000000003</c:v>
                </c:pt>
                <c:pt idx="89">
                  <c:v>37.03</c:v>
                </c:pt>
                <c:pt idx="90">
                  <c:v>36.58</c:v>
                </c:pt>
                <c:pt idx="91">
                  <c:v>35.82</c:v>
                </c:pt>
                <c:pt idx="92">
                  <c:v>35.44</c:v>
                </c:pt>
                <c:pt idx="93">
                  <c:v>35.43</c:v>
                </c:pt>
                <c:pt idx="94">
                  <c:v>36.21</c:v>
                </c:pt>
                <c:pt idx="95">
                  <c:v>35.950000000000003</c:v>
                </c:pt>
                <c:pt idx="96">
                  <c:v>35.54</c:v>
                </c:pt>
                <c:pt idx="97">
                  <c:v>35.479999999999997</c:v>
                </c:pt>
                <c:pt idx="98">
                  <c:v>34.07</c:v>
                </c:pt>
                <c:pt idx="99">
                  <c:v>32.82</c:v>
                </c:pt>
                <c:pt idx="100">
                  <c:v>32.78</c:v>
                </c:pt>
                <c:pt idx="101">
                  <c:v>33.79</c:v>
                </c:pt>
                <c:pt idx="102">
                  <c:v>33.44</c:v>
                </c:pt>
                <c:pt idx="103">
                  <c:v>32.950000000000003</c:v>
                </c:pt>
                <c:pt idx="104">
                  <c:v>33.03</c:v>
                </c:pt>
                <c:pt idx="105">
                  <c:v>33.28</c:v>
                </c:pt>
                <c:pt idx="106">
                  <c:v>33.090000000000003</c:v>
                </c:pt>
                <c:pt idx="107">
                  <c:v>32.85</c:v>
                </c:pt>
                <c:pt idx="108">
                  <c:v>31.4</c:v>
                </c:pt>
                <c:pt idx="109">
                  <c:v>30.76</c:v>
                </c:pt>
                <c:pt idx="110">
                  <c:v>28.43</c:v>
                </c:pt>
                <c:pt idx="111">
                  <c:v>27.95</c:v>
                </c:pt>
                <c:pt idx="112">
                  <c:v>28.53</c:v>
                </c:pt>
                <c:pt idx="113">
                  <c:v>29.23</c:v>
                </c:pt>
                <c:pt idx="114">
                  <c:v>28.76</c:v>
                </c:pt>
                <c:pt idx="115">
                  <c:v>29.5</c:v>
                </c:pt>
                <c:pt idx="116">
                  <c:v>29.54</c:v>
                </c:pt>
                <c:pt idx="117">
                  <c:v>29.67</c:v>
                </c:pt>
                <c:pt idx="118">
                  <c:v>29.09</c:v>
                </c:pt>
                <c:pt idx="119">
                  <c:v>29.3</c:v>
                </c:pt>
                <c:pt idx="120">
                  <c:v>28.8</c:v>
                </c:pt>
                <c:pt idx="121">
                  <c:v>28.91</c:v>
                </c:pt>
                <c:pt idx="122">
                  <c:v>28.95</c:v>
                </c:pt>
                <c:pt idx="123">
                  <c:v>29.11</c:v>
                </c:pt>
                <c:pt idx="124">
                  <c:v>29.26</c:v>
                </c:pt>
                <c:pt idx="125">
                  <c:v>29.19</c:v>
                </c:pt>
                <c:pt idx="126">
                  <c:v>29</c:v>
                </c:pt>
                <c:pt idx="127">
                  <c:v>28.92</c:v>
                </c:pt>
                <c:pt idx="128">
                  <c:v>28.7</c:v>
                </c:pt>
                <c:pt idx="129">
                  <c:v>28.79</c:v>
                </c:pt>
                <c:pt idx="130">
                  <c:v>28.74</c:v>
                </c:pt>
                <c:pt idx="131">
                  <c:v>28.02</c:v>
                </c:pt>
                <c:pt idx="132">
                  <c:v>27.49</c:v>
                </c:pt>
                <c:pt idx="133">
                  <c:v>26.99</c:v>
                </c:pt>
                <c:pt idx="134">
                  <c:v>27.2</c:v>
                </c:pt>
                <c:pt idx="135">
                  <c:v>27.59</c:v>
                </c:pt>
                <c:pt idx="136">
                  <c:v>27.6</c:v>
                </c:pt>
                <c:pt idx="137">
                  <c:v>27.25</c:v>
                </c:pt>
                <c:pt idx="138">
                  <c:v>26.57</c:v>
                </c:pt>
                <c:pt idx="139">
                  <c:v>26.61</c:v>
                </c:pt>
                <c:pt idx="140">
                  <c:v>26.56</c:v>
                </c:pt>
                <c:pt idx="141">
                  <c:v>26.79</c:v>
                </c:pt>
                <c:pt idx="142">
                  <c:v>27.12</c:v>
                </c:pt>
                <c:pt idx="143">
                  <c:v>26.21</c:v>
                </c:pt>
                <c:pt idx="144">
                  <c:v>24.93</c:v>
                </c:pt>
                <c:pt idx="145">
                  <c:v>18.11</c:v>
                </c:pt>
                <c:pt idx="146">
                  <c:v>14.22</c:v>
                </c:pt>
                <c:pt idx="147">
                  <c:v>13.15</c:v>
                </c:pt>
                <c:pt idx="148">
                  <c:v>13.17</c:v>
                </c:pt>
                <c:pt idx="149">
                  <c:v>12.25</c:v>
                </c:pt>
                <c:pt idx="150">
                  <c:v>10.91</c:v>
                </c:pt>
                <c:pt idx="151">
                  <c:v>11.87</c:v>
                </c:pt>
                <c:pt idx="152">
                  <c:v>12.85</c:v>
                </c:pt>
                <c:pt idx="153">
                  <c:v>12.78</c:v>
                </c:pt>
                <c:pt idx="154">
                  <c:v>13.46</c:v>
                </c:pt>
                <c:pt idx="155">
                  <c:v>14.17</c:v>
                </c:pt>
                <c:pt idx="156">
                  <c:v>16.45</c:v>
                </c:pt>
                <c:pt idx="157">
                  <c:v>16.98</c:v>
                </c:pt>
                <c:pt idx="158">
                  <c:v>17.260000000000002</c:v>
                </c:pt>
                <c:pt idx="159">
                  <c:v>17.89</c:v>
                </c:pt>
                <c:pt idx="160">
                  <c:v>18.25</c:v>
                </c:pt>
                <c:pt idx="161">
                  <c:v>18.71</c:v>
                </c:pt>
                <c:pt idx="162">
                  <c:v>19.260000000000002</c:v>
                </c:pt>
                <c:pt idx="163">
                  <c:v>19.32</c:v>
                </c:pt>
                <c:pt idx="164">
                  <c:v>18.57</c:v>
                </c:pt>
                <c:pt idx="165">
                  <c:v>18.53</c:v>
                </c:pt>
                <c:pt idx="166">
                  <c:v>18.14</c:v>
                </c:pt>
                <c:pt idx="167">
                  <c:v>17.2</c:v>
                </c:pt>
                <c:pt idx="168">
                  <c:v>15.45</c:v>
                </c:pt>
                <c:pt idx="169">
                  <c:v>15.43</c:v>
                </c:pt>
                <c:pt idx="170">
                  <c:v>14.73</c:v>
                </c:pt>
                <c:pt idx="171">
                  <c:v>15.62</c:v>
                </c:pt>
                <c:pt idx="172">
                  <c:v>15.93</c:v>
                </c:pt>
                <c:pt idx="173">
                  <c:v>15.5</c:v>
                </c:pt>
                <c:pt idx="174">
                  <c:v>14.81</c:v>
                </c:pt>
                <c:pt idx="175">
                  <c:v>14.32</c:v>
                </c:pt>
                <c:pt idx="176">
                  <c:v>13.84</c:v>
                </c:pt>
                <c:pt idx="177">
                  <c:v>13.05</c:v>
                </c:pt>
                <c:pt idx="178">
                  <c:v>12.66</c:v>
                </c:pt>
                <c:pt idx="179">
                  <c:v>14.11</c:v>
                </c:pt>
                <c:pt idx="180">
                  <c:v>16.04</c:v>
                </c:pt>
                <c:pt idx="181">
                  <c:v>16.61</c:v>
                </c:pt>
                <c:pt idx="182">
                  <c:v>17.77</c:v>
                </c:pt>
                <c:pt idx="183">
                  <c:v>19.59</c:v>
                </c:pt>
                <c:pt idx="184">
                  <c:v>19.05</c:v>
                </c:pt>
                <c:pt idx="185">
                  <c:v>18.27</c:v>
                </c:pt>
                <c:pt idx="186">
                  <c:v>17.989999999999998</c:v>
                </c:pt>
                <c:pt idx="187">
                  <c:v>17.23</c:v>
                </c:pt>
                <c:pt idx="188">
                  <c:v>17.62</c:v>
                </c:pt>
                <c:pt idx="189">
                  <c:v>18.29</c:v>
                </c:pt>
                <c:pt idx="190">
                  <c:v>18.32</c:v>
                </c:pt>
                <c:pt idx="191">
                  <c:v>20.05</c:v>
                </c:pt>
                <c:pt idx="192">
                  <c:v>20.51</c:v>
                </c:pt>
                <c:pt idx="193">
                  <c:v>19.78</c:v>
                </c:pt>
                <c:pt idx="194">
                  <c:v>18.940000000000001</c:v>
                </c:pt>
                <c:pt idx="195">
                  <c:v>16.66</c:v>
                </c:pt>
                <c:pt idx="196">
                  <c:v>16.07</c:v>
                </c:pt>
                <c:pt idx="197">
                  <c:v>15.15</c:v>
                </c:pt>
                <c:pt idx="198">
                  <c:v>16.54</c:v>
                </c:pt>
                <c:pt idx="199">
                  <c:v>24.26</c:v>
                </c:pt>
                <c:pt idx="200">
                  <c:v>29.88</c:v>
                </c:pt>
                <c:pt idx="201">
                  <c:v>32.880000000000003</c:v>
                </c:pt>
                <c:pt idx="202">
                  <c:v>30.19</c:v>
                </c:pt>
                <c:pt idx="203">
                  <c:v>25.56</c:v>
                </c:pt>
                <c:pt idx="204">
                  <c:v>22.3</c:v>
                </c:pt>
                <c:pt idx="205">
                  <c:v>18.3</c:v>
                </c:pt>
                <c:pt idx="206">
                  <c:v>17.579999999999998</c:v>
                </c:pt>
                <c:pt idx="207">
                  <c:v>18.32</c:v>
                </c:pt>
                <c:pt idx="208">
                  <c:v>18.36</c:v>
                </c:pt>
                <c:pt idx="209">
                  <c:v>17.78</c:v>
                </c:pt>
                <c:pt idx="210">
                  <c:v>18.14</c:v>
                </c:pt>
                <c:pt idx="211">
                  <c:v>18.71</c:v>
                </c:pt>
                <c:pt idx="212">
                  <c:v>19</c:v>
                </c:pt>
                <c:pt idx="213">
                  <c:v>19.86</c:v>
                </c:pt>
                <c:pt idx="214">
                  <c:v>19.350000000000001</c:v>
                </c:pt>
                <c:pt idx="215">
                  <c:v>17.170000000000002</c:v>
                </c:pt>
                <c:pt idx="216">
                  <c:v>16.100000000000001</c:v>
                </c:pt>
                <c:pt idx="217">
                  <c:v>16</c:v>
                </c:pt>
                <c:pt idx="218">
                  <c:v>16.36</c:v>
                </c:pt>
                <c:pt idx="219">
                  <c:v>17.37</c:v>
                </c:pt>
                <c:pt idx="220">
                  <c:v>18.79</c:v>
                </c:pt>
                <c:pt idx="221">
                  <c:v>19.829999999999998</c:v>
                </c:pt>
                <c:pt idx="222">
                  <c:v>19.739999999999998</c:v>
                </c:pt>
                <c:pt idx="223">
                  <c:v>19.25</c:v>
                </c:pt>
                <c:pt idx="224">
                  <c:v>19.260000000000002</c:v>
                </c:pt>
                <c:pt idx="225">
                  <c:v>19.34</c:v>
                </c:pt>
                <c:pt idx="226">
                  <c:v>18.399999999999999</c:v>
                </c:pt>
                <c:pt idx="227">
                  <c:v>16.940000000000001</c:v>
                </c:pt>
                <c:pt idx="228">
                  <c:v>16.8</c:v>
                </c:pt>
                <c:pt idx="229">
                  <c:v>17.41</c:v>
                </c:pt>
                <c:pt idx="230">
                  <c:v>17.82</c:v>
                </c:pt>
                <c:pt idx="231">
                  <c:v>18.350000000000001</c:v>
                </c:pt>
                <c:pt idx="232">
                  <c:v>17.89</c:v>
                </c:pt>
                <c:pt idx="233">
                  <c:v>16.8</c:v>
                </c:pt>
                <c:pt idx="234">
                  <c:v>15.81</c:v>
                </c:pt>
                <c:pt idx="235">
                  <c:v>15.64</c:v>
                </c:pt>
                <c:pt idx="236">
                  <c:v>15.32</c:v>
                </c:pt>
                <c:pt idx="237">
                  <c:v>15.59</c:v>
                </c:pt>
                <c:pt idx="238">
                  <c:v>14.05</c:v>
                </c:pt>
                <c:pt idx="239">
                  <c:v>12.56</c:v>
                </c:pt>
                <c:pt idx="240">
                  <c:v>12.93</c:v>
                </c:pt>
                <c:pt idx="241">
                  <c:v>12.9</c:v>
                </c:pt>
                <c:pt idx="242">
                  <c:v>13.18</c:v>
                </c:pt>
                <c:pt idx="243">
                  <c:v>14.54</c:v>
                </c:pt>
                <c:pt idx="244">
                  <c:v>15.74</c:v>
                </c:pt>
                <c:pt idx="245">
                  <c:v>17.04</c:v>
                </c:pt>
                <c:pt idx="246">
                  <c:v>17.52</c:v>
                </c:pt>
                <c:pt idx="247">
                  <c:v>16.66</c:v>
                </c:pt>
                <c:pt idx="248">
                  <c:v>15.91</c:v>
                </c:pt>
                <c:pt idx="249">
                  <c:v>16.27</c:v>
                </c:pt>
                <c:pt idx="250">
                  <c:v>16.46</c:v>
                </c:pt>
                <c:pt idx="251">
                  <c:v>15.78</c:v>
                </c:pt>
                <c:pt idx="252">
                  <c:v>16.559999999999999</c:v>
                </c:pt>
                <c:pt idx="253">
                  <c:v>17.21</c:v>
                </c:pt>
                <c:pt idx="254">
                  <c:v>17.21</c:v>
                </c:pt>
                <c:pt idx="255">
                  <c:v>18.7</c:v>
                </c:pt>
                <c:pt idx="256">
                  <c:v>18.559999999999999</c:v>
                </c:pt>
                <c:pt idx="257">
                  <c:v>17.43</c:v>
                </c:pt>
                <c:pt idx="258">
                  <c:v>16.5</c:v>
                </c:pt>
                <c:pt idx="259">
                  <c:v>16.54</c:v>
                </c:pt>
                <c:pt idx="260">
                  <c:v>16.71</c:v>
                </c:pt>
                <c:pt idx="261">
                  <c:v>16.29</c:v>
                </c:pt>
                <c:pt idx="262">
                  <c:v>16.52</c:v>
                </c:pt>
                <c:pt idx="263">
                  <c:v>17.53</c:v>
                </c:pt>
                <c:pt idx="264">
                  <c:v>17.48</c:v>
                </c:pt>
                <c:pt idx="265">
                  <c:v>17.77</c:v>
                </c:pt>
                <c:pt idx="266">
                  <c:v>19.899999999999999</c:v>
                </c:pt>
                <c:pt idx="267">
                  <c:v>21.33</c:v>
                </c:pt>
                <c:pt idx="268">
                  <c:v>20.12</c:v>
                </c:pt>
                <c:pt idx="269">
                  <c:v>19.32</c:v>
                </c:pt>
                <c:pt idx="270">
                  <c:v>19.600000000000001</c:v>
                </c:pt>
                <c:pt idx="271">
                  <c:v>20.53</c:v>
                </c:pt>
                <c:pt idx="272">
                  <c:v>22.04</c:v>
                </c:pt>
                <c:pt idx="273">
                  <c:v>23.22</c:v>
                </c:pt>
                <c:pt idx="274">
                  <c:v>22.66</c:v>
                </c:pt>
                <c:pt idx="275">
                  <c:v>23.22</c:v>
                </c:pt>
                <c:pt idx="276">
                  <c:v>23.02</c:v>
                </c:pt>
                <c:pt idx="277">
                  <c:v>20.88</c:v>
                </c:pt>
                <c:pt idx="278">
                  <c:v>19.16</c:v>
                </c:pt>
                <c:pt idx="279">
                  <c:v>17.829999999999998</c:v>
                </c:pt>
                <c:pt idx="280">
                  <c:v>18.55</c:v>
                </c:pt>
                <c:pt idx="281">
                  <c:v>17.350000000000001</c:v>
                </c:pt>
                <c:pt idx="282">
                  <c:v>17.489999999999998</c:v>
                </c:pt>
                <c:pt idx="283">
                  <c:v>17.96</c:v>
                </c:pt>
                <c:pt idx="284">
                  <c:v>17.850000000000001</c:v>
                </c:pt>
                <c:pt idx="285">
                  <c:v>18.73</c:v>
                </c:pt>
                <c:pt idx="286">
                  <c:v>17.88</c:v>
                </c:pt>
                <c:pt idx="287">
                  <c:v>15.95</c:v>
                </c:pt>
                <c:pt idx="288">
                  <c:v>14.33</c:v>
                </c:pt>
                <c:pt idx="289">
                  <c:v>13.32</c:v>
                </c:pt>
                <c:pt idx="290">
                  <c:v>12.34</c:v>
                </c:pt>
                <c:pt idx="291">
                  <c:v>12.81</c:v>
                </c:pt>
                <c:pt idx="292">
                  <c:v>12.61</c:v>
                </c:pt>
                <c:pt idx="293">
                  <c:v>11.61</c:v>
                </c:pt>
                <c:pt idx="294">
                  <c:v>11.55</c:v>
                </c:pt>
                <c:pt idx="295">
                  <c:v>11.34</c:v>
                </c:pt>
                <c:pt idx="296">
                  <c:v>12.77</c:v>
                </c:pt>
                <c:pt idx="297">
                  <c:v>12.11</c:v>
                </c:pt>
                <c:pt idx="298">
                  <c:v>10.99</c:v>
                </c:pt>
                <c:pt idx="299">
                  <c:v>9.39</c:v>
                </c:pt>
                <c:pt idx="300">
                  <c:v>10.16</c:v>
                </c:pt>
                <c:pt idx="301">
                  <c:v>10.33</c:v>
                </c:pt>
                <c:pt idx="302">
                  <c:v>12.1</c:v>
                </c:pt>
                <c:pt idx="303">
                  <c:v>14.82</c:v>
                </c:pt>
                <c:pt idx="304">
                  <c:v>15.57</c:v>
                </c:pt>
                <c:pt idx="305">
                  <c:v>15.91</c:v>
                </c:pt>
                <c:pt idx="306">
                  <c:v>18.05</c:v>
                </c:pt>
                <c:pt idx="307">
                  <c:v>19.559999999999999</c:v>
                </c:pt>
                <c:pt idx="308">
                  <c:v>21.64</c:v>
                </c:pt>
                <c:pt idx="309">
                  <c:v>21.62</c:v>
                </c:pt>
                <c:pt idx="310">
                  <c:v>23.14</c:v>
                </c:pt>
                <c:pt idx="311">
                  <c:v>24.35</c:v>
                </c:pt>
                <c:pt idx="312">
                  <c:v>25.29</c:v>
                </c:pt>
                <c:pt idx="313">
                  <c:v>27.39</c:v>
                </c:pt>
                <c:pt idx="314">
                  <c:v>27.7</c:v>
                </c:pt>
                <c:pt idx="315">
                  <c:v>24.29</c:v>
                </c:pt>
                <c:pt idx="316">
                  <c:v>26.35</c:v>
                </c:pt>
                <c:pt idx="317">
                  <c:v>28.91</c:v>
                </c:pt>
                <c:pt idx="318">
                  <c:v>28</c:v>
                </c:pt>
                <c:pt idx="319">
                  <c:v>28.8</c:v>
                </c:pt>
                <c:pt idx="320">
                  <c:v>30.56</c:v>
                </c:pt>
                <c:pt idx="321">
                  <c:v>29.71</c:v>
                </c:pt>
                <c:pt idx="322">
                  <c:v>30</c:v>
                </c:pt>
                <c:pt idx="323">
                  <c:v>25.19</c:v>
                </c:pt>
                <c:pt idx="324">
                  <c:v>24.49</c:v>
                </c:pt>
                <c:pt idx="325">
                  <c:v>24.97</c:v>
                </c:pt>
                <c:pt idx="326">
                  <c:v>23.01</c:v>
                </c:pt>
                <c:pt idx="327">
                  <c:v>22.99</c:v>
                </c:pt>
                <c:pt idx="328">
                  <c:v>24.63</c:v>
                </c:pt>
                <c:pt idx="329">
                  <c:v>23.95</c:v>
                </c:pt>
                <c:pt idx="330">
                  <c:v>22.76</c:v>
                </c:pt>
                <c:pt idx="331">
                  <c:v>23.77</c:v>
                </c:pt>
                <c:pt idx="332">
                  <c:v>22.51</c:v>
                </c:pt>
                <c:pt idx="333">
                  <c:v>18.760000000000002</c:v>
                </c:pt>
                <c:pt idx="334">
                  <c:v>16.059999999999999</c:v>
                </c:pt>
                <c:pt idx="335">
                  <c:v>15.95</c:v>
                </c:pt>
                <c:pt idx="336">
                  <c:v>17.04</c:v>
                </c:pt>
                <c:pt idx="337">
                  <c:v>18.239999999999998</c:v>
                </c:pt>
                <c:pt idx="338">
                  <c:v>22.29</c:v>
                </c:pt>
                <c:pt idx="339">
                  <c:v>23.98</c:v>
                </c:pt>
                <c:pt idx="340">
                  <c:v>24.44</c:v>
                </c:pt>
                <c:pt idx="341">
                  <c:v>23.45</c:v>
                </c:pt>
                <c:pt idx="342">
                  <c:v>24.99</c:v>
                </c:pt>
                <c:pt idx="343">
                  <c:v>25.68</c:v>
                </c:pt>
                <c:pt idx="344">
                  <c:v>27.14</c:v>
                </c:pt>
                <c:pt idx="345">
                  <c:v>25.99</c:v>
                </c:pt>
                <c:pt idx="346">
                  <c:v>23.68</c:v>
                </c:pt>
                <c:pt idx="347">
                  <c:v>26.68</c:v>
                </c:pt>
                <c:pt idx="348">
                  <c:v>30.3</c:v>
                </c:pt>
                <c:pt idx="349">
                  <c:v>32.229999999999997</c:v>
                </c:pt>
                <c:pt idx="350">
                  <c:v>29.23</c:v>
                </c:pt>
                <c:pt idx="351">
                  <c:v>24.48</c:v>
                </c:pt>
                <c:pt idx="352">
                  <c:v>25.15</c:v>
                </c:pt>
                <c:pt idx="353">
                  <c:v>27.22</c:v>
                </c:pt>
                <c:pt idx="354">
                  <c:v>27.95</c:v>
                </c:pt>
                <c:pt idx="355">
                  <c:v>28.5</c:v>
                </c:pt>
                <c:pt idx="356">
                  <c:v>25.66</c:v>
                </c:pt>
                <c:pt idx="357">
                  <c:v>27.32</c:v>
                </c:pt>
                <c:pt idx="358">
                  <c:v>27.47</c:v>
                </c:pt>
                <c:pt idx="359">
                  <c:v>28.63</c:v>
                </c:pt>
                <c:pt idx="360">
                  <c:v>30.11</c:v>
                </c:pt>
                <c:pt idx="361">
                  <c:v>30.69</c:v>
                </c:pt>
                <c:pt idx="362">
                  <c:v>32.159999999999997</c:v>
                </c:pt>
                <c:pt idx="363">
                  <c:v>32.340000000000003</c:v>
                </c:pt>
                <c:pt idx="364">
                  <c:v>35.68</c:v>
                </c:pt>
                <c:pt idx="365">
                  <c:v>33.450000000000003</c:v>
                </c:pt>
                <c:pt idx="366">
                  <c:v>35.89</c:v>
                </c:pt>
                <c:pt idx="367">
                  <c:v>39.46</c:v>
                </c:pt>
                <c:pt idx="368">
                  <c:v>40.42</c:v>
                </c:pt>
                <c:pt idx="369">
                  <c:v>45.36</c:v>
                </c:pt>
                <c:pt idx="370">
                  <c:v>39.89</c:v>
                </c:pt>
                <c:pt idx="371">
                  <c:v>34.07</c:v>
                </c:pt>
                <c:pt idx="372">
                  <c:v>37.56</c:v>
                </c:pt>
                <c:pt idx="373">
                  <c:v>39.72</c:v>
                </c:pt>
                <c:pt idx="374">
                  <c:v>45.73</c:v>
                </c:pt>
                <c:pt idx="375">
                  <c:v>45.25</c:v>
                </c:pt>
                <c:pt idx="376">
                  <c:v>43.19</c:v>
                </c:pt>
                <c:pt idx="377">
                  <c:v>49.28</c:v>
                </c:pt>
                <c:pt idx="378">
                  <c:v>52.79</c:v>
                </c:pt>
                <c:pt idx="379">
                  <c:v>58.67</c:v>
                </c:pt>
                <c:pt idx="380">
                  <c:v>58.79</c:v>
                </c:pt>
                <c:pt idx="381">
                  <c:v>55.31</c:v>
                </c:pt>
                <c:pt idx="382">
                  <c:v>49.97</c:v>
                </c:pt>
                <c:pt idx="383">
                  <c:v>50.85</c:v>
                </c:pt>
                <c:pt idx="384">
                  <c:v>55.85</c:v>
                </c:pt>
                <c:pt idx="385">
                  <c:v>52.8</c:v>
                </c:pt>
                <c:pt idx="386">
                  <c:v>55.31</c:v>
                </c:pt>
                <c:pt idx="387">
                  <c:v>62.41</c:v>
                </c:pt>
                <c:pt idx="388">
                  <c:v>64.39</c:v>
                </c:pt>
                <c:pt idx="389">
                  <c:v>63.79</c:v>
                </c:pt>
                <c:pt idx="390">
                  <c:v>67.989999999999995</c:v>
                </c:pt>
                <c:pt idx="391">
                  <c:v>66.45</c:v>
                </c:pt>
                <c:pt idx="392">
                  <c:v>57.29</c:v>
                </c:pt>
                <c:pt idx="393">
                  <c:v>52.7</c:v>
                </c:pt>
                <c:pt idx="394">
                  <c:v>52.7</c:v>
                </c:pt>
                <c:pt idx="395">
                  <c:v>54.97</c:v>
                </c:pt>
                <c:pt idx="396">
                  <c:v>49.57</c:v>
                </c:pt>
                <c:pt idx="397">
                  <c:v>53.77</c:v>
                </c:pt>
                <c:pt idx="398">
                  <c:v>56.31</c:v>
                </c:pt>
                <c:pt idx="399">
                  <c:v>60.45</c:v>
                </c:pt>
                <c:pt idx="400">
                  <c:v>61.55</c:v>
                </c:pt>
                <c:pt idx="401">
                  <c:v>65.239999999999995</c:v>
                </c:pt>
                <c:pt idx="402">
                  <c:v>70.75</c:v>
                </c:pt>
                <c:pt idx="403">
                  <c:v>68.28</c:v>
                </c:pt>
                <c:pt idx="404">
                  <c:v>72.34</c:v>
                </c:pt>
                <c:pt idx="405">
                  <c:v>78.61</c:v>
                </c:pt>
                <c:pt idx="406">
                  <c:v>85.53</c:v>
                </c:pt>
                <c:pt idx="407">
                  <c:v>83.21</c:v>
                </c:pt>
                <c:pt idx="408">
                  <c:v>84.82</c:v>
                </c:pt>
                <c:pt idx="409">
                  <c:v>87.41</c:v>
                </c:pt>
                <c:pt idx="410">
                  <c:v>96.96</c:v>
                </c:pt>
                <c:pt idx="411">
                  <c:v>104.72</c:v>
                </c:pt>
                <c:pt idx="412">
                  <c:v>116.55</c:v>
                </c:pt>
                <c:pt idx="413">
                  <c:v>126.22</c:v>
                </c:pt>
                <c:pt idx="414">
                  <c:v>127.77</c:v>
                </c:pt>
                <c:pt idx="415">
                  <c:v>111.19</c:v>
                </c:pt>
                <c:pt idx="416">
                  <c:v>96.38</c:v>
                </c:pt>
                <c:pt idx="417">
                  <c:v>70.84</c:v>
                </c:pt>
                <c:pt idx="418">
                  <c:v>49.1</c:v>
                </c:pt>
                <c:pt idx="419">
                  <c:v>35.590000000000003</c:v>
                </c:pt>
                <c:pt idx="420">
                  <c:v>36.840000000000003</c:v>
                </c:pt>
                <c:pt idx="421">
                  <c:v>38.56</c:v>
                </c:pt>
                <c:pt idx="422">
                  <c:v>45.96</c:v>
                </c:pt>
                <c:pt idx="423">
                  <c:v>49.58</c:v>
                </c:pt>
                <c:pt idx="424">
                  <c:v>56.77</c:v>
                </c:pt>
                <c:pt idx="425">
                  <c:v>66.37</c:v>
                </c:pt>
                <c:pt idx="426">
                  <c:v>63.46</c:v>
                </c:pt>
                <c:pt idx="427">
                  <c:v>68.09</c:v>
                </c:pt>
                <c:pt idx="428">
                  <c:v>67.650000000000006</c:v>
                </c:pt>
                <c:pt idx="429">
                  <c:v>72.06</c:v>
                </c:pt>
                <c:pt idx="430">
                  <c:v>74.400000000000006</c:v>
                </c:pt>
                <c:pt idx="431">
                  <c:v>72.67</c:v>
                </c:pt>
                <c:pt idx="432">
                  <c:v>75.069999999999993</c:v>
                </c:pt>
                <c:pt idx="433">
                  <c:v>73.73</c:v>
                </c:pt>
                <c:pt idx="434">
                  <c:v>76.77</c:v>
                </c:pt>
                <c:pt idx="435">
                  <c:v>80.03</c:v>
                </c:pt>
                <c:pt idx="436">
                  <c:v>71.150000000000006</c:v>
                </c:pt>
                <c:pt idx="437">
                  <c:v>71.91</c:v>
                </c:pt>
                <c:pt idx="438">
                  <c:v>73.27</c:v>
                </c:pt>
                <c:pt idx="439">
                  <c:v>73.52</c:v>
                </c:pt>
                <c:pt idx="440">
                  <c:v>73.150000000000006</c:v>
                </c:pt>
                <c:pt idx="441">
                  <c:v>76.900000000000006</c:v>
                </c:pt>
                <c:pt idx="442">
                  <c:v>79.92</c:v>
                </c:pt>
                <c:pt idx="443">
                  <c:v>85.59</c:v>
                </c:pt>
                <c:pt idx="444">
                  <c:v>87.61</c:v>
                </c:pt>
                <c:pt idx="445">
                  <c:v>91.42</c:v>
                </c:pt>
                <c:pt idx="446">
                  <c:v>102.43</c:v>
                </c:pt>
                <c:pt idx="447">
                  <c:v>113.02</c:v>
                </c:pt>
                <c:pt idx="448">
                  <c:v>107.98</c:v>
                </c:pt>
                <c:pt idx="449">
                  <c:v>105.38</c:v>
                </c:pt>
                <c:pt idx="450">
                  <c:v>105.94</c:v>
                </c:pt>
                <c:pt idx="451">
                  <c:v>99</c:v>
                </c:pt>
                <c:pt idx="452">
                  <c:v>101.05</c:v>
                </c:pt>
                <c:pt idx="453">
                  <c:v>101.99</c:v>
                </c:pt>
                <c:pt idx="454">
                  <c:v>107.67</c:v>
                </c:pt>
                <c:pt idx="455">
                  <c:v>106.52</c:v>
                </c:pt>
                <c:pt idx="456">
                  <c:v>105.25</c:v>
                </c:pt>
                <c:pt idx="457">
                  <c:v>108.08</c:v>
                </c:pt>
                <c:pt idx="458">
                  <c:v>111</c:v>
                </c:pt>
                <c:pt idx="459">
                  <c:v>108.54</c:v>
                </c:pt>
                <c:pt idx="460">
                  <c:v>103.26</c:v>
                </c:pt>
                <c:pt idx="461">
                  <c:v>92.18</c:v>
                </c:pt>
                <c:pt idx="462">
                  <c:v>92.99</c:v>
                </c:pt>
                <c:pt idx="463">
                  <c:v>97.04</c:v>
                </c:pt>
                <c:pt idx="464">
                  <c:v>101.82</c:v>
                </c:pt>
                <c:pt idx="465">
                  <c:v>100.92</c:v>
                </c:pt>
                <c:pt idx="466">
                  <c:v>98.07</c:v>
                </c:pt>
                <c:pt idx="467">
                  <c:v>93.7</c:v>
                </c:pt>
                <c:pt idx="468">
                  <c:v>97.91</c:v>
                </c:pt>
                <c:pt idx="469">
                  <c:v>99.23</c:v>
                </c:pt>
                <c:pt idx="470">
                  <c:v>99.11</c:v>
                </c:pt>
                <c:pt idx="471">
                  <c:v>96.45</c:v>
                </c:pt>
                <c:pt idx="472">
                  <c:v>98.5</c:v>
                </c:pt>
                <c:pt idx="473">
                  <c:v>97.17</c:v>
                </c:pt>
                <c:pt idx="474">
                  <c:v>101.56</c:v>
                </c:pt>
                <c:pt idx="475">
                  <c:v>104.16</c:v>
                </c:pt>
                <c:pt idx="476">
                  <c:v>103.49</c:v>
                </c:pt>
                <c:pt idx="477">
                  <c:v>97.84</c:v>
                </c:pt>
                <c:pt idx="478">
                  <c:v>90.36</c:v>
                </c:pt>
                <c:pt idx="479">
                  <c:v>90.57</c:v>
                </c:pt>
                <c:pt idx="480">
                  <c:v>89.71</c:v>
                </c:pt>
                <c:pt idx="481">
                  <c:v>96.1</c:v>
                </c:pt>
                <c:pt idx="482">
                  <c:v>97.13</c:v>
                </c:pt>
                <c:pt idx="483">
                  <c:v>97.33</c:v>
                </c:pt>
                <c:pt idx="484">
                  <c:v>98.46</c:v>
                </c:pt>
                <c:pt idx="485">
                  <c:v>100.26</c:v>
                </c:pt>
                <c:pt idx="486">
                  <c:v>98.75</c:v>
                </c:pt>
                <c:pt idx="487">
                  <c:v>93.23</c:v>
                </c:pt>
                <c:pt idx="488">
                  <c:v>89.38</c:v>
                </c:pt>
                <c:pt idx="489">
                  <c:v>82.75</c:v>
                </c:pt>
                <c:pt idx="490">
                  <c:v>74.34</c:v>
                </c:pt>
                <c:pt idx="491">
                  <c:v>57.36</c:v>
                </c:pt>
                <c:pt idx="492">
                  <c:v>44.74</c:v>
                </c:pt>
                <c:pt idx="493">
                  <c:v>47.18</c:v>
                </c:pt>
                <c:pt idx="494">
                  <c:v>47.22</c:v>
                </c:pt>
                <c:pt idx="495">
                  <c:v>51.62</c:v>
                </c:pt>
                <c:pt idx="496">
                  <c:v>57.51</c:v>
                </c:pt>
                <c:pt idx="497">
                  <c:v>58.89</c:v>
                </c:pt>
                <c:pt idx="498">
                  <c:v>52.42</c:v>
                </c:pt>
                <c:pt idx="499">
                  <c:v>43.23</c:v>
                </c:pt>
                <c:pt idx="500">
                  <c:v>41.12</c:v>
                </c:pt>
                <c:pt idx="501">
                  <c:v>42.03</c:v>
                </c:pt>
                <c:pt idx="502">
                  <c:v>39.049999999999997</c:v>
                </c:pt>
                <c:pt idx="503">
                  <c:v>33.159999999999997</c:v>
                </c:pt>
                <c:pt idx="504">
                  <c:v>27.48</c:v>
                </c:pt>
                <c:pt idx="505">
                  <c:v>26.66</c:v>
                </c:pt>
                <c:pt idx="506">
                  <c:v>32.24</c:v>
                </c:pt>
                <c:pt idx="507">
                  <c:v>35.9</c:v>
                </c:pt>
                <c:pt idx="508">
                  <c:v>40.880000000000003</c:v>
                </c:pt>
                <c:pt idx="509">
                  <c:v>44.13</c:v>
                </c:pt>
                <c:pt idx="510">
                  <c:v>41.48</c:v>
                </c:pt>
                <c:pt idx="511">
                  <c:v>41.21</c:v>
                </c:pt>
                <c:pt idx="512">
                  <c:v>40.86</c:v>
                </c:pt>
                <c:pt idx="513">
                  <c:v>44.76</c:v>
                </c:pt>
                <c:pt idx="514">
                  <c:v>41.8</c:v>
                </c:pt>
                <c:pt idx="515">
                  <c:v>46.72</c:v>
                </c:pt>
                <c:pt idx="516">
                  <c:v>48.12</c:v>
                </c:pt>
                <c:pt idx="517">
                  <c:v>49.38</c:v>
                </c:pt>
                <c:pt idx="518">
                  <c:v>46.53</c:v>
                </c:pt>
                <c:pt idx="519">
                  <c:v>47.47</c:v>
                </c:pt>
                <c:pt idx="520">
                  <c:v>47.21</c:v>
                </c:pt>
                <c:pt idx="521">
                  <c:v>44.03</c:v>
                </c:pt>
                <c:pt idx="522">
                  <c:v>44.76</c:v>
                </c:pt>
                <c:pt idx="523">
                  <c:v>47.62</c:v>
                </c:pt>
                <c:pt idx="524">
                  <c:v>50.46</c:v>
                </c:pt>
                <c:pt idx="525">
                  <c:v>51.4</c:v>
                </c:pt>
                <c:pt idx="526">
                  <c:v>56.3</c:v>
                </c:pt>
                <c:pt idx="527">
                  <c:v>57.44</c:v>
                </c:pt>
                <c:pt idx="528">
                  <c:v>59.71</c:v>
                </c:pt>
                <c:pt idx="529">
                  <c:v>58.03</c:v>
                </c:pt>
                <c:pt idx="530">
                  <c:v>56.82</c:v>
                </c:pt>
                <c:pt idx="531">
                  <c:v>61.24</c:v>
                </c:pt>
                <c:pt idx="532">
                  <c:v>65.89</c:v>
                </c:pt>
                <c:pt idx="533">
                  <c:v>66.819999999999993</c:v>
                </c:pt>
                <c:pt idx="534">
                  <c:v>66.62</c:v>
                </c:pt>
                <c:pt idx="535">
                  <c:v>65.48</c:v>
                </c:pt>
                <c:pt idx="536">
                  <c:v>66.7</c:v>
                </c:pt>
                <c:pt idx="537">
                  <c:v>67.790000000000006</c:v>
                </c:pt>
                <c:pt idx="538">
                  <c:v>54.4</c:v>
                </c:pt>
                <c:pt idx="539">
                  <c:v>42.8</c:v>
                </c:pt>
                <c:pt idx="540">
                  <c:v>49.71</c:v>
                </c:pt>
                <c:pt idx="541">
                  <c:v>56.66</c:v>
                </c:pt>
                <c:pt idx="542">
                  <c:v>61.14</c:v>
                </c:pt>
                <c:pt idx="543">
                  <c:v>65.42</c:v>
                </c:pt>
                <c:pt idx="544">
                  <c:v>65.03</c:v>
                </c:pt>
                <c:pt idx="545">
                  <c:v>58.16</c:v>
                </c:pt>
                <c:pt idx="546">
                  <c:v>59.18</c:v>
                </c:pt>
                <c:pt idx="547">
                  <c:v>55.41</c:v>
                </c:pt>
                <c:pt idx="548">
                  <c:v>57.31</c:v>
                </c:pt>
                <c:pt idx="549">
                  <c:v>54.44</c:v>
                </c:pt>
                <c:pt idx="550">
                  <c:v>55.27</c:v>
                </c:pt>
                <c:pt idx="551">
                  <c:v>56.85</c:v>
                </c:pt>
                <c:pt idx="552">
                  <c:v>53.87</c:v>
                </c:pt>
                <c:pt idx="553">
                  <c:v>47.39</c:v>
                </c:pt>
                <c:pt idx="554">
                  <c:v>28.5</c:v>
                </c:pt>
                <c:pt idx="555">
                  <c:v>16.739999999999998</c:v>
                </c:pt>
                <c:pt idx="556">
                  <c:v>22.56</c:v>
                </c:pt>
                <c:pt idx="557">
                  <c:v>36.14</c:v>
                </c:pt>
                <c:pt idx="558">
                  <c:v>39.33</c:v>
                </c:pt>
                <c:pt idx="559">
                  <c:v>41.72</c:v>
                </c:pt>
                <c:pt idx="560">
                  <c:v>38.729999999999997</c:v>
                </c:pt>
                <c:pt idx="561">
                  <c:v>37.81</c:v>
                </c:pt>
                <c:pt idx="562">
                  <c:v>39.15</c:v>
                </c:pt>
                <c:pt idx="563">
                  <c:v>45.34</c:v>
                </c:pt>
                <c:pt idx="564">
                  <c:v>49.6</c:v>
                </c:pt>
                <c:pt idx="565">
                  <c:v>55.71</c:v>
                </c:pt>
                <c:pt idx="566">
                  <c:v>59.84</c:v>
                </c:pt>
                <c:pt idx="567">
                  <c:v>60.88</c:v>
                </c:pt>
                <c:pt idx="568">
                  <c:v>63.81</c:v>
                </c:pt>
                <c:pt idx="569">
                  <c:v>68.86</c:v>
                </c:pt>
                <c:pt idx="570">
                  <c:v>69.91</c:v>
                </c:pt>
                <c:pt idx="571">
                  <c:v>65.72</c:v>
                </c:pt>
                <c:pt idx="572">
                  <c:v>69.27</c:v>
                </c:pt>
                <c:pt idx="573">
                  <c:v>75.94</c:v>
                </c:pt>
                <c:pt idx="574">
                  <c:v>76.61</c:v>
                </c:pt>
                <c:pt idx="575">
                  <c:v>68.22</c:v>
                </c:pt>
                <c:pt idx="576">
                  <c:v>76.92</c:v>
                </c:pt>
                <c:pt idx="577">
                  <c:v>87.73</c:v>
                </c:pt>
                <c:pt idx="578">
                  <c:v>104.39</c:v>
                </c:pt>
                <c:pt idx="579">
                  <c:v>102.7</c:v>
                </c:pt>
                <c:pt idx="580">
                  <c:v>108.71</c:v>
                </c:pt>
                <c:pt idx="581">
                  <c:v>112.06</c:v>
                </c:pt>
                <c:pt idx="582">
                  <c:v>99.67</c:v>
                </c:pt>
                <c:pt idx="583">
                  <c:v>92.21</c:v>
                </c:pt>
                <c:pt idx="584">
                  <c:v>83.3</c:v>
                </c:pt>
                <c:pt idx="585">
                  <c:v>84.26</c:v>
                </c:pt>
                <c:pt idx="586">
                  <c:v>79.31</c:v>
                </c:pt>
                <c:pt idx="587">
                  <c:v>70.89</c:v>
                </c:pt>
                <c:pt idx="588">
                  <c:v>70.23</c:v>
                </c:pt>
                <c:pt idx="589">
                  <c:v>69.52</c:v>
                </c:pt>
                <c:pt idx="590">
                  <c:v>68.45</c:v>
                </c:pt>
                <c:pt idx="591">
                  <c:v>74.83</c:v>
                </c:pt>
                <c:pt idx="592">
                  <c:v>69.510000000000005</c:v>
                </c:pt>
                <c:pt idx="593">
                  <c:v>69.63</c:v>
                </c:pt>
                <c:pt idx="594">
                  <c:v>74.83</c:v>
                </c:pt>
                <c:pt idx="595">
                  <c:v>81.02</c:v>
                </c:pt>
                <c:pt idx="596">
                  <c:v>87.17</c:v>
                </c:pt>
                <c:pt idx="597">
                  <c:v>83.3</c:v>
                </c:pt>
                <c:pt idx="598">
                  <c:v>76.39</c:v>
                </c:pt>
                <c:pt idx="599">
                  <c:v>68.09</c:v>
                </c:pt>
                <c:pt idx="600">
                  <c:v>69.38</c:v>
                </c:pt>
                <c:pt idx="601">
                  <c:v>72.03</c:v>
                </c:pt>
                <c:pt idx="602">
                  <c:v>78.53</c:v>
                </c:pt>
                <c:pt idx="603">
                  <c:v>82.6</c:v>
                </c:pt>
                <c:pt idx="604">
                  <c:v>80.75</c:v>
                </c:pt>
                <c:pt idx="605">
                  <c:v>82.75</c:v>
                </c:pt>
                <c:pt idx="606">
                  <c:v>82.75</c:v>
                </c:pt>
                <c:pt idx="607">
                  <c:v>82.75</c:v>
                </c:pt>
                <c:pt idx="608">
                  <c:v>82.75</c:v>
                </c:pt>
                <c:pt idx="609">
                  <c:v>81.75</c:v>
                </c:pt>
                <c:pt idx="610">
                  <c:v>81.75</c:v>
                </c:pt>
                <c:pt idx="611">
                  <c:v>80.75</c:v>
                </c:pt>
                <c:pt idx="612">
                  <c:v>83.5</c:v>
                </c:pt>
                <c:pt idx="613">
                  <c:v>83.5</c:v>
                </c:pt>
                <c:pt idx="614">
                  <c:v>83.5</c:v>
                </c:pt>
                <c:pt idx="615">
                  <c:v>81.5</c:v>
                </c:pt>
                <c:pt idx="616">
                  <c:v>81.5</c:v>
                </c:pt>
                <c:pt idx="617">
                  <c:v>81.5</c:v>
                </c:pt>
                <c:pt idx="618">
                  <c:v>80.5</c:v>
                </c:pt>
                <c:pt idx="619">
                  <c:v>80.5</c:v>
                </c:pt>
                <c:pt idx="620">
                  <c:v>80.5</c:v>
                </c:pt>
                <c:pt idx="621">
                  <c:v>78.5</c:v>
                </c:pt>
                <c:pt idx="622">
                  <c:v>78.5</c:v>
                </c:pt>
                <c:pt idx="623">
                  <c:v>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B5-4EB1-BAF9-17F1F1D216E5}"/>
            </c:ext>
          </c:extLst>
        </c:ser>
        <c:ser>
          <c:idx val="1"/>
          <c:order val="1"/>
          <c:tx>
            <c:strRef>
              <c:f>'Crude Oil-M'!$A$668</c:f>
              <c:strCache>
                <c:ptCount val="1"/>
                <c:pt idx="0">
                  <c:v>Real Price (May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'Crude Oil-M'!$A$41:$A$664</c:f>
              <c:numCache>
                <c:formatCode>mmmm\ yyyy</c:formatCode>
                <c:ptCount val="624"/>
                <c:pt idx="0">
                  <c:v>27030</c:v>
                </c:pt>
                <c:pt idx="1">
                  <c:v>27061</c:v>
                </c:pt>
                <c:pt idx="2">
                  <c:v>27089</c:v>
                </c:pt>
                <c:pt idx="3">
                  <c:v>27120</c:v>
                </c:pt>
                <c:pt idx="4">
                  <c:v>27150</c:v>
                </c:pt>
                <c:pt idx="5">
                  <c:v>27181</c:v>
                </c:pt>
                <c:pt idx="6">
                  <c:v>27211</c:v>
                </c:pt>
                <c:pt idx="7">
                  <c:v>27242</c:v>
                </c:pt>
                <c:pt idx="8">
                  <c:v>27273</c:v>
                </c:pt>
                <c:pt idx="9">
                  <c:v>27303</c:v>
                </c:pt>
                <c:pt idx="10">
                  <c:v>27334</c:v>
                </c:pt>
                <c:pt idx="11">
                  <c:v>27364</c:v>
                </c:pt>
                <c:pt idx="12">
                  <c:v>27395</c:v>
                </c:pt>
                <c:pt idx="13">
                  <c:v>27426</c:v>
                </c:pt>
                <c:pt idx="14">
                  <c:v>27454</c:v>
                </c:pt>
                <c:pt idx="15">
                  <c:v>27485</c:v>
                </c:pt>
                <c:pt idx="16">
                  <c:v>27515</c:v>
                </c:pt>
                <c:pt idx="17">
                  <c:v>27546</c:v>
                </c:pt>
                <c:pt idx="18">
                  <c:v>27576</c:v>
                </c:pt>
                <c:pt idx="19">
                  <c:v>27607</c:v>
                </c:pt>
                <c:pt idx="20">
                  <c:v>27638</c:v>
                </c:pt>
                <c:pt idx="21">
                  <c:v>27668</c:v>
                </c:pt>
                <c:pt idx="22">
                  <c:v>27699</c:v>
                </c:pt>
                <c:pt idx="23">
                  <c:v>27729</c:v>
                </c:pt>
                <c:pt idx="24">
                  <c:v>27760</c:v>
                </c:pt>
                <c:pt idx="25">
                  <c:v>27791</c:v>
                </c:pt>
                <c:pt idx="26">
                  <c:v>27820</c:v>
                </c:pt>
                <c:pt idx="27">
                  <c:v>27851</c:v>
                </c:pt>
                <c:pt idx="28">
                  <c:v>27881</c:v>
                </c:pt>
                <c:pt idx="29">
                  <c:v>27912</c:v>
                </c:pt>
                <c:pt idx="30">
                  <c:v>27942</c:v>
                </c:pt>
                <c:pt idx="31">
                  <c:v>27973</c:v>
                </c:pt>
                <c:pt idx="32">
                  <c:v>28004</c:v>
                </c:pt>
                <c:pt idx="33">
                  <c:v>28034</c:v>
                </c:pt>
                <c:pt idx="34">
                  <c:v>28065</c:v>
                </c:pt>
                <c:pt idx="35">
                  <c:v>28095</c:v>
                </c:pt>
                <c:pt idx="36">
                  <c:v>28126</c:v>
                </c:pt>
                <c:pt idx="37">
                  <c:v>28157</c:v>
                </c:pt>
                <c:pt idx="38">
                  <c:v>28185</c:v>
                </c:pt>
                <c:pt idx="39">
                  <c:v>28216</c:v>
                </c:pt>
                <c:pt idx="40">
                  <c:v>28246</c:v>
                </c:pt>
                <c:pt idx="41">
                  <c:v>28277</c:v>
                </c:pt>
                <c:pt idx="42">
                  <c:v>28307</c:v>
                </c:pt>
                <c:pt idx="43">
                  <c:v>28338</c:v>
                </c:pt>
                <c:pt idx="44">
                  <c:v>28369</c:v>
                </c:pt>
                <c:pt idx="45">
                  <c:v>28399</c:v>
                </c:pt>
                <c:pt idx="46">
                  <c:v>28430</c:v>
                </c:pt>
                <c:pt idx="47">
                  <c:v>28460</c:v>
                </c:pt>
                <c:pt idx="48">
                  <c:v>28491</c:v>
                </c:pt>
                <c:pt idx="49">
                  <c:v>28522</c:v>
                </c:pt>
                <c:pt idx="50">
                  <c:v>28550</c:v>
                </c:pt>
                <c:pt idx="51">
                  <c:v>28581</c:v>
                </c:pt>
                <c:pt idx="52">
                  <c:v>28611</c:v>
                </c:pt>
                <c:pt idx="53">
                  <c:v>28642</c:v>
                </c:pt>
                <c:pt idx="54">
                  <c:v>28672</c:v>
                </c:pt>
                <c:pt idx="55">
                  <c:v>28703</c:v>
                </c:pt>
                <c:pt idx="56">
                  <c:v>28734</c:v>
                </c:pt>
                <c:pt idx="57">
                  <c:v>28764</c:v>
                </c:pt>
                <c:pt idx="58">
                  <c:v>28795</c:v>
                </c:pt>
                <c:pt idx="59">
                  <c:v>28825</c:v>
                </c:pt>
                <c:pt idx="60">
                  <c:v>28856</c:v>
                </c:pt>
                <c:pt idx="61">
                  <c:v>28887</c:v>
                </c:pt>
                <c:pt idx="62">
                  <c:v>28915</c:v>
                </c:pt>
                <c:pt idx="63">
                  <c:v>28946</c:v>
                </c:pt>
                <c:pt idx="64">
                  <c:v>28976</c:v>
                </c:pt>
                <c:pt idx="65">
                  <c:v>29007</c:v>
                </c:pt>
                <c:pt idx="66">
                  <c:v>29037</c:v>
                </c:pt>
                <c:pt idx="67">
                  <c:v>29068</c:v>
                </c:pt>
                <c:pt idx="68">
                  <c:v>29099</c:v>
                </c:pt>
                <c:pt idx="69">
                  <c:v>29129</c:v>
                </c:pt>
                <c:pt idx="70">
                  <c:v>29160</c:v>
                </c:pt>
                <c:pt idx="71">
                  <c:v>29190</c:v>
                </c:pt>
                <c:pt idx="72">
                  <c:v>29221</c:v>
                </c:pt>
                <c:pt idx="73">
                  <c:v>29252</c:v>
                </c:pt>
                <c:pt idx="74">
                  <c:v>29281</c:v>
                </c:pt>
                <c:pt idx="75">
                  <c:v>29312</c:v>
                </c:pt>
                <c:pt idx="76">
                  <c:v>29342</c:v>
                </c:pt>
                <c:pt idx="77">
                  <c:v>29373</c:v>
                </c:pt>
                <c:pt idx="78">
                  <c:v>29403</c:v>
                </c:pt>
                <c:pt idx="79">
                  <c:v>29434</c:v>
                </c:pt>
                <c:pt idx="80">
                  <c:v>29465</c:v>
                </c:pt>
                <c:pt idx="81">
                  <c:v>29495</c:v>
                </c:pt>
                <c:pt idx="82">
                  <c:v>29526</c:v>
                </c:pt>
                <c:pt idx="83">
                  <c:v>29556</c:v>
                </c:pt>
                <c:pt idx="84">
                  <c:v>29587</c:v>
                </c:pt>
                <c:pt idx="85">
                  <c:v>29618</c:v>
                </c:pt>
                <c:pt idx="86">
                  <c:v>29646</c:v>
                </c:pt>
                <c:pt idx="87">
                  <c:v>29677</c:v>
                </c:pt>
                <c:pt idx="88">
                  <c:v>29707</c:v>
                </c:pt>
                <c:pt idx="89">
                  <c:v>29738</c:v>
                </c:pt>
                <c:pt idx="90">
                  <c:v>29768</c:v>
                </c:pt>
                <c:pt idx="91">
                  <c:v>29799</c:v>
                </c:pt>
                <c:pt idx="92">
                  <c:v>29830</c:v>
                </c:pt>
                <c:pt idx="93">
                  <c:v>29860</c:v>
                </c:pt>
                <c:pt idx="94">
                  <c:v>29891</c:v>
                </c:pt>
                <c:pt idx="95">
                  <c:v>29921</c:v>
                </c:pt>
                <c:pt idx="96">
                  <c:v>29952</c:v>
                </c:pt>
                <c:pt idx="97">
                  <c:v>29983</c:v>
                </c:pt>
                <c:pt idx="98">
                  <c:v>30011</c:v>
                </c:pt>
                <c:pt idx="99">
                  <c:v>30042</c:v>
                </c:pt>
                <c:pt idx="100">
                  <c:v>30072</c:v>
                </c:pt>
                <c:pt idx="101">
                  <c:v>30103</c:v>
                </c:pt>
                <c:pt idx="102">
                  <c:v>30133</c:v>
                </c:pt>
                <c:pt idx="103">
                  <c:v>30164</c:v>
                </c:pt>
                <c:pt idx="104">
                  <c:v>30195</c:v>
                </c:pt>
                <c:pt idx="105">
                  <c:v>30225</c:v>
                </c:pt>
                <c:pt idx="106">
                  <c:v>30256</c:v>
                </c:pt>
                <c:pt idx="107">
                  <c:v>30286</c:v>
                </c:pt>
                <c:pt idx="108">
                  <c:v>30317</c:v>
                </c:pt>
                <c:pt idx="109">
                  <c:v>30348</c:v>
                </c:pt>
                <c:pt idx="110">
                  <c:v>30376</c:v>
                </c:pt>
                <c:pt idx="111">
                  <c:v>30407</c:v>
                </c:pt>
                <c:pt idx="112">
                  <c:v>30437</c:v>
                </c:pt>
                <c:pt idx="113">
                  <c:v>30468</c:v>
                </c:pt>
                <c:pt idx="114">
                  <c:v>30498</c:v>
                </c:pt>
                <c:pt idx="115">
                  <c:v>30529</c:v>
                </c:pt>
                <c:pt idx="116">
                  <c:v>30560</c:v>
                </c:pt>
                <c:pt idx="117">
                  <c:v>30590</c:v>
                </c:pt>
                <c:pt idx="118">
                  <c:v>30621</c:v>
                </c:pt>
                <c:pt idx="119">
                  <c:v>30651</c:v>
                </c:pt>
                <c:pt idx="120">
                  <c:v>30682</c:v>
                </c:pt>
                <c:pt idx="121">
                  <c:v>30713</c:v>
                </c:pt>
                <c:pt idx="122">
                  <c:v>30742</c:v>
                </c:pt>
                <c:pt idx="123">
                  <c:v>30773</c:v>
                </c:pt>
                <c:pt idx="124">
                  <c:v>30803</c:v>
                </c:pt>
                <c:pt idx="125">
                  <c:v>30834</c:v>
                </c:pt>
                <c:pt idx="126">
                  <c:v>30864</c:v>
                </c:pt>
                <c:pt idx="127">
                  <c:v>30895</c:v>
                </c:pt>
                <c:pt idx="128">
                  <c:v>30926</c:v>
                </c:pt>
                <c:pt idx="129">
                  <c:v>30956</c:v>
                </c:pt>
                <c:pt idx="130">
                  <c:v>30987</c:v>
                </c:pt>
                <c:pt idx="131">
                  <c:v>31017</c:v>
                </c:pt>
                <c:pt idx="132">
                  <c:v>31048</c:v>
                </c:pt>
                <c:pt idx="133">
                  <c:v>31079</c:v>
                </c:pt>
                <c:pt idx="134">
                  <c:v>31107</c:v>
                </c:pt>
                <c:pt idx="135">
                  <c:v>31138</c:v>
                </c:pt>
                <c:pt idx="136">
                  <c:v>31168</c:v>
                </c:pt>
                <c:pt idx="137">
                  <c:v>31199</c:v>
                </c:pt>
                <c:pt idx="138">
                  <c:v>31229</c:v>
                </c:pt>
                <c:pt idx="139">
                  <c:v>31260</c:v>
                </c:pt>
                <c:pt idx="140">
                  <c:v>31291</c:v>
                </c:pt>
                <c:pt idx="141">
                  <c:v>31321</c:v>
                </c:pt>
                <c:pt idx="142">
                  <c:v>31352</c:v>
                </c:pt>
                <c:pt idx="143">
                  <c:v>31382</c:v>
                </c:pt>
                <c:pt idx="144">
                  <c:v>31413</c:v>
                </c:pt>
                <c:pt idx="145">
                  <c:v>31444</c:v>
                </c:pt>
                <c:pt idx="146">
                  <c:v>31472</c:v>
                </c:pt>
                <c:pt idx="147">
                  <c:v>31503</c:v>
                </c:pt>
                <c:pt idx="148">
                  <c:v>31533</c:v>
                </c:pt>
                <c:pt idx="149">
                  <c:v>31564</c:v>
                </c:pt>
                <c:pt idx="150">
                  <c:v>31594</c:v>
                </c:pt>
                <c:pt idx="151">
                  <c:v>31625</c:v>
                </c:pt>
                <c:pt idx="152">
                  <c:v>31656</c:v>
                </c:pt>
                <c:pt idx="153">
                  <c:v>31686</c:v>
                </c:pt>
                <c:pt idx="154">
                  <c:v>31717</c:v>
                </c:pt>
                <c:pt idx="155">
                  <c:v>31747</c:v>
                </c:pt>
                <c:pt idx="156">
                  <c:v>31778</c:v>
                </c:pt>
                <c:pt idx="157">
                  <c:v>31809</c:v>
                </c:pt>
                <c:pt idx="158">
                  <c:v>31837</c:v>
                </c:pt>
                <c:pt idx="159">
                  <c:v>31868</c:v>
                </c:pt>
                <c:pt idx="160">
                  <c:v>31898</c:v>
                </c:pt>
                <c:pt idx="161">
                  <c:v>31929</c:v>
                </c:pt>
                <c:pt idx="162">
                  <c:v>31959</c:v>
                </c:pt>
                <c:pt idx="163">
                  <c:v>31990</c:v>
                </c:pt>
                <c:pt idx="164">
                  <c:v>32021</c:v>
                </c:pt>
                <c:pt idx="165">
                  <c:v>32051</c:v>
                </c:pt>
                <c:pt idx="166">
                  <c:v>32082</c:v>
                </c:pt>
                <c:pt idx="167">
                  <c:v>32112</c:v>
                </c:pt>
                <c:pt idx="168">
                  <c:v>32143</c:v>
                </c:pt>
                <c:pt idx="169">
                  <c:v>32174</c:v>
                </c:pt>
                <c:pt idx="170">
                  <c:v>32203</c:v>
                </c:pt>
                <c:pt idx="171">
                  <c:v>32234</c:v>
                </c:pt>
                <c:pt idx="172">
                  <c:v>32264</c:v>
                </c:pt>
                <c:pt idx="173">
                  <c:v>32295</c:v>
                </c:pt>
                <c:pt idx="174">
                  <c:v>32325</c:v>
                </c:pt>
                <c:pt idx="175">
                  <c:v>32356</c:v>
                </c:pt>
                <c:pt idx="176">
                  <c:v>32387</c:v>
                </c:pt>
                <c:pt idx="177">
                  <c:v>32417</c:v>
                </c:pt>
                <c:pt idx="178">
                  <c:v>32448</c:v>
                </c:pt>
                <c:pt idx="179">
                  <c:v>32478</c:v>
                </c:pt>
                <c:pt idx="180">
                  <c:v>32509</c:v>
                </c:pt>
                <c:pt idx="181">
                  <c:v>32540</c:v>
                </c:pt>
                <c:pt idx="182">
                  <c:v>32568</c:v>
                </c:pt>
                <c:pt idx="183">
                  <c:v>32599</c:v>
                </c:pt>
                <c:pt idx="184">
                  <c:v>32629</c:v>
                </c:pt>
                <c:pt idx="185">
                  <c:v>32660</c:v>
                </c:pt>
                <c:pt idx="186">
                  <c:v>32690</c:v>
                </c:pt>
                <c:pt idx="187">
                  <c:v>32721</c:v>
                </c:pt>
                <c:pt idx="188">
                  <c:v>32752</c:v>
                </c:pt>
                <c:pt idx="189">
                  <c:v>32782</c:v>
                </c:pt>
                <c:pt idx="190">
                  <c:v>32813</c:v>
                </c:pt>
                <c:pt idx="191">
                  <c:v>32843</c:v>
                </c:pt>
                <c:pt idx="192">
                  <c:v>32874</c:v>
                </c:pt>
                <c:pt idx="193">
                  <c:v>32905</c:v>
                </c:pt>
                <c:pt idx="194">
                  <c:v>32933</c:v>
                </c:pt>
                <c:pt idx="195">
                  <c:v>32964</c:v>
                </c:pt>
                <c:pt idx="196">
                  <c:v>32994</c:v>
                </c:pt>
                <c:pt idx="197">
                  <c:v>33025</c:v>
                </c:pt>
                <c:pt idx="198">
                  <c:v>33055</c:v>
                </c:pt>
                <c:pt idx="199">
                  <c:v>33086</c:v>
                </c:pt>
                <c:pt idx="200">
                  <c:v>33117</c:v>
                </c:pt>
                <c:pt idx="201">
                  <c:v>33147</c:v>
                </c:pt>
                <c:pt idx="202">
                  <c:v>33178</c:v>
                </c:pt>
                <c:pt idx="203">
                  <c:v>33208</c:v>
                </c:pt>
                <c:pt idx="204">
                  <c:v>33239</c:v>
                </c:pt>
                <c:pt idx="205">
                  <c:v>33270</c:v>
                </c:pt>
                <c:pt idx="206">
                  <c:v>33298</c:v>
                </c:pt>
                <c:pt idx="207">
                  <c:v>33329</c:v>
                </c:pt>
                <c:pt idx="208">
                  <c:v>33359</c:v>
                </c:pt>
                <c:pt idx="209">
                  <c:v>33390</c:v>
                </c:pt>
                <c:pt idx="210">
                  <c:v>33420</c:v>
                </c:pt>
                <c:pt idx="211">
                  <c:v>33451</c:v>
                </c:pt>
                <c:pt idx="212">
                  <c:v>33482</c:v>
                </c:pt>
                <c:pt idx="213">
                  <c:v>33512</c:v>
                </c:pt>
                <c:pt idx="214">
                  <c:v>33543</c:v>
                </c:pt>
                <c:pt idx="215">
                  <c:v>33573</c:v>
                </c:pt>
                <c:pt idx="216">
                  <c:v>33604</c:v>
                </c:pt>
                <c:pt idx="217">
                  <c:v>33635</c:v>
                </c:pt>
                <c:pt idx="218">
                  <c:v>33664</c:v>
                </c:pt>
                <c:pt idx="219">
                  <c:v>33695</c:v>
                </c:pt>
                <c:pt idx="220">
                  <c:v>33725</c:v>
                </c:pt>
                <c:pt idx="221">
                  <c:v>33756</c:v>
                </c:pt>
                <c:pt idx="222">
                  <c:v>33786</c:v>
                </c:pt>
                <c:pt idx="223">
                  <c:v>33817</c:v>
                </c:pt>
                <c:pt idx="224">
                  <c:v>33848</c:v>
                </c:pt>
                <c:pt idx="225">
                  <c:v>33878</c:v>
                </c:pt>
                <c:pt idx="226">
                  <c:v>33909</c:v>
                </c:pt>
                <c:pt idx="227">
                  <c:v>33939</c:v>
                </c:pt>
                <c:pt idx="228">
                  <c:v>33970</c:v>
                </c:pt>
                <c:pt idx="229">
                  <c:v>34001</c:v>
                </c:pt>
                <c:pt idx="230">
                  <c:v>34029</c:v>
                </c:pt>
                <c:pt idx="231">
                  <c:v>34060</c:v>
                </c:pt>
                <c:pt idx="232">
                  <c:v>34090</c:v>
                </c:pt>
                <c:pt idx="233">
                  <c:v>34121</c:v>
                </c:pt>
                <c:pt idx="234">
                  <c:v>34151</c:v>
                </c:pt>
                <c:pt idx="235">
                  <c:v>34182</c:v>
                </c:pt>
                <c:pt idx="236">
                  <c:v>34213</c:v>
                </c:pt>
                <c:pt idx="237">
                  <c:v>34243</c:v>
                </c:pt>
                <c:pt idx="238">
                  <c:v>34274</c:v>
                </c:pt>
                <c:pt idx="239">
                  <c:v>34304</c:v>
                </c:pt>
                <c:pt idx="240">
                  <c:v>34335</c:v>
                </c:pt>
                <c:pt idx="241">
                  <c:v>34366</c:v>
                </c:pt>
                <c:pt idx="242">
                  <c:v>34394</c:v>
                </c:pt>
                <c:pt idx="243">
                  <c:v>34425</c:v>
                </c:pt>
                <c:pt idx="244">
                  <c:v>34455</c:v>
                </c:pt>
                <c:pt idx="245">
                  <c:v>34486</c:v>
                </c:pt>
                <c:pt idx="246">
                  <c:v>34516</c:v>
                </c:pt>
                <c:pt idx="247">
                  <c:v>34547</c:v>
                </c:pt>
                <c:pt idx="248">
                  <c:v>34578</c:v>
                </c:pt>
                <c:pt idx="249">
                  <c:v>34608</c:v>
                </c:pt>
                <c:pt idx="250">
                  <c:v>34639</c:v>
                </c:pt>
                <c:pt idx="251">
                  <c:v>34669</c:v>
                </c:pt>
                <c:pt idx="252">
                  <c:v>34700</c:v>
                </c:pt>
                <c:pt idx="253">
                  <c:v>34731</c:v>
                </c:pt>
                <c:pt idx="254">
                  <c:v>34759</c:v>
                </c:pt>
                <c:pt idx="255">
                  <c:v>34790</c:v>
                </c:pt>
                <c:pt idx="256">
                  <c:v>34820</c:v>
                </c:pt>
                <c:pt idx="257">
                  <c:v>34851</c:v>
                </c:pt>
                <c:pt idx="258">
                  <c:v>34881</c:v>
                </c:pt>
                <c:pt idx="259">
                  <c:v>34912</c:v>
                </c:pt>
                <c:pt idx="260">
                  <c:v>34943</c:v>
                </c:pt>
                <c:pt idx="261">
                  <c:v>34973</c:v>
                </c:pt>
                <c:pt idx="262">
                  <c:v>35004</c:v>
                </c:pt>
                <c:pt idx="263">
                  <c:v>35034</c:v>
                </c:pt>
                <c:pt idx="264">
                  <c:v>35065</c:v>
                </c:pt>
                <c:pt idx="265">
                  <c:v>35096</c:v>
                </c:pt>
                <c:pt idx="266">
                  <c:v>35125</c:v>
                </c:pt>
                <c:pt idx="267">
                  <c:v>35156</c:v>
                </c:pt>
                <c:pt idx="268">
                  <c:v>35186</c:v>
                </c:pt>
                <c:pt idx="269">
                  <c:v>35217</c:v>
                </c:pt>
                <c:pt idx="270">
                  <c:v>35247</c:v>
                </c:pt>
                <c:pt idx="271">
                  <c:v>35278</c:v>
                </c:pt>
                <c:pt idx="272">
                  <c:v>35309</c:v>
                </c:pt>
                <c:pt idx="273">
                  <c:v>35339</c:v>
                </c:pt>
                <c:pt idx="274">
                  <c:v>35370</c:v>
                </c:pt>
                <c:pt idx="275">
                  <c:v>35400</c:v>
                </c:pt>
                <c:pt idx="276">
                  <c:v>35431</c:v>
                </c:pt>
                <c:pt idx="277">
                  <c:v>35462</c:v>
                </c:pt>
                <c:pt idx="278">
                  <c:v>35490</c:v>
                </c:pt>
                <c:pt idx="279">
                  <c:v>35521</c:v>
                </c:pt>
                <c:pt idx="280">
                  <c:v>35551</c:v>
                </c:pt>
                <c:pt idx="281">
                  <c:v>35582</c:v>
                </c:pt>
                <c:pt idx="282">
                  <c:v>35612</c:v>
                </c:pt>
                <c:pt idx="283">
                  <c:v>35643</c:v>
                </c:pt>
                <c:pt idx="284">
                  <c:v>35674</c:v>
                </c:pt>
                <c:pt idx="285">
                  <c:v>35704</c:v>
                </c:pt>
                <c:pt idx="286">
                  <c:v>35735</c:v>
                </c:pt>
                <c:pt idx="287">
                  <c:v>35765</c:v>
                </c:pt>
                <c:pt idx="288">
                  <c:v>35796</c:v>
                </c:pt>
                <c:pt idx="289">
                  <c:v>35827</c:v>
                </c:pt>
                <c:pt idx="290">
                  <c:v>35855</c:v>
                </c:pt>
                <c:pt idx="291">
                  <c:v>35886</c:v>
                </c:pt>
                <c:pt idx="292">
                  <c:v>35916</c:v>
                </c:pt>
                <c:pt idx="293">
                  <c:v>35947</c:v>
                </c:pt>
                <c:pt idx="294">
                  <c:v>35977</c:v>
                </c:pt>
                <c:pt idx="295">
                  <c:v>36008</c:v>
                </c:pt>
                <c:pt idx="296">
                  <c:v>36039</c:v>
                </c:pt>
                <c:pt idx="297">
                  <c:v>36069</c:v>
                </c:pt>
                <c:pt idx="298">
                  <c:v>36100</c:v>
                </c:pt>
                <c:pt idx="299">
                  <c:v>36130</c:v>
                </c:pt>
                <c:pt idx="300">
                  <c:v>36161</c:v>
                </c:pt>
                <c:pt idx="301">
                  <c:v>36192</c:v>
                </c:pt>
                <c:pt idx="302">
                  <c:v>36220</c:v>
                </c:pt>
                <c:pt idx="303">
                  <c:v>36251</c:v>
                </c:pt>
                <c:pt idx="304">
                  <c:v>36281</c:v>
                </c:pt>
                <c:pt idx="305">
                  <c:v>36312</c:v>
                </c:pt>
                <c:pt idx="306">
                  <c:v>36342</c:v>
                </c:pt>
                <c:pt idx="307">
                  <c:v>36373</c:v>
                </c:pt>
                <c:pt idx="308">
                  <c:v>36404</c:v>
                </c:pt>
                <c:pt idx="309">
                  <c:v>36434</c:v>
                </c:pt>
                <c:pt idx="310">
                  <c:v>36465</c:v>
                </c:pt>
                <c:pt idx="311">
                  <c:v>36495</c:v>
                </c:pt>
                <c:pt idx="312">
                  <c:v>36526</c:v>
                </c:pt>
                <c:pt idx="313">
                  <c:v>36557</c:v>
                </c:pt>
                <c:pt idx="314">
                  <c:v>36586</c:v>
                </c:pt>
                <c:pt idx="315">
                  <c:v>36617</c:v>
                </c:pt>
                <c:pt idx="316">
                  <c:v>36647</c:v>
                </c:pt>
                <c:pt idx="317">
                  <c:v>36678</c:v>
                </c:pt>
                <c:pt idx="318">
                  <c:v>36708</c:v>
                </c:pt>
                <c:pt idx="319">
                  <c:v>36739</c:v>
                </c:pt>
                <c:pt idx="320">
                  <c:v>36770</c:v>
                </c:pt>
                <c:pt idx="321">
                  <c:v>36800</c:v>
                </c:pt>
                <c:pt idx="322">
                  <c:v>36831</c:v>
                </c:pt>
                <c:pt idx="323">
                  <c:v>36861</c:v>
                </c:pt>
                <c:pt idx="324">
                  <c:v>36892</c:v>
                </c:pt>
                <c:pt idx="325">
                  <c:v>36923</c:v>
                </c:pt>
                <c:pt idx="326">
                  <c:v>36951</c:v>
                </c:pt>
                <c:pt idx="327">
                  <c:v>36982</c:v>
                </c:pt>
                <c:pt idx="328">
                  <c:v>37012</c:v>
                </c:pt>
                <c:pt idx="329">
                  <c:v>37043</c:v>
                </c:pt>
                <c:pt idx="330">
                  <c:v>37073</c:v>
                </c:pt>
                <c:pt idx="331">
                  <c:v>37104</c:v>
                </c:pt>
                <c:pt idx="332">
                  <c:v>37135</c:v>
                </c:pt>
                <c:pt idx="333">
                  <c:v>37165</c:v>
                </c:pt>
                <c:pt idx="334">
                  <c:v>37196</c:v>
                </c:pt>
                <c:pt idx="335">
                  <c:v>37226</c:v>
                </c:pt>
                <c:pt idx="336">
                  <c:v>37257</c:v>
                </c:pt>
                <c:pt idx="337">
                  <c:v>37288</c:v>
                </c:pt>
                <c:pt idx="338">
                  <c:v>37316</c:v>
                </c:pt>
                <c:pt idx="339">
                  <c:v>37347</c:v>
                </c:pt>
                <c:pt idx="340">
                  <c:v>37377</c:v>
                </c:pt>
                <c:pt idx="341">
                  <c:v>37408</c:v>
                </c:pt>
                <c:pt idx="342">
                  <c:v>37438</c:v>
                </c:pt>
                <c:pt idx="343">
                  <c:v>37469</c:v>
                </c:pt>
                <c:pt idx="344">
                  <c:v>37500</c:v>
                </c:pt>
                <c:pt idx="345">
                  <c:v>37530</c:v>
                </c:pt>
                <c:pt idx="346">
                  <c:v>37561</c:v>
                </c:pt>
                <c:pt idx="347">
                  <c:v>37591</c:v>
                </c:pt>
                <c:pt idx="348">
                  <c:v>37622</c:v>
                </c:pt>
                <c:pt idx="349">
                  <c:v>37653</c:v>
                </c:pt>
                <c:pt idx="350">
                  <c:v>37681</c:v>
                </c:pt>
                <c:pt idx="351">
                  <c:v>37712</c:v>
                </c:pt>
                <c:pt idx="352">
                  <c:v>37742</c:v>
                </c:pt>
                <c:pt idx="353">
                  <c:v>37773</c:v>
                </c:pt>
                <c:pt idx="354">
                  <c:v>37803</c:v>
                </c:pt>
                <c:pt idx="355">
                  <c:v>37834</c:v>
                </c:pt>
                <c:pt idx="356">
                  <c:v>37865</c:v>
                </c:pt>
                <c:pt idx="357">
                  <c:v>37895</c:v>
                </c:pt>
                <c:pt idx="358">
                  <c:v>37926</c:v>
                </c:pt>
                <c:pt idx="359">
                  <c:v>37956</c:v>
                </c:pt>
                <c:pt idx="360">
                  <c:v>37987</c:v>
                </c:pt>
                <c:pt idx="361">
                  <c:v>38018</c:v>
                </c:pt>
                <c:pt idx="362">
                  <c:v>38047</c:v>
                </c:pt>
                <c:pt idx="363">
                  <c:v>38078</c:v>
                </c:pt>
                <c:pt idx="364">
                  <c:v>38108</c:v>
                </c:pt>
                <c:pt idx="365">
                  <c:v>38139</c:v>
                </c:pt>
                <c:pt idx="366">
                  <c:v>38169</c:v>
                </c:pt>
                <c:pt idx="367">
                  <c:v>38200</c:v>
                </c:pt>
                <c:pt idx="368">
                  <c:v>38231</c:v>
                </c:pt>
                <c:pt idx="369">
                  <c:v>38261</c:v>
                </c:pt>
                <c:pt idx="370">
                  <c:v>38292</c:v>
                </c:pt>
                <c:pt idx="371">
                  <c:v>38322</c:v>
                </c:pt>
                <c:pt idx="372">
                  <c:v>38353</c:v>
                </c:pt>
                <c:pt idx="373">
                  <c:v>38384</c:v>
                </c:pt>
                <c:pt idx="374">
                  <c:v>38412</c:v>
                </c:pt>
                <c:pt idx="375">
                  <c:v>38443</c:v>
                </c:pt>
                <c:pt idx="376">
                  <c:v>38473</c:v>
                </c:pt>
                <c:pt idx="377">
                  <c:v>38504</c:v>
                </c:pt>
                <c:pt idx="378">
                  <c:v>38534</c:v>
                </c:pt>
                <c:pt idx="379">
                  <c:v>38565</c:v>
                </c:pt>
                <c:pt idx="380">
                  <c:v>38596</c:v>
                </c:pt>
                <c:pt idx="381">
                  <c:v>38626</c:v>
                </c:pt>
                <c:pt idx="382">
                  <c:v>38657</c:v>
                </c:pt>
                <c:pt idx="383">
                  <c:v>38687</c:v>
                </c:pt>
                <c:pt idx="384">
                  <c:v>38718</c:v>
                </c:pt>
                <c:pt idx="385">
                  <c:v>38749</c:v>
                </c:pt>
                <c:pt idx="386">
                  <c:v>38777</c:v>
                </c:pt>
                <c:pt idx="387">
                  <c:v>38808</c:v>
                </c:pt>
                <c:pt idx="388">
                  <c:v>38838</c:v>
                </c:pt>
                <c:pt idx="389">
                  <c:v>38869</c:v>
                </c:pt>
                <c:pt idx="390">
                  <c:v>38899</c:v>
                </c:pt>
                <c:pt idx="391">
                  <c:v>38930</c:v>
                </c:pt>
                <c:pt idx="392">
                  <c:v>38961</c:v>
                </c:pt>
                <c:pt idx="393">
                  <c:v>38991</c:v>
                </c:pt>
                <c:pt idx="394">
                  <c:v>39022</c:v>
                </c:pt>
                <c:pt idx="395">
                  <c:v>39052</c:v>
                </c:pt>
                <c:pt idx="396">
                  <c:v>39083</c:v>
                </c:pt>
                <c:pt idx="397">
                  <c:v>39114</c:v>
                </c:pt>
                <c:pt idx="398">
                  <c:v>39142</c:v>
                </c:pt>
                <c:pt idx="399">
                  <c:v>39173</c:v>
                </c:pt>
                <c:pt idx="400">
                  <c:v>39203</c:v>
                </c:pt>
                <c:pt idx="401">
                  <c:v>39234</c:v>
                </c:pt>
                <c:pt idx="402">
                  <c:v>39264</c:v>
                </c:pt>
                <c:pt idx="403">
                  <c:v>39295</c:v>
                </c:pt>
                <c:pt idx="404">
                  <c:v>39326</c:v>
                </c:pt>
                <c:pt idx="405">
                  <c:v>39356</c:v>
                </c:pt>
                <c:pt idx="406">
                  <c:v>39387</c:v>
                </c:pt>
                <c:pt idx="407">
                  <c:v>39417</c:v>
                </c:pt>
                <c:pt idx="408">
                  <c:v>39448</c:v>
                </c:pt>
                <c:pt idx="409">
                  <c:v>39479</c:v>
                </c:pt>
                <c:pt idx="410">
                  <c:v>39508</c:v>
                </c:pt>
                <c:pt idx="411">
                  <c:v>39539</c:v>
                </c:pt>
                <c:pt idx="412">
                  <c:v>39569</c:v>
                </c:pt>
                <c:pt idx="413">
                  <c:v>39600</c:v>
                </c:pt>
                <c:pt idx="414">
                  <c:v>39630</c:v>
                </c:pt>
                <c:pt idx="415">
                  <c:v>39661</c:v>
                </c:pt>
                <c:pt idx="416">
                  <c:v>39692</c:v>
                </c:pt>
                <c:pt idx="417">
                  <c:v>39722</c:v>
                </c:pt>
                <c:pt idx="418">
                  <c:v>39753</c:v>
                </c:pt>
                <c:pt idx="419">
                  <c:v>39783</c:v>
                </c:pt>
                <c:pt idx="420">
                  <c:v>39814</c:v>
                </c:pt>
                <c:pt idx="421">
                  <c:v>39845</c:v>
                </c:pt>
                <c:pt idx="422">
                  <c:v>39873</c:v>
                </c:pt>
                <c:pt idx="423">
                  <c:v>39904</c:v>
                </c:pt>
                <c:pt idx="424">
                  <c:v>39934</c:v>
                </c:pt>
                <c:pt idx="425">
                  <c:v>39965</c:v>
                </c:pt>
                <c:pt idx="426">
                  <c:v>39995</c:v>
                </c:pt>
                <c:pt idx="427">
                  <c:v>40026</c:v>
                </c:pt>
                <c:pt idx="428">
                  <c:v>40057</c:v>
                </c:pt>
                <c:pt idx="429">
                  <c:v>40087</c:v>
                </c:pt>
                <c:pt idx="430">
                  <c:v>40118</c:v>
                </c:pt>
                <c:pt idx="431">
                  <c:v>40148</c:v>
                </c:pt>
                <c:pt idx="432">
                  <c:v>40179</c:v>
                </c:pt>
                <c:pt idx="433">
                  <c:v>40210</c:v>
                </c:pt>
                <c:pt idx="434">
                  <c:v>40238</c:v>
                </c:pt>
                <c:pt idx="435">
                  <c:v>40269</c:v>
                </c:pt>
                <c:pt idx="436">
                  <c:v>40299</c:v>
                </c:pt>
                <c:pt idx="437">
                  <c:v>40330</c:v>
                </c:pt>
                <c:pt idx="438">
                  <c:v>40360</c:v>
                </c:pt>
                <c:pt idx="439">
                  <c:v>40391</c:v>
                </c:pt>
                <c:pt idx="440">
                  <c:v>40422</c:v>
                </c:pt>
                <c:pt idx="441">
                  <c:v>40452</c:v>
                </c:pt>
                <c:pt idx="442">
                  <c:v>40483</c:v>
                </c:pt>
                <c:pt idx="443">
                  <c:v>40513</c:v>
                </c:pt>
                <c:pt idx="444">
                  <c:v>40544</c:v>
                </c:pt>
                <c:pt idx="445">
                  <c:v>40575</c:v>
                </c:pt>
                <c:pt idx="446">
                  <c:v>40603</c:v>
                </c:pt>
                <c:pt idx="447">
                  <c:v>40634</c:v>
                </c:pt>
                <c:pt idx="448">
                  <c:v>40664</c:v>
                </c:pt>
                <c:pt idx="449">
                  <c:v>40695</c:v>
                </c:pt>
                <c:pt idx="450">
                  <c:v>40725</c:v>
                </c:pt>
                <c:pt idx="451">
                  <c:v>40756</c:v>
                </c:pt>
                <c:pt idx="452">
                  <c:v>40787</c:v>
                </c:pt>
                <c:pt idx="453">
                  <c:v>40817</c:v>
                </c:pt>
                <c:pt idx="454">
                  <c:v>40848</c:v>
                </c:pt>
                <c:pt idx="455">
                  <c:v>40878</c:v>
                </c:pt>
                <c:pt idx="456">
                  <c:v>40909</c:v>
                </c:pt>
                <c:pt idx="457">
                  <c:v>40940</c:v>
                </c:pt>
                <c:pt idx="458">
                  <c:v>40969</c:v>
                </c:pt>
                <c:pt idx="459">
                  <c:v>41000</c:v>
                </c:pt>
                <c:pt idx="460">
                  <c:v>41030</c:v>
                </c:pt>
                <c:pt idx="461">
                  <c:v>41061</c:v>
                </c:pt>
                <c:pt idx="462">
                  <c:v>41091</c:v>
                </c:pt>
                <c:pt idx="463">
                  <c:v>41122</c:v>
                </c:pt>
                <c:pt idx="464">
                  <c:v>41153</c:v>
                </c:pt>
                <c:pt idx="465">
                  <c:v>41183</c:v>
                </c:pt>
                <c:pt idx="466">
                  <c:v>41214</c:v>
                </c:pt>
                <c:pt idx="467">
                  <c:v>41244</c:v>
                </c:pt>
                <c:pt idx="468">
                  <c:v>41275</c:v>
                </c:pt>
                <c:pt idx="469">
                  <c:v>41306</c:v>
                </c:pt>
                <c:pt idx="470">
                  <c:v>41334</c:v>
                </c:pt>
                <c:pt idx="471">
                  <c:v>41365</c:v>
                </c:pt>
                <c:pt idx="472">
                  <c:v>41395</c:v>
                </c:pt>
                <c:pt idx="473">
                  <c:v>41426</c:v>
                </c:pt>
                <c:pt idx="474">
                  <c:v>41456</c:v>
                </c:pt>
                <c:pt idx="475">
                  <c:v>41487</c:v>
                </c:pt>
                <c:pt idx="476">
                  <c:v>41518</c:v>
                </c:pt>
                <c:pt idx="477">
                  <c:v>41548</c:v>
                </c:pt>
                <c:pt idx="478">
                  <c:v>41579</c:v>
                </c:pt>
                <c:pt idx="479">
                  <c:v>41609</c:v>
                </c:pt>
                <c:pt idx="480">
                  <c:v>41640</c:v>
                </c:pt>
                <c:pt idx="481">
                  <c:v>41671</c:v>
                </c:pt>
                <c:pt idx="482">
                  <c:v>41699</c:v>
                </c:pt>
                <c:pt idx="483">
                  <c:v>41730</c:v>
                </c:pt>
                <c:pt idx="484">
                  <c:v>41760</c:v>
                </c:pt>
                <c:pt idx="485">
                  <c:v>41791</c:v>
                </c:pt>
                <c:pt idx="486">
                  <c:v>41821</c:v>
                </c:pt>
                <c:pt idx="487">
                  <c:v>41852</c:v>
                </c:pt>
                <c:pt idx="488">
                  <c:v>41883</c:v>
                </c:pt>
                <c:pt idx="489">
                  <c:v>41913</c:v>
                </c:pt>
                <c:pt idx="490">
                  <c:v>41944</c:v>
                </c:pt>
                <c:pt idx="491">
                  <c:v>41974</c:v>
                </c:pt>
                <c:pt idx="492">
                  <c:v>42005</c:v>
                </c:pt>
                <c:pt idx="493">
                  <c:v>42036</c:v>
                </c:pt>
                <c:pt idx="494">
                  <c:v>42064</c:v>
                </c:pt>
                <c:pt idx="495">
                  <c:v>42095</c:v>
                </c:pt>
                <c:pt idx="496">
                  <c:v>42125</c:v>
                </c:pt>
                <c:pt idx="497">
                  <c:v>42156</c:v>
                </c:pt>
                <c:pt idx="498">
                  <c:v>42186</c:v>
                </c:pt>
                <c:pt idx="499">
                  <c:v>42217</c:v>
                </c:pt>
                <c:pt idx="500">
                  <c:v>42248</c:v>
                </c:pt>
                <c:pt idx="501">
                  <c:v>42278</c:v>
                </c:pt>
                <c:pt idx="502">
                  <c:v>42309</c:v>
                </c:pt>
                <c:pt idx="503">
                  <c:v>42339</c:v>
                </c:pt>
                <c:pt idx="504">
                  <c:v>42370</c:v>
                </c:pt>
                <c:pt idx="505">
                  <c:v>42401</c:v>
                </c:pt>
                <c:pt idx="506">
                  <c:v>42430</c:v>
                </c:pt>
                <c:pt idx="507">
                  <c:v>42461</c:v>
                </c:pt>
                <c:pt idx="508">
                  <c:v>42491</c:v>
                </c:pt>
                <c:pt idx="509">
                  <c:v>42522</c:v>
                </c:pt>
                <c:pt idx="510">
                  <c:v>42552</c:v>
                </c:pt>
                <c:pt idx="511">
                  <c:v>42583</c:v>
                </c:pt>
                <c:pt idx="512">
                  <c:v>42614</c:v>
                </c:pt>
                <c:pt idx="513">
                  <c:v>42644</c:v>
                </c:pt>
                <c:pt idx="514">
                  <c:v>42675</c:v>
                </c:pt>
                <c:pt idx="515">
                  <c:v>42705</c:v>
                </c:pt>
                <c:pt idx="516">
                  <c:v>42736</c:v>
                </c:pt>
                <c:pt idx="517">
                  <c:v>42767</c:v>
                </c:pt>
                <c:pt idx="518">
                  <c:v>42795</c:v>
                </c:pt>
                <c:pt idx="519">
                  <c:v>42826</c:v>
                </c:pt>
                <c:pt idx="520">
                  <c:v>42856</c:v>
                </c:pt>
                <c:pt idx="521">
                  <c:v>42887</c:v>
                </c:pt>
                <c:pt idx="522">
                  <c:v>42917</c:v>
                </c:pt>
                <c:pt idx="523">
                  <c:v>42948</c:v>
                </c:pt>
                <c:pt idx="524">
                  <c:v>42979</c:v>
                </c:pt>
                <c:pt idx="525">
                  <c:v>43009</c:v>
                </c:pt>
                <c:pt idx="526">
                  <c:v>43040</c:v>
                </c:pt>
                <c:pt idx="527">
                  <c:v>43070</c:v>
                </c:pt>
                <c:pt idx="528">
                  <c:v>43101</c:v>
                </c:pt>
                <c:pt idx="529">
                  <c:v>43132</c:v>
                </c:pt>
                <c:pt idx="530">
                  <c:v>43160</c:v>
                </c:pt>
                <c:pt idx="531">
                  <c:v>43191</c:v>
                </c:pt>
                <c:pt idx="532">
                  <c:v>43221</c:v>
                </c:pt>
                <c:pt idx="533">
                  <c:v>43252</c:v>
                </c:pt>
                <c:pt idx="534">
                  <c:v>43282</c:v>
                </c:pt>
                <c:pt idx="535">
                  <c:v>43313</c:v>
                </c:pt>
                <c:pt idx="536">
                  <c:v>43344</c:v>
                </c:pt>
                <c:pt idx="537">
                  <c:v>43374</c:v>
                </c:pt>
                <c:pt idx="538">
                  <c:v>43405</c:v>
                </c:pt>
                <c:pt idx="539">
                  <c:v>43435</c:v>
                </c:pt>
                <c:pt idx="540">
                  <c:v>43466</c:v>
                </c:pt>
                <c:pt idx="541">
                  <c:v>43497</c:v>
                </c:pt>
                <c:pt idx="542">
                  <c:v>43525</c:v>
                </c:pt>
                <c:pt idx="543">
                  <c:v>43556</c:v>
                </c:pt>
                <c:pt idx="544">
                  <c:v>43586</c:v>
                </c:pt>
                <c:pt idx="545">
                  <c:v>43617</c:v>
                </c:pt>
                <c:pt idx="546">
                  <c:v>43647</c:v>
                </c:pt>
                <c:pt idx="547">
                  <c:v>43678</c:v>
                </c:pt>
                <c:pt idx="548">
                  <c:v>43709</c:v>
                </c:pt>
                <c:pt idx="549">
                  <c:v>43739</c:v>
                </c:pt>
                <c:pt idx="550">
                  <c:v>43770</c:v>
                </c:pt>
                <c:pt idx="551">
                  <c:v>43800</c:v>
                </c:pt>
                <c:pt idx="552">
                  <c:v>43831</c:v>
                </c:pt>
                <c:pt idx="553">
                  <c:v>43862</c:v>
                </c:pt>
                <c:pt idx="554">
                  <c:v>43891</c:v>
                </c:pt>
                <c:pt idx="555">
                  <c:v>43922</c:v>
                </c:pt>
                <c:pt idx="556">
                  <c:v>43952</c:v>
                </c:pt>
                <c:pt idx="557">
                  <c:v>43983</c:v>
                </c:pt>
                <c:pt idx="558">
                  <c:v>44013</c:v>
                </c:pt>
                <c:pt idx="559">
                  <c:v>44044</c:v>
                </c:pt>
                <c:pt idx="560">
                  <c:v>44075</c:v>
                </c:pt>
                <c:pt idx="561">
                  <c:v>44105</c:v>
                </c:pt>
                <c:pt idx="562">
                  <c:v>44136</c:v>
                </c:pt>
                <c:pt idx="563">
                  <c:v>44166</c:v>
                </c:pt>
                <c:pt idx="564">
                  <c:v>44197</c:v>
                </c:pt>
                <c:pt idx="565">
                  <c:v>44228</c:v>
                </c:pt>
                <c:pt idx="566">
                  <c:v>44256</c:v>
                </c:pt>
                <c:pt idx="567">
                  <c:v>44287</c:v>
                </c:pt>
                <c:pt idx="568">
                  <c:v>44317</c:v>
                </c:pt>
                <c:pt idx="569">
                  <c:v>44348</c:v>
                </c:pt>
                <c:pt idx="570">
                  <c:v>44378</c:v>
                </c:pt>
                <c:pt idx="571">
                  <c:v>44409</c:v>
                </c:pt>
                <c:pt idx="572">
                  <c:v>44440</c:v>
                </c:pt>
                <c:pt idx="573">
                  <c:v>44470</c:v>
                </c:pt>
                <c:pt idx="574">
                  <c:v>44501</c:v>
                </c:pt>
                <c:pt idx="575">
                  <c:v>44531</c:v>
                </c:pt>
                <c:pt idx="576">
                  <c:v>44562</c:v>
                </c:pt>
                <c:pt idx="577">
                  <c:v>44593</c:v>
                </c:pt>
                <c:pt idx="578">
                  <c:v>44621</c:v>
                </c:pt>
                <c:pt idx="579">
                  <c:v>44652</c:v>
                </c:pt>
                <c:pt idx="580">
                  <c:v>44682</c:v>
                </c:pt>
                <c:pt idx="581">
                  <c:v>44713</c:v>
                </c:pt>
                <c:pt idx="582">
                  <c:v>44743</c:v>
                </c:pt>
                <c:pt idx="583">
                  <c:v>44774</c:v>
                </c:pt>
                <c:pt idx="584">
                  <c:v>44805</c:v>
                </c:pt>
                <c:pt idx="585">
                  <c:v>44835</c:v>
                </c:pt>
                <c:pt idx="586">
                  <c:v>44866</c:v>
                </c:pt>
                <c:pt idx="587">
                  <c:v>44896</c:v>
                </c:pt>
                <c:pt idx="588">
                  <c:v>44927</c:v>
                </c:pt>
                <c:pt idx="589">
                  <c:v>44958</c:v>
                </c:pt>
                <c:pt idx="590">
                  <c:v>44986</c:v>
                </c:pt>
                <c:pt idx="591">
                  <c:v>45017</c:v>
                </c:pt>
                <c:pt idx="592">
                  <c:v>45047</c:v>
                </c:pt>
                <c:pt idx="593">
                  <c:v>45078</c:v>
                </c:pt>
                <c:pt idx="594">
                  <c:v>45108</c:v>
                </c:pt>
                <c:pt idx="595">
                  <c:v>45139</c:v>
                </c:pt>
                <c:pt idx="596">
                  <c:v>45170</c:v>
                </c:pt>
                <c:pt idx="597">
                  <c:v>45200</c:v>
                </c:pt>
                <c:pt idx="598">
                  <c:v>45231</c:v>
                </c:pt>
                <c:pt idx="599">
                  <c:v>45261</c:v>
                </c:pt>
                <c:pt idx="600">
                  <c:v>45292</c:v>
                </c:pt>
                <c:pt idx="601">
                  <c:v>45323</c:v>
                </c:pt>
                <c:pt idx="602">
                  <c:v>45352</c:v>
                </c:pt>
                <c:pt idx="603">
                  <c:v>45383</c:v>
                </c:pt>
                <c:pt idx="604">
                  <c:v>45413</c:v>
                </c:pt>
                <c:pt idx="605">
                  <c:v>45444</c:v>
                </c:pt>
                <c:pt idx="606">
                  <c:v>45474</c:v>
                </c:pt>
                <c:pt idx="607">
                  <c:v>45505</c:v>
                </c:pt>
                <c:pt idx="608">
                  <c:v>45536</c:v>
                </c:pt>
                <c:pt idx="609">
                  <c:v>45566</c:v>
                </c:pt>
                <c:pt idx="610">
                  <c:v>45597</c:v>
                </c:pt>
                <c:pt idx="611">
                  <c:v>45627</c:v>
                </c:pt>
                <c:pt idx="612">
                  <c:v>45658</c:v>
                </c:pt>
                <c:pt idx="613">
                  <c:v>45689</c:v>
                </c:pt>
                <c:pt idx="614">
                  <c:v>45717</c:v>
                </c:pt>
                <c:pt idx="615">
                  <c:v>45748</c:v>
                </c:pt>
                <c:pt idx="616">
                  <c:v>45778</c:v>
                </c:pt>
                <c:pt idx="617">
                  <c:v>45809</c:v>
                </c:pt>
                <c:pt idx="618">
                  <c:v>45839</c:v>
                </c:pt>
                <c:pt idx="619">
                  <c:v>45870</c:v>
                </c:pt>
                <c:pt idx="620">
                  <c:v>45901</c:v>
                </c:pt>
                <c:pt idx="621">
                  <c:v>45931</c:v>
                </c:pt>
                <c:pt idx="622">
                  <c:v>45962</c:v>
                </c:pt>
                <c:pt idx="623">
                  <c:v>45992</c:v>
                </c:pt>
              </c:numCache>
            </c:numRef>
          </c:cat>
          <c:val>
            <c:numRef>
              <c:f>'Crude Oil-M'!$D$41:$D$664</c:f>
              <c:numCache>
                <c:formatCode>0.00</c:formatCode>
                <c:ptCount val="624"/>
                <c:pt idx="0">
                  <c:v>64.174497243589727</c:v>
                </c:pt>
                <c:pt idx="1">
                  <c:v>82.432397568710357</c:v>
                </c:pt>
                <c:pt idx="2">
                  <c:v>83.404643033472809</c:v>
                </c:pt>
                <c:pt idx="3">
                  <c:v>82.819338212058213</c:v>
                </c:pt>
                <c:pt idx="4">
                  <c:v>83.900478148148139</c:v>
                </c:pt>
                <c:pt idx="5">
                  <c:v>83.471230897959174</c:v>
                </c:pt>
                <c:pt idx="6">
                  <c:v>80.994025862068966</c:v>
                </c:pt>
                <c:pt idx="7">
                  <c:v>79.580823486973941</c:v>
                </c:pt>
                <c:pt idx="8">
                  <c:v>77.551512984189714</c:v>
                </c:pt>
                <c:pt idx="9">
                  <c:v>76.390600705882349</c:v>
                </c:pt>
                <c:pt idx="10">
                  <c:v>76.196243825242703</c:v>
                </c:pt>
                <c:pt idx="11">
                  <c:v>77.358918265895952</c:v>
                </c:pt>
                <c:pt idx="12">
                  <c:v>76.467858757170148</c:v>
                </c:pt>
                <c:pt idx="13">
                  <c:v>77.6988316539924</c:v>
                </c:pt>
                <c:pt idx="14">
                  <c:v>78.76873545454545</c:v>
                </c:pt>
                <c:pt idx="15">
                  <c:v>78.353314981132058</c:v>
                </c:pt>
                <c:pt idx="16">
                  <c:v>78.264735649717508</c:v>
                </c:pt>
                <c:pt idx="17">
                  <c:v>82.83089971962616</c:v>
                </c:pt>
                <c:pt idx="18">
                  <c:v>81.367998277777772</c:v>
                </c:pt>
                <c:pt idx="19">
                  <c:v>82.338945110701104</c:v>
                </c:pt>
                <c:pt idx="20">
                  <c:v>80.53120285714283</c:v>
                </c:pt>
                <c:pt idx="21">
                  <c:v>83.627929945355191</c:v>
                </c:pt>
                <c:pt idx="22">
                  <c:v>85.175055623869795</c:v>
                </c:pt>
                <c:pt idx="23">
                  <c:v>83.419962032374087</c:v>
                </c:pt>
                <c:pt idx="24">
                  <c:v>74.477732311827936</c:v>
                </c:pt>
                <c:pt idx="25">
                  <c:v>74.288473953488349</c:v>
                </c:pt>
                <c:pt idx="26">
                  <c:v>75.553927124999987</c:v>
                </c:pt>
                <c:pt idx="27">
                  <c:v>74.749352780748652</c:v>
                </c:pt>
                <c:pt idx="28">
                  <c:v>74.462805478723411</c:v>
                </c:pt>
                <c:pt idx="29">
                  <c:v>74.455460529100534</c:v>
                </c:pt>
                <c:pt idx="30">
                  <c:v>74.228419631578959</c:v>
                </c:pt>
                <c:pt idx="31">
                  <c:v>74.222378743455494</c:v>
                </c:pt>
                <c:pt idx="32">
                  <c:v>73.237722968750006</c:v>
                </c:pt>
                <c:pt idx="33">
                  <c:v>72.966431450777193</c:v>
                </c:pt>
                <c:pt idx="34">
                  <c:v>73.200383855421691</c:v>
                </c:pt>
                <c:pt idx="35">
                  <c:v>73.521494845890416</c:v>
                </c:pt>
                <c:pt idx="36">
                  <c:v>75.279830647359447</c:v>
                </c:pt>
                <c:pt idx="37">
                  <c:v>76.577825463743679</c:v>
                </c:pt>
                <c:pt idx="38">
                  <c:v>76.402552449664427</c:v>
                </c:pt>
                <c:pt idx="39">
                  <c:v>74.95367139999999</c:v>
                </c:pt>
                <c:pt idx="40">
                  <c:v>76.057247142857136</c:v>
                </c:pt>
                <c:pt idx="41">
                  <c:v>75.731868545454546</c:v>
                </c:pt>
                <c:pt idx="42">
                  <c:v>74.379513749999987</c:v>
                </c:pt>
                <c:pt idx="43">
                  <c:v>75.244466317512277</c:v>
                </c:pt>
                <c:pt idx="44">
                  <c:v>74.079364600326258</c:v>
                </c:pt>
                <c:pt idx="45">
                  <c:v>74.023630909090912</c:v>
                </c:pt>
                <c:pt idx="46">
                  <c:v>73.79862111290322</c:v>
                </c:pt>
                <c:pt idx="47">
                  <c:v>74.19728802568217</c:v>
                </c:pt>
                <c:pt idx="48">
                  <c:v>72.525176842105267</c:v>
                </c:pt>
                <c:pt idx="49">
                  <c:v>71.633002047619044</c:v>
                </c:pt>
                <c:pt idx="50">
                  <c:v>71.971410615141949</c:v>
                </c:pt>
                <c:pt idx="51">
                  <c:v>70.575076056338034</c:v>
                </c:pt>
                <c:pt idx="52">
                  <c:v>70.452663860465108</c:v>
                </c:pt>
                <c:pt idx="53">
                  <c:v>70.055263476923074</c:v>
                </c:pt>
                <c:pt idx="54">
                  <c:v>69.281424137404585</c:v>
                </c:pt>
                <c:pt idx="55">
                  <c:v>68.718330409711683</c:v>
                </c:pt>
                <c:pt idx="56">
                  <c:v>68.427975293233075</c:v>
                </c:pt>
                <c:pt idx="57">
                  <c:v>68.28283229508196</c:v>
                </c:pt>
                <c:pt idx="58">
                  <c:v>68.388555644444438</c:v>
                </c:pt>
                <c:pt idx="59">
                  <c:v>68.908142650957274</c:v>
                </c:pt>
                <c:pt idx="60">
                  <c:v>70.864845985401445</c:v>
                </c:pt>
                <c:pt idx="61">
                  <c:v>71.867762601156073</c:v>
                </c:pt>
                <c:pt idx="62">
                  <c:v>73.522645622317597</c:v>
                </c:pt>
                <c:pt idx="63">
                  <c:v>77.983709660056647</c:v>
                </c:pt>
                <c:pt idx="64">
                  <c:v>83.33839075630253</c:v>
                </c:pt>
                <c:pt idx="65">
                  <c:v>91.220362977839343</c:v>
                </c:pt>
                <c:pt idx="66">
                  <c:v>99.058282479452046</c:v>
                </c:pt>
                <c:pt idx="67">
                  <c:v>101.89934955223882</c:v>
                </c:pt>
                <c:pt idx="68">
                  <c:v>105.48673540322579</c:v>
                </c:pt>
                <c:pt idx="69">
                  <c:v>104.32289022606383</c:v>
                </c:pt>
                <c:pt idx="70">
                  <c:v>111.34262944736841</c:v>
                </c:pt>
                <c:pt idx="71">
                  <c:v>117.73659530559168</c:v>
                </c:pt>
                <c:pt idx="72">
                  <c:v>123.46397019230768</c:v>
                </c:pt>
                <c:pt idx="73">
                  <c:v>128.4421716455696</c:v>
                </c:pt>
                <c:pt idx="74">
                  <c:v>130.66631707865167</c:v>
                </c:pt>
                <c:pt idx="75">
                  <c:v>129.83872961681087</c:v>
                </c:pt>
                <c:pt idx="76">
                  <c:v>131.59563007343942</c:v>
                </c:pt>
                <c:pt idx="77">
                  <c:v>130.88896378181818</c:v>
                </c:pt>
                <c:pt idx="78">
                  <c:v>130.84424720338981</c:v>
                </c:pt>
                <c:pt idx="79">
                  <c:v>129.63716870192306</c:v>
                </c:pt>
                <c:pt idx="80">
                  <c:v>128.63022615017877</c:v>
                </c:pt>
                <c:pt idx="81">
                  <c:v>128.04387304604487</c:v>
                </c:pt>
                <c:pt idx="82">
                  <c:v>128.38057734813086</c:v>
                </c:pt>
                <c:pt idx="83">
                  <c:v>129.14922392361112</c:v>
                </c:pt>
                <c:pt idx="84">
                  <c:v>139.52892849770643</c:v>
                </c:pt>
                <c:pt idx="85">
                  <c:v>138.79430795454545</c:v>
                </c:pt>
                <c:pt idx="86">
                  <c:v>135.41542933408579</c:v>
                </c:pt>
                <c:pt idx="87">
                  <c:v>135.00701154882154</c:v>
                </c:pt>
                <c:pt idx="88">
                  <c:v>132.11386729096989</c:v>
                </c:pt>
                <c:pt idx="89">
                  <c:v>128.14299013259668</c:v>
                </c:pt>
                <c:pt idx="90">
                  <c:v>125.20230603278686</c:v>
                </c:pt>
                <c:pt idx="91">
                  <c:v>121.67024466377438</c:v>
                </c:pt>
                <c:pt idx="92">
                  <c:v>119.21578234156819</c:v>
                </c:pt>
                <c:pt idx="93">
                  <c:v>118.7993315524625</c:v>
                </c:pt>
                <c:pt idx="94">
                  <c:v>120.89696747334756</c:v>
                </c:pt>
                <c:pt idx="95">
                  <c:v>119.64622268862912</c:v>
                </c:pt>
                <c:pt idx="96">
                  <c:v>117.90579476694914</c:v>
                </c:pt>
                <c:pt idx="97">
                  <c:v>117.33385862724393</c:v>
                </c:pt>
                <c:pt idx="98">
                  <c:v>112.67092907074974</c:v>
                </c:pt>
                <c:pt idx="99">
                  <c:v>108.19437745263158</c:v>
                </c:pt>
                <c:pt idx="100">
                  <c:v>107.04837103232533</c:v>
                </c:pt>
                <c:pt idx="101">
                  <c:v>109.09533454639175</c:v>
                </c:pt>
                <c:pt idx="102">
                  <c:v>107.41164652307691</c:v>
                </c:pt>
                <c:pt idx="103">
                  <c:v>105.62107323439099</c:v>
                </c:pt>
                <c:pt idx="104">
                  <c:v>105.87751286591607</c:v>
                </c:pt>
                <c:pt idx="105">
                  <c:v>106.24390654434251</c:v>
                </c:pt>
                <c:pt idx="106">
                  <c:v>105.74513898979593</c:v>
                </c:pt>
                <c:pt idx="107">
                  <c:v>105.30052369498465</c:v>
                </c:pt>
                <c:pt idx="108">
                  <c:v>100.44693217568948</c:v>
                </c:pt>
                <c:pt idx="109">
                  <c:v>98.299198408163264</c:v>
                </c:pt>
                <c:pt idx="110">
                  <c:v>90.760644923547389</c:v>
                </c:pt>
                <c:pt idx="111">
                  <c:v>88.596096710526311</c:v>
                </c:pt>
                <c:pt idx="112">
                  <c:v>90.069929002016124</c:v>
                </c:pt>
                <c:pt idx="113">
                  <c:v>92.094172907444658</c:v>
                </c:pt>
                <c:pt idx="114">
                  <c:v>90.250176793587173</c:v>
                </c:pt>
                <c:pt idx="115">
                  <c:v>92.29489060939062</c:v>
                </c:pt>
                <c:pt idx="116">
                  <c:v>92.143880737051788</c:v>
                </c:pt>
                <c:pt idx="117">
                  <c:v>92.182129196428562</c:v>
                </c:pt>
                <c:pt idx="118">
                  <c:v>90.111928991097926</c:v>
                </c:pt>
                <c:pt idx="119">
                  <c:v>90.493916863905326</c:v>
                </c:pt>
                <c:pt idx="120">
                  <c:v>88.339811165524011</c:v>
                </c:pt>
                <c:pt idx="121">
                  <c:v>88.245069970760227</c:v>
                </c:pt>
                <c:pt idx="122">
                  <c:v>88.109536005830904</c:v>
                </c:pt>
                <c:pt idx="123">
                  <c:v>88.253432323330102</c:v>
                </c:pt>
                <c:pt idx="124">
                  <c:v>88.536773855072482</c:v>
                </c:pt>
                <c:pt idx="125">
                  <c:v>88.154616306653821</c:v>
                </c:pt>
                <c:pt idx="126">
                  <c:v>87.244285302593653</c:v>
                </c:pt>
                <c:pt idx="127">
                  <c:v>86.753601034482756</c:v>
                </c:pt>
                <c:pt idx="128">
                  <c:v>85.846963037249282</c:v>
                </c:pt>
                <c:pt idx="129">
                  <c:v>85.788420085632723</c:v>
                </c:pt>
                <c:pt idx="130">
                  <c:v>85.476772136752132</c:v>
                </c:pt>
                <c:pt idx="131">
                  <c:v>83.177409838862559</c:v>
                </c:pt>
                <c:pt idx="132">
                  <c:v>81.449697076631978</c:v>
                </c:pt>
                <c:pt idx="133">
                  <c:v>79.516881759172151</c:v>
                </c:pt>
                <c:pt idx="134">
                  <c:v>79.760408988764041</c:v>
                </c:pt>
                <c:pt idx="135">
                  <c:v>80.752810009345794</c:v>
                </c:pt>
                <c:pt idx="136">
                  <c:v>80.631366044776115</c:v>
                </c:pt>
                <c:pt idx="137">
                  <c:v>79.386702558139532</c:v>
                </c:pt>
                <c:pt idx="138">
                  <c:v>77.261933454038996</c:v>
                </c:pt>
                <c:pt idx="139">
                  <c:v>77.234822140871174</c:v>
                </c:pt>
                <c:pt idx="140">
                  <c:v>76.947071822386675</c:v>
                </c:pt>
                <c:pt idx="141">
                  <c:v>77.327273281105988</c:v>
                </c:pt>
                <c:pt idx="142">
                  <c:v>77.920711266055037</c:v>
                </c:pt>
                <c:pt idx="143">
                  <c:v>74.962251589041102</c:v>
                </c:pt>
                <c:pt idx="144">
                  <c:v>71.041857297543217</c:v>
                </c:pt>
                <c:pt idx="145">
                  <c:v>51.701309562443022</c:v>
                </c:pt>
                <c:pt idx="146">
                  <c:v>40.819207314390468</c:v>
                </c:pt>
                <c:pt idx="147">
                  <c:v>37.886625896964119</c:v>
                </c:pt>
                <c:pt idx="148">
                  <c:v>37.839814431192657</c:v>
                </c:pt>
                <c:pt idx="149">
                  <c:v>35.06779730347349</c:v>
                </c:pt>
                <c:pt idx="150">
                  <c:v>31.203287479452054</c:v>
                </c:pt>
                <c:pt idx="151">
                  <c:v>33.91797265510948</c:v>
                </c:pt>
                <c:pt idx="152">
                  <c:v>36.58475604545454</c:v>
                </c:pt>
                <c:pt idx="153">
                  <c:v>36.319426333938289</c:v>
                </c:pt>
                <c:pt idx="154">
                  <c:v>38.182618423913041</c:v>
                </c:pt>
                <c:pt idx="155">
                  <c:v>40.051594521660647</c:v>
                </c:pt>
                <c:pt idx="156">
                  <c:v>46.245601481149002</c:v>
                </c:pt>
                <c:pt idx="157">
                  <c:v>47.564792146690515</c:v>
                </c:pt>
                <c:pt idx="158">
                  <c:v>48.176767326203205</c:v>
                </c:pt>
                <c:pt idx="159">
                  <c:v>49.713706663708962</c:v>
                </c:pt>
                <c:pt idx="160">
                  <c:v>50.579455088495578</c:v>
                </c:pt>
                <c:pt idx="161">
                  <c:v>51.625901312775333</c:v>
                </c:pt>
                <c:pt idx="162">
                  <c:v>53.003401528998246</c:v>
                </c:pt>
                <c:pt idx="163">
                  <c:v>52.9359379527559</c:v>
                </c:pt>
                <c:pt idx="164">
                  <c:v>50.703531238012197</c:v>
                </c:pt>
                <c:pt idx="165">
                  <c:v>50.462330060869569</c:v>
                </c:pt>
                <c:pt idx="166">
                  <c:v>49.229020502599653</c:v>
                </c:pt>
                <c:pt idx="167">
                  <c:v>46.597255017301038</c:v>
                </c:pt>
                <c:pt idx="168">
                  <c:v>41.711923318965518</c:v>
                </c:pt>
                <c:pt idx="169">
                  <c:v>41.586226910499143</c:v>
                </c:pt>
                <c:pt idx="170">
                  <c:v>39.597388300429181</c:v>
                </c:pt>
                <c:pt idx="171">
                  <c:v>41.73910561433447</c:v>
                </c:pt>
                <c:pt idx="172">
                  <c:v>42.458791634042548</c:v>
                </c:pt>
                <c:pt idx="173">
                  <c:v>41.137643644067794</c:v>
                </c:pt>
                <c:pt idx="174">
                  <c:v>39.140505392405061</c:v>
                </c:pt>
                <c:pt idx="175">
                  <c:v>37.686497546218483</c:v>
                </c:pt>
                <c:pt idx="176">
                  <c:v>36.270864401673634</c:v>
                </c:pt>
                <c:pt idx="177">
                  <c:v>34.086393202668894</c:v>
                </c:pt>
                <c:pt idx="178">
                  <c:v>32.957768528678301</c:v>
                </c:pt>
                <c:pt idx="179">
                  <c:v>36.610820704225347</c:v>
                </c:pt>
                <c:pt idx="180">
                  <c:v>41.446843861386135</c:v>
                </c:pt>
                <c:pt idx="181">
                  <c:v>42.778522277960526</c:v>
                </c:pt>
                <c:pt idx="182">
                  <c:v>45.541354443535184</c:v>
                </c:pt>
                <c:pt idx="183">
                  <c:v>49.838630958570263</c:v>
                </c:pt>
                <c:pt idx="184">
                  <c:v>48.229748949070327</c:v>
                </c:pt>
                <c:pt idx="185">
                  <c:v>46.105898170829967</c:v>
                </c:pt>
                <c:pt idx="186">
                  <c:v>45.25343318072288</c:v>
                </c:pt>
                <c:pt idx="187">
                  <c:v>43.341670578313249</c:v>
                </c:pt>
                <c:pt idx="188">
                  <c:v>44.216161682692302</c:v>
                </c:pt>
                <c:pt idx="189">
                  <c:v>45.67787480861243</c:v>
                </c:pt>
                <c:pt idx="190">
                  <c:v>45.571094583002385</c:v>
                </c:pt>
                <c:pt idx="191">
                  <c:v>49.716522921615201</c:v>
                </c:pt>
                <c:pt idx="192">
                  <c:v>50.378495835294125</c:v>
                </c:pt>
                <c:pt idx="193">
                  <c:v>48.395617828124998</c:v>
                </c:pt>
                <c:pt idx="194">
                  <c:v>46.124187293934675</c:v>
                </c:pt>
                <c:pt idx="195">
                  <c:v>40.47732470131885</c:v>
                </c:pt>
                <c:pt idx="196">
                  <c:v>38.983367800154923</c:v>
                </c:pt>
                <c:pt idx="197">
                  <c:v>36.525250461893769</c:v>
                </c:pt>
                <c:pt idx="198">
                  <c:v>39.693072229885054</c:v>
                </c:pt>
                <c:pt idx="199">
                  <c:v>57.733066823708207</c:v>
                </c:pt>
                <c:pt idx="200">
                  <c:v>70.624345449056605</c:v>
                </c:pt>
                <c:pt idx="201">
                  <c:v>77.190828125937031</c:v>
                </c:pt>
                <c:pt idx="202">
                  <c:v>70.716608908002982</c:v>
                </c:pt>
                <c:pt idx="203">
                  <c:v>59.648297794336798</c:v>
                </c:pt>
                <c:pt idx="204">
                  <c:v>51.847400668151451</c:v>
                </c:pt>
                <c:pt idx="205">
                  <c:v>42.515855118694361</c:v>
                </c:pt>
                <c:pt idx="206">
                  <c:v>40.843100163204738</c:v>
                </c:pt>
                <c:pt idx="207">
                  <c:v>42.467807609178386</c:v>
                </c:pt>
                <c:pt idx="208">
                  <c:v>42.403597964601765</c:v>
                </c:pt>
                <c:pt idx="209">
                  <c:v>40.94327413235294</c:v>
                </c:pt>
                <c:pt idx="210">
                  <c:v>41.710932202643164</c:v>
                </c:pt>
                <c:pt idx="211">
                  <c:v>42.895606142020497</c:v>
                </c:pt>
                <c:pt idx="212">
                  <c:v>43.433292700729922</c:v>
                </c:pt>
                <c:pt idx="213">
                  <c:v>45.333041064139934</c:v>
                </c:pt>
                <c:pt idx="214">
                  <c:v>43.976582111756173</c:v>
                </c:pt>
                <c:pt idx="215">
                  <c:v>38.909170571635315</c:v>
                </c:pt>
                <c:pt idx="216">
                  <c:v>36.458048373101953</c:v>
                </c:pt>
                <c:pt idx="217">
                  <c:v>36.153177489177487</c:v>
                </c:pt>
                <c:pt idx="218">
                  <c:v>36.833746110711715</c:v>
                </c:pt>
                <c:pt idx="219">
                  <c:v>39.023549160688667</c:v>
                </c:pt>
                <c:pt idx="220">
                  <c:v>42.123077673586252</c:v>
                </c:pt>
                <c:pt idx="221">
                  <c:v>44.327608329764445</c:v>
                </c:pt>
                <c:pt idx="222">
                  <c:v>44.000797195729533</c:v>
                </c:pt>
                <c:pt idx="223">
                  <c:v>42.817154296875003</c:v>
                </c:pt>
                <c:pt idx="224">
                  <c:v>42.748313919206232</c:v>
                </c:pt>
                <c:pt idx="225">
                  <c:v>42.744116062103032</c:v>
                </c:pt>
                <c:pt idx="226">
                  <c:v>40.552110907811397</c:v>
                </c:pt>
                <c:pt idx="227">
                  <c:v>37.281916275474352</c:v>
                </c:pt>
                <c:pt idx="228">
                  <c:v>36.844341176470586</c:v>
                </c:pt>
                <c:pt idx="229">
                  <c:v>38.102095241090147</c:v>
                </c:pt>
                <c:pt idx="230">
                  <c:v>38.944957138869505</c:v>
                </c:pt>
                <c:pt idx="231">
                  <c:v>39.963811648122395</c:v>
                </c:pt>
                <c:pt idx="232">
                  <c:v>38.853916373092929</c:v>
                </c:pt>
                <c:pt idx="233">
                  <c:v>36.461343866943864</c:v>
                </c:pt>
                <c:pt idx="234">
                  <c:v>34.265237294117647</c:v>
                </c:pt>
                <c:pt idx="235">
                  <c:v>33.82656571823204</c:v>
                </c:pt>
                <c:pt idx="236">
                  <c:v>33.088759365517241</c:v>
                </c:pt>
                <c:pt idx="237">
                  <c:v>33.533158454670328</c:v>
                </c:pt>
                <c:pt idx="238">
                  <c:v>30.137914006849318</c:v>
                </c:pt>
                <c:pt idx="239">
                  <c:v>26.886547259056734</c:v>
                </c:pt>
                <c:pt idx="240">
                  <c:v>27.678587265891998</c:v>
                </c:pt>
                <c:pt idx="241">
                  <c:v>27.539073006134966</c:v>
                </c:pt>
                <c:pt idx="242">
                  <c:v>28.060309598912301</c:v>
                </c:pt>
                <c:pt idx="243">
                  <c:v>30.934729116847823</c:v>
                </c:pt>
                <c:pt idx="244">
                  <c:v>33.419690888135591</c:v>
                </c:pt>
                <c:pt idx="245">
                  <c:v>36.082044462474641</c:v>
                </c:pt>
                <c:pt idx="246">
                  <c:v>36.97344533692722</c:v>
                </c:pt>
                <c:pt idx="247">
                  <c:v>35.01696076510067</c:v>
                </c:pt>
                <c:pt idx="248">
                  <c:v>33.37337226389819</c:v>
                </c:pt>
                <c:pt idx="249">
                  <c:v>34.105677128514053</c:v>
                </c:pt>
                <c:pt idx="250">
                  <c:v>34.411827596795725</c:v>
                </c:pt>
                <c:pt idx="251">
                  <c:v>32.924260373084607</c:v>
                </c:pt>
                <c:pt idx="252">
                  <c:v>34.459863548172756</c:v>
                </c:pt>
                <c:pt idx="253">
                  <c:v>35.717524512922466</c:v>
                </c:pt>
                <c:pt idx="254">
                  <c:v>35.646656408730159</c:v>
                </c:pt>
                <c:pt idx="255">
                  <c:v>38.579763043478259</c:v>
                </c:pt>
                <c:pt idx="256">
                  <c:v>38.215406074950685</c:v>
                </c:pt>
                <c:pt idx="257">
                  <c:v>35.818066712598423</c:v>
                </c:pt>
                <c:pt idx="258">
                  <c:v>33.862508846657931</c:v>
                </c:pt>
                <c:pt idx="259">
                  <c:v>33.877998207979068</c:v>
                </c:pt>
                <c:pt idx="260">
                  <c:v>34.181489216198564</c:v>
                </c:pt>
                <c:pt idx="261">
                  <c:v>33.235515967426707</c:v>
                </c:pt>
                <c:pt idx="262">
                  <c:v>33.660913389720236</c:v>
                </c:pt>
                <c:pt idx="263">
                  <c:v>35.672456510721254</c:v>
                </c:pt>
                <c:pt idx="264">
                  <c:v>35.386762844214608</c:v>
                </c:pt>
                <c:pt idx="265">
                  <c:v>35.904216212903222</c:v>
                </c:pt>
                <c:pt idx="266">
                  <c:v>40.078587202572344</c:v>
                </c:pt>
                <c:pt idx="267">
                  <c:v>42.793486720051249</c:v>
                </c:pt>
                <c:pt idx="268">
                  <c:v>40.288486112531963</c:v>
                </c:pt>
                <c:pt idx="269">
                  <c:v>38.612493350350988</c:v>
                </c:pt>
                <c:pt idx="270">
                  <c:v>39.09724356687898</c:v>
                </c:pt>
                <c:pt idx="271">
                  <c:v>40.900265629770992</c:v>
                </c:pt>
                <c:pt idx="272">
                  <c:v>43.769301686746978</c:v>
                </c:pt>
                <c:pt idx="273">
                  <c:v>45.966925524652332</c:v>
                </c:pt>
                <c:pt idx="274">
                  <c:v>44.717004120982992</c:v>
                </c:pt>
                <c:pt idx="275">
                  <c:v>45.706898918918917</c:v>
                </c:pt>
                <c:pt idx="276">
                  <c:v>45.227931229611031</c:v>
                </c:pt>
                <c:pt idx="277">
                  <c:v>40.946359874765186</c:v>
                </c:pt>
                <c:pt idx="278">
                  <c:v>37.549871113892358</c:v>
                </c:pt>
                <c:pt idx="279">
                  <c:v>34.921476716697931</c:v>
                </c:pt>
                <c:pt idx="280">
                  <c:v>36.331654127579739</c:v>
                </c:pt>
                <c:pt idx="281">
                  <c:v>33.917722940074903</c:v>
                </c:pt>
                <c:pt idx="282">
                  <c:v>34.148777936408969</c:v>
                </c:pt>
                <c:pt idx="283">
                  <c:v>34.979210970149254</c:v>
                </c:pt>
                <c:pt idx="284">
                  <c:v>34.678707599255581</c:v>
                </c:pt>
                <c:pt idx="285">
                  <c:v>36.320763696594426</c:v>
                </c:pt>
                <c:pt idx="286">
                  <c:v>34.62957929499072</c:v>
                </c:pt>
                <c:pt idx="287">
                  <c:v>30.872506520395547</c:v>
                </c:pt>
                <c:pt idx="288">
                  <c:v>27.702623314814812</c:v>
                </c:pt>
                <c:pt idx="289">
                  <c:v>25.750100666666661</c:v>
                </c:pt>
                <c:pt idx="290">
                  <c:v>23.855573740740734</c:v>
                </c:pt>
                <c:pt idx="291">
                  <c:v>24.73363803329223</c:v>
                </c:pt>
                <c:pt idx="292">
                  <c:v>24.28758123616236</c:v>
                </c:pt>
                <c:pt idx="293">
                  <c:v>22.33405288083538</c:v>
                </c:pt>
                <c:pt idx="294">
                  <c:v>22.164173988970589</c:v>
                </c:pt>
                <c:pt idx="295">
                  <c:v>21.734553525091798</c:v>
                </c:pt>
                <c:pt idx="296">
                  <c:v>24.460360935779811</c:v>
                </c:pt>
                <c:pt idx="297">
                  <c:v>23.139550085417934</c:v>
                </c:pt>
                <c:pt idx="298">
                  <c:v>20.973882577696525</c:v>
                </c:pt>
                <c:pt idx="299">
                  <c:v>17.887658704379565</c:v>
                </c:pt>
                <c:pt idx="300">
                  <c:v>19.319230746812387</c:v>
                </c:pt>
                <c:pt idx="301">
                  <c:v>19.642485591985427</c:v>
                </c:pt>
                <c:pt idx="302">
                  <c:v>22.994177730582525</c:v>
                </c:pt>
                <c:pt idx="303">
                  <c:v>27.976381301989147</c:v>
                </c:pt>
                <c:pt idx="304">
                  <c:v>29.37448393373494</c:v>
                </c:pt>
                <c:pt idx="305">
                  <c:v>30.015930596385541</c:v>
                </c:pt>
                <c:pt idx="306">
                  <c:v>33.910276214757047</c:v>
                </c:pt>
                <c:pt idx="307">
                  <c:v>36.659127253141826</c:v>
                </c:pt>
                <c:pt idx="308">
                  <c:v>40.388248605482715</c:v>
                </c:pt>
                <c:pt idx="309">
                  <c:v>40.278908851873886</c:v>
                </c:pt>
                <c:pt idx="310">
                  <c:v>43.03392794536817</c:v>
                </c:pt>
                <c:pt idx="311">
                  <c:v>45.176881013033174</c:v>
                </c:pt>
                <c:pt idx="312">
                  <c:v>46.782302427643231</c:v>
                </c:pt>
                <c:pt idx="313">
                  <c:v>50.458325241176468</c:v>
                </c:pt>
                <c:pt idx="314">
                  <c:v>50.7309949122807</c:v>
                </c:pt>
                <c:pt idx="315">
                  <c:v>44.511801644236385</c:v>
                </c:pt>
                <c:pt idx="316">
                  <c:v>48.202168896028034</c:v>
                </c:pt>
                <c:pt idx="317">
                  <c:v>52.578073048780489</c:v>
                </c:pt>
                <c:pt idx="318">
                  <c:v>50.775640995946723</c:v>
                </c:pt>
                <c:pt idx="319">
                  <c:v>52.226373595830921</c:v>
                </c:pt>
                <c:pt idx="320">
                  <c:v>55.130680092165889</c:v>
                </c:pt>
                <c:pt idx="321">
                  <c:v>53.504805629672219</c:v>
                </c:pt>
                <c:pt idx="322">
                  <c:v>53.934024110218139</c:v>
                </c:pt>
                <c:pt idx="323">
                  <c:v>45.182852869415804</c:v>
                </c:pt>
                <c:pt idx="324">
                  <c:v>43.677120051252842</c:v>
                </c:pt>
                <c:pt idx="325">
                  <c:v>44.431972687499993</c:v>
                </c:pt>
                <c:pt idx="326">
                  <c:v>40.921070238500853</c:v>
                </c:pt>
                <c:pt idx="327">
                  <c:v>40.815968996598635</c:v>
                </c:pt>
                <c:pt idx="328">
                  <c:v>43.505623502538064</c:v>
                </c:pt>
                <c:pt idx="329">
                  <c:v>42.209267051209899</c:v>
                </c:pt>
                <c:pt idx="330">
                  <c:v>40.179854813979709</c:v>
                </c:pt>
                <c:pt idx="331">
                  <c:v>41.962880005636976</c:v>
                </c:pt>
                <c:pt idx="332">
                  <c:v>39.582324643458733</c:v>
                </c:pt>
                <c:pt idx="333">
                  <c:v>33.081073445945947</c:v>
                </c:pt>
                <c:pt idx="334">
                  <c:v>28.335893036619716</c:v>
                </c:pt>
                <c:pt idx="335">
                  <c:v>28.157675056369783</c:v>
                </c:pt>
                <c:pt idx="336">
                  <c:v>30.031144490714688</c:v>
                </c:pt>
                <c:pt idx="337">
                  <c:v>32.09183514606741</c:v>
                </c:pt>
                <c:pt idx="338">
                  <c:v>39.107636420168063</c:v>
                </c:pt>
                <c:pt idx="339">
                  <c:v>41.885008711656447</c:v>
                </c:pt>
                <c:pt idx="340">
                  <c:v>42.640910506963792</c:v>
                </c:pt>
                <c:pt idx="341">
                  <c:v>40.890859159242758</c:v>
                </c:pt>
                <c:pt idx="342">
                  <c:v>43.47939294999999</c:v>
                </c:pt>
                <c:pt idx="343">
                  <c:v>44.556137351800551</c:v>
                </c:pt>
                <c:pt idx="344">
                  <c:v>47.011178462389381</c:v>
                </c:pt>
                <c:pt idx="345">
                  <c:v>44.919799288079467</c:v>
                </c:pt>
                <c:pt idx="346">
                  <c:v>40.859663867768596</c:v>
                </c:pt>
                <c:pt idx="347">
                  <c:v>45.960174323432341</c:v>
                </c:pt>
                <c:pt idx="348">
                  <c:v>51.967470262869661</c:v>
                </c:pt>
                <c:pt idx="349">
                  <c:v>54.976533153594758</c:v>
                </c:pt>
                <c:pt idx="350">
                  <c:v>49.777927063621533</c:v>
                </c:pt>
                <c:pt idx="351">
                  <c:v>41.848092314410479</c:v>
                </c:pt>
                <c:pt idx="352">
                  <c:v>43.06396410606888</c:v>
                </c:pt>
                <c:pt idx="353">
                  <c:v>46.557483440742757</c:v>
                </c:pt>
                <c:pt idx="354">
                  <c:v>47.649942052259121</c:v>
                </c:pt>
                <c:pt idx="355">
                  <c:v>48.376919512195123</c:v>
                </c:pt>
                <c:pt idx="356">
                  <c:v>43.415014878444083</c:v>
                </c:pt>
                <c:pt idx="357">
                  <c:v>46.273623082747427</c:v>
                </c:pt>
                <c:pt idx="358">
                  <c:v>46.502537529729722</c:v>
                </c:pt>
                <c:pt idx="359">
                  <c:v>48.33560456603773</c:v>
                </c:pt>
                <c:pt idx="360">
                  <c:v>50.615976698872785</c:v>
                </c:pt>
                <c:pt idx="361">
                  <c:v>51.480444890198179</c:v>
                </c:pt>
                <c:pt idx="362">
                  <c:v>53.830941229289138</c:v>
                </c:pt>
                <c:pt idx="363">
                  <c:v>54.045576019210245</c:v>
                </c:pt>
                <c:pt idx="364">
                  <c:v>59.373813985122212</c:v>
                </c:pt>
                <c:pt idx="365">
                  <c:v>55.45668239809423</c:v>
                </c:pt>
                <c:pt idx="366">
                  <c:v>59.439021369645687</c:v>
                </c:pt>
                <c:pt idx="367">
                  <c:v>65.316915824524315</c:v>
                </c:pt>
                <c:pt idx="368">
                  <c:v>66.694469430979979</c:v>
                </c:pt>
                <c:pt idx="369">
                  <c:v>74.453376226415088</c:v>
                </c:pt>
                <c:pt idx="370">
                  <c:v>65.16758758998435</c:v>
                </c:pt>
                <c:pt idx="371">
                  <c:v>55.659556510172138</c:v>
                </c:pt>
                <c:pt idx="372">
                  <c:v>61.393133423799583</c:v>
                </c:pt>
                <c:pt idx="373">
                  <c:v>64.653775821205826</c:v>
                </c:pt>
                <c:pt idx="374">
                  <c:v>74.166647524598645</c:v>
                </c:pt>
                <c:pt idx="375">
                  <c:v>73.160840087764583</c:v>
                </c:pt>
                <c:pt idx="376">
                  <c:v>69.866272267561982</c:v>
                </c:pt>
                <c:pt idx="377">
                  <c:v>79.676601094475984</c:v>
                </c:pt>
                <c:pt idx="378">
                  <c:v>84.826108522319132</c:v>
                </c:pt>
                <c:pt idx="379">
                  <c:v>93.697545757266695</c:v>
                </c:pt>
                <c:pt idx="380">
                  <c:v>92.614033958752515</c:v>
                </c:pt>
                <c:pt idx="381">
                  <c:v>87.000574279256654</c:v>
                </c:pt>
                <c:pt idx="382">
                  <c:v>78.997726870267542</c:v>
                </c:pt>
                <c:pt idx="383">
                  <c:v>80.388921580010091</c:v>
                </c:pt>
                <c:pt idx="384">
                  <c:v>87.761815679879561</c:v>
                </c:pt>
                <c:pt idx="385">
                  <c:v>82.927484052156473</c:v>
                </c:pt>
                <c:pt idx="386">
                  <c:v>86.739180465698539</c:v>
                </c:pt>
                <c:pt idx="387">
                  <c:v>97.386000642750346</c:v>
                </c:pt>
                <c:pt idx="388">
                  <c:v>100.17615792846497</c:v>
                </c:pt>
                <c:pt idx="389">
                  <c:v>98.996801045589692</c:v>
                </c:pt>
                <c:pt idx="390">
                  <c:v>104.94281631838344</c:v>
                </c:pt>
                <c:pt idx="391">
                  <c:v>102.11288029931306</c:v>
                </c:pt>
                <c:pt idx="392">
                  <c:v>88.470929985207093</c:v>
                </c:pt>
                <c:pt idx="393">
                  <c:v>81.745530609212466</c:v>
                </c:pt>
                <c:pt idx="394">
                  <c:v>81.705062524752464</c:v>
                </c:pt>
                <c:pt idx="395">
                  <c:v>84.762846838995557</c:v>
                </c:pt>
                <c:pt idx="396">
                  <c:v>76.30951563874811</c:v>
                </c:pt>
                <c:pt idx="397">
                  <c:v>82.455328474337236</c:v>
                </c:pt>
                <c:pt idx="398">
                  <c:v>85.903663336385947</c:v>
                </c:pt>
                <c:pt idx="399">
                  <c:v>91.94354458874038</c:v>
                </c:pt>
                <c:pt idx="400">
                  <c:v>93.23130369277645</c:v>
                </c:pt>
                <c:pt idx="401">
                  <c:v>98.592224036596292</c:v>
                </c:pt>
                <c:pt idx="402">
                  <c:v>106.72902450831636</c:v>
                </c:pt>
                <c:pt idx="403">
                  <c:v>102.97119297721834</c:v>
                </c:pt>
                <c:pt idx="404">
                  <c:v>108.63362669326338</c:v>
                </c:pt>
                <c:pt idx="405">
                  <c:v>117.68648649075003</c:v>
                </c:pt>
                <c:pt idx="406">
                  <c:v>127.0479156919662</c:v>
                </c:pt>
                <c:pt idx="407">
                  <c:v>123.24457825439238</c:v>
                </c:pt>
                <c:pt idx="408">
                  <c:v>125.19754851207028</c:v>
                </c:pt>
                <c:pt idx="409">
                  <c:v>128.7092903139355</c:v>
                </c:pt>
                <c:pt idx="410">
                  <c:v>142.26243499119221</c:v>
                </c:pt>
                <c:pt idx="411">
                  <c:v>153.29334571051967</c:v>
                </c:pt>
                <c:pt idx="412">
                  <c:v>169.60692769320841</c:v>
                </c:pt>
                <c:pt idx="413">
                  <c:v>181.77431709302269</c:v>
                </c:pt>
                <c:pt idx="414">
                  <c:v>182.70177755506444</c:v>
                </c:pt>
                <c:pt idx="415">
                  <c:v>159.23059815720882</c:v>
                </c:pt>
                <c:pt idx="416">
                  <c:v>137.90388949958194</c:v>
                </c:pt>
                <c:pt idx="417">
                  <c:v>102.23945987695568</c:v>
                </c:pt>
                <c:pt idx="418">
                  <c:v>72.140602243458915</c:v>
                </c:pt>
                <c:pt idx="419">
                  <c:v>52.725029900945131</c:v>
                </c:pt>
                <c:pt idx="420">
                  <c:v>54.439077425412748</c:v>
                </c:pt>
                <c:pt idx="421">
                  <c:v>56.773941675089915</c:v>
                </c:pt>
                <c:pt idx="422">
                  <c:v>67.736230612484988</c:v>
                </c:pt>
                <c:pt idx="423">
                  <c:v>72.997901837721955</c:v>
                </c:pt>
                <c:pt idx="424">
                  <c:v>83.461110181108054</c:v>
                </c:pt>
                <c:pt idx="425">
                  <c:v>96.771501713301376</c:v>
                </c:pt>
                <c:pt idx="426">
                  <c:v>92.556123031211868</c:v>
                </c:pt>
                <c:pt idx="427">
                  <c:v>98.977535431316568</c:v>
                </c:pt>
                <c:pt idx="428">
                  <c:v>98.148425537730304</c:v>
                </c:pt>
                <c:pt idx="429">
                  <c:v>104.23366887288749</c:v>
                </c:pt>
                <c:pt idx="430">
                  <c:v>107.25927506743879</c:v>
                </c:pt>
                <c:pt idx="431">
                  <c:v>104.71074053472097</c:v>
                </c:pt>
                <c:pt idx="432">
                  <c:v>108.09879111951003</c:v>
                </c:pt>
                <c:pt idx="433">
                  <c:v>106.27037263727615</c:v>
                </c:pt>
                <c:pt idx="434">
                  <c:v>110.61540725455824</c:v>
                </c:pt>
                <c:pt idx="435">
                  <c:v>115.28611521920119</c:v>
                </c:pt>
                <c:pt idx="436">
                  <c:v>102.54745471489716</c:v>
                </c:pt>
                <c:pt idx="437">
                  <c:v>103.68625490448849</c:v>
                </c:pt>
                <c:pt idx="438">
                  <c:v>105.45011127042116</c:v>
                </c:pt>
                <c:pt idx="439">
                  <c:v>105.65550991864097</c:v>
                </c:pt>
                <c:pt idx="440">
                  <c:v>104.95425603023709</c:v>
                </c:pt>
                <c:pt idx="441">
                  <c:v>109.95185066313603</c:v>
                </c:pt>
                <c:pt idx="442">
                  <c:v>113.98104580354295</c:v>
                </c:pt>
                <c:pt idx="443">
                  <c:v>121.57920675187779</c:v>
                </c:pt>
                <c:pt idx="444">
                  <c:v>124.04629661327294</c:v>
                </c:pt>
                <c:pt idx="445">
                  <c:v>129.02609396209067</c:v>
                </c:pt>
                <c:pt idx="446">
                  <c:v>143.82104977000259</c:v>
                </c:pt>
                <c:pt idx="447">
                  <c:v>157.94894636601765</c:v>
                </c:pt>
                <c:pt idx="448">
                  <c:v>150.42677536186756</c:v>
                </c:pt>
                <c:pt idx="449">
                  <c:v>146.8047192779552</c:v>
                </c:pt>
                <c:pt idx="450">
                  <c:v>147.19918714257193</c:v>
                </c:pt>
                <c:pt idx="451">
                  <c:v>137.1237963609988</c:v>
                </c:pt>
                <c:pt idx="452">
                  <c:v>139.65995024205969</c:v>
                </c:pt>
                <c:pt idx="453">
                  <c:v>140.86400013671442</c:v>
                </c:pt>
                <c:pt idx="454">
                  <c:v>148.43467560714711</c:v>
                </c:pt>
                <c:pt idx="455">
                  <c:v>146.81437789308302</c:v>
                </c:pt>
                <c:pt idx="456">
                  <c:v>144.66985334135057</c:v>
                </c:pt>
                <c:pt idx="457">
                  <c:v>148.24292731978855</c:v>
                </c:pt>
                <c:pt idx="458">
                  <c:v>151.92994925854541</c:v>
                </c:pt>
                <c:pt idx="459">
                  <c:v>148.31653071945618</c:v>
                </c:pt>
                <c:pt idx="460">
                  <c:v>141.39400337540937</c:v>
                </c:pt>
                <c:pt idx="461">
                  <c:v>126.32654181617686</c:v>
                </c:pt>
                <c:pt idx="462">
                  <c:v>127.39979846449977</c:v>
                </c:pt>
                <c:pt idx="463">
                  <c:v>132.18054426360706</c:v>
                </c:pt>
                <c:pt idx="464">
                  <c:v>138.0329067722875</c:v>
                </c:pt>
                <c:pt idx="465">
                  <c:v>136.44485251988016</c:v>
                </c:pt>
                <c:pt idx="466">
                  <c:v>132.81466550341838</c:v>
                </c:pt>
                <c:pt idx="467">
                  <c:v>126.91180961071876</c:v>
                </c:pt>
                <c:pt idx="468">
                  <c:v>132.35187599652966</c:v>
                </c:pt>
                <c:pt idx="469">
                  <c:v>133.41179712540298</c:v>
                </c:pt>
                <c:pt idx="470">
                  <c:v>133.62620676160873</c:v>
                </c:pt>
                <c:pt idx="471">
                  <c:v>130.31191950284085</c:v>
                </c:pt>
                <c:pt idx="472">
                  <c:v>133.02654521697508</c:v>
                </c:pt>
                <c:pt idx="473">
                  <c:v>130.91870925595302</c:v>
                </c:pt>
                <c:pt idx="474">
                  <c:v>136.56610547015885</c:v>
                </c:pt>
                <c:pt idx="475">
                  <c:v>139.72871078061817</c:v>
                </c:pt>
                <c:pt idx="476">
                  <c:v>138.77760670794365</c:v>
                </c:pt>
                <c:pt idx="477">
                  <c:v>131.13090694957395</c:v>
                </c:pt>
                <c:pt idx="478">
                  <c:v>120.88280514310122</c:v>
                </c:pt>
                <c:pt idx="479">
                  <c:v>120.84420874748102</c:v>
                </c:pt>
                <c:pt idx="480">
                  <c:v>119.40727830998605</c:v>
                </c:pt>
                <c:pt idx="481">
                  <c:v>127.77195247657578</c:v>
                </c:pt>
                <c:pt idx="482">
                  <c:v>128.87823604402865</c:v>
                </c:pt>
                <c:pt idx="483">
                  <c:v>128.9033090185564</c:v>
                </c:pt>
                <c:pt idx="484">
                  <c:v>130.15219432039774</c:v>
                </c:pt>
                <c:pt idx="485">
                  <c:v>132.35671558101595</c:v>
                </c:pt>
                <c:pt idx="486">
                  <c:v>130.21675498319988</c:v>
                </c:pt>
                <c:pt idx="487">
                  <c:v>122.95747657289647</c:v>
                </c:pt>
                <c:pt idx="488">
                  <c:v>117.87142048282571</c:v>
                </c:pt>
                <c:pt idx="489">
                  <c:v>109.14959556500862</c:v>
                </c:pt>
                <c:pt idx="490">
                  <c:v>98.241522581788573</c:v>
                </c:pt>
                <c:pt idx="491">
                  <c:v>76.036719198144354</c:v>
                </c:pt>
                <c:pt idx="492">
                  <c:v>59.687810732405531</c:v>
                </c:pt>
                <c:pt idx="493">
                  <c:v>62.783889581970065</c:v>
                </c:pt>
                <c:pt idx="494">
                  <c:v>62.668293462046982</c:v>
                </c:pt>
                <c:pt idx="495">
                  <c:v>68.436435124586183</c:v>
                </c:pt>
                <c:pt idx="496">
                  <c:v>75.994630904510942</c:v>
                </c:pt>
                <c:pt idx="497">
                  <c:v>77.603384882414559</c:v>
                </c:pt>
                <c:pt idx="498">
                  <c:v>68.968017585723047</c:v>
                </c:pt>
                <c:pt idx="499">
                  <c:v>56.877144711027455</c:v>
                </c:pt>
                <c:pt idx="500">
                  <c:v>54.222916100346104</c:v>
                </c:pt>
                <c:pt idx="501">
                  <c:v>55.368102480513855</c:v>
                </c:pt>
                <c:pt idx="502">
                  <c:v>51.381027174529535</c:v>
                </c:pt>
                <c:pt idx="503">
                  <c:v>43.678088517460807</c:v>
                </c:pt>
                <c:pt idx="504">
                  <c:v>36.213039284331707</c:v>
                </c:pt>
                <c:pt idx="505">
                  <c:v>35.179223354231972</c:v>
                </c:pt>
                <c:pt idx="506">
                  <c:v>42.409371875000005</c:v>
                </c:pt>
                <c:pt idx="507">
                  <c:v>47.043627862020479</c:v>
                </c:pt>
                <c:pt idx="508">
                  <c:v>53.443112378264871</c:v>
                </c:pt>
                <c:pt idx="509">
                  <c:v>57.532185216175037</c:v>
                </c:pt>
                <c:pt idx="510">
                  <c:v>54.104638514625087</c:v>
                </c:pt>
                <c:pt idx="511">
                  <c:v>53.653245958136729</c:v>
                </c:pt>
                <c:pt idx="512">
                  <c:v>53.05838115732908</c:v>
                </c:pt>
                <c:pt idx="513">
                  <c:v>57.986845607489009</c:v>
                </c:pt>
                <c:pt idx="514">
                  <c:v>54.088380669845378</c:v>
                </c:pt>
                <c:pt idx="515">
                  <c:v>60.302529160845204</c:v>
                </c:pt>
                <c:pt idx="516">
                  <c:v>61.859437430731717</c:v>
                </c:pt>
                <c:pt idx="517">
                  <c:v>63.378258411678402</c:v>
                </c:pt>
                <c:pt idx="518">
                  <c:v>59.748253968969877</c:v>
                </c:pt>
                <c:pt idx="519">
                  <c:v>60.880153988853067</c:v>
                </c:pt>
                <c:pt idx="520">
                  <c:v>60.59360276470877</c:v>
                </c:pt>
                <c:pt idx="521">
                  <c:v>56.475300954690098</c:v>
                </c:pt>
                <c:pt idx="522">
                  <c:v>57.392834365775073</c:v>
                </c:pt>
                <c:pt idx="523">
                  <c:v>60.825929929889099</c:v>
                </c:pt>
                <c:pt idx="524">
                  <c:v>64.126063156613299</c:v>
                </c:pt>
                <c:pt idx="525">
                  <c:v>65.270055306415372</c:v>
                </c:pt>
                <c:pt idx="526">
                  <c:v>71.302063497840521</c:v>
                </c:pt>
                <c:pt idx="527">
                  <c:v>72.592890119246974</c:v>
                </c:pt>
                <c:pt idx="528">
                  <c:v>75.142119429074299</c:v>
                </c:pt>
                <c:pt idx="529">
                  <c:v>72.831837209302321</c:v>
                </c:pt>
                <c:pt idx="530">
                  <c:v>71.29948455987531</c:v>
                </c:pt>
                <c:pt idx="531">
                  <c:v>76.646218657459016</c:v>
                </c:pt>
                <c:pt idx="532">
                  <c:v>82.280239963794699</c:v>
                </c:pt>
                <c:pt idx="533">
                  <c:v>83.366453632807193</c:v>
                </c:pt>
                <c:pt idx="534">
                  <c:v>83.052079414363845</c:v>
                </c:pt>
                <c:pt idx="535">
                  <c:v>81.485253740120712</c:v>
                </c:pt>
                <c:pt idx="536">
                  <c:v>82.832633693126382</c:v>
                </c:pt>
                <c:pt idx="537">
                  <c:v>83.989769638251076</c:v>
                </c:pt>
                <c:pt idx="538">
                  <c:v>67.447458609468157</c:v>
                </c:pt>
                <c:pt idx="539">
                  <c:v>53.028960742501987</c:v>
                </c:pt>
                <c:pt idx="540">
                  <c:v>61.640647997909419</c:v>
                </c:pt>
                <c:pt idx="541">
                  <c:v>70.048449401742459</c:v>
                </c:pt>
                <c:pt idx="542">
                  <c:v>75.302271404806561</c:v>
                </c:pt>
                <c:pt idx="543">
                  <c:v>80.27188019574271</c:v>
                </c:pt>
                <c:pt idx="544">
                  <c:v>79.773650221703434</c:v>
                </c:pt>
                <c:pt idx="545">
                  <c:v>71.369281752888753</c:v>
                </c:pt>
                <c:pt idx="546">
                  <c:v>72.453729611183647</c:v>
                </c:pt>
                <c:pt idx="547">
                  <c:v>67.77614096845754</c:v>
                </c:pt>
                <c:pt idx="548">
                  <c:v>69.992466322193195</c:v>
                </c:pt>
                <c:pt idx="549">
                  <c:v>66.299898644786211</c:v>
                </c:pt>
                <c:pt idx="550">
                  <c:v>67.121740285172493</c:v>
                </c:pt>
                <c:pt idx="551">
                  <c:v>68.840067915555039</c:v>
                </c:pt>
                <c:pt idx="552">
                  <c:v>65.162026384093068</c:v>
                </c:pt>
                <c:pt idx="553">
                  <c:v>57.248533404565542</c:v>
                </c:pt>
                <c:pt idx="554">
                  <c:v>34.575020918070884</c:v>
                </c:pt>
                <c:pt idx="555">
                  <c:v>20.468758759360625</c:v>
                </c:pt>
                <c:pt idx="556">
                  <c:v>27.615110784528309</c:v>
                </c:pt>
                <c:pt idx="557">
                  <c:v>44.039054512770228</c:v>
                </c:pt>
                <c:pt idx="558">
                  <c:v>47.665890672889375</c:v>
                </c:pt>
                <c:pt idx="559">
                  <c:v>50.375686358273633</c:v>
                </c:pt>
                <c:pt idx="560">
                  <c:v>46.660106470065507</c:v>
                </c:pt>
                <c:pt idx="561">
                  <c:v>45.49957382737302</c:v>
                </c:pt>
                <c:pt idx="562">
                  <c:v>46.995441211981827</c:v>
                </c:pt>
                <c:pt idx="563">
                  <c:v>54.195304081983167</c:v>
                </c:pt>
                <c:pt idx="564">
                  <c:v>59.171463442506798</c:v>
                </c:pt>
                <c:pt idx="565">
                  <c:v>66.191996824529653</c:v>
                </c:pt>
                <c:pt idx="566">
                  <c:v>70.742915314635169</c:v>
                </c:pt>
                <c:pt idx="567">
                  <c:v>71.475414137476008</c:v>
                </c:pt>
                <c:pt idx="568">
                  <c:v>74.440935396271954</c:v>
                </c:pt>
                <c:pt idx="569">
                  <c:v>79.67576528093872</c:v>
                </c:pt>
                <c:pt idx="570">
                  <c:v>80.495147242218579</c:v>
                </c:pt>
                <c:pt idx="571">
                  <c:v>75.450204619687739</c:v>
                </c:pt>
                <c:pt idx="572">
                  <c:v>79.206986322826566</c:v>
                </c:pt>
                <c:pt idx="573">
                  <c:v>86.033750501023746</c:v>
                </c:pt>
                <c:pt idx="574">
                  <c:v>86.05655798263264</c:v>
                </c:pt>
                <c:pt idx="575">
                  <c:v>76.083758717700348</c:v>
                </c:pt>
                <c:pt idx="576">
                  <c:v>85.306020567300536</c:v>
                </c:pt>
                <c:pt idx="577">
                  <c:v>96.561088924033953</c:v>
                </c:pt>
                <c:pt idx="578">
                  <c:v>113.69221183920877</c:v>
                </c:pt>
                <c:pt idx="579">
                  <c:v>111.38253947860537</c:v>
                </c:pt>
                <c:pt idx="580">
                  <c:v>116.85055481038853</c:v>
                </c:pt>
                <c:pt idx="581">
                  <c:v>118.9663704389212</c:v>
                </c:pt>
                <c:pt idx="582">
                  <c:v>105.81957787556318</c:v>
                </c:pt>
                <c:pt idx="583">
                  <c:v>97.822362966576208</c:v>
                </c:pt>
                <c:pt idx="584">
                  <c:v>88.032488821998967</c:v>
                </c:pt>
                <c:pt idx="585">
                  <c:v>88.592022486847995</c:v>
                </c:pt>
                <c:pt idx="586">
                  <c:v>83.168345138758667</c:v>
                </c:pt>
                <c:pt idx="587">
                  <c:v>74.297921238102887</c:v>
                </c:pt>
                <c:pt idx="588">
                  <c:v>73.227815282531395</c:v>
                </c:pt>
                <c:pt idx="589">
                  <c:v>72.210309105200835</c:v>
                </c:pt>
                <c:pt idx="590">
                  <c:v>71.043529631078002</c:v>
                </c:pt>
                <c:pt idx="591">
                  <c:v>77.335157432218367</c:v>
                </c:pt>
                <c:pt idx="592">
                  <c:v>71.758199920887378</c:v>
                </c:pt>
                <c:pt idx="593">
                  <c:v>71.731224846465324</c:v>
                </c:pt>
                <c:pt idx="594">
                  <c:v>76.929984856940266</c:v>
                </c:pt>
                <c:pt idx="595">
                  <c:v>82.869594195703925</c:v>
                </c:pt>
                <c:pt idx="596">
                  <c:v>88.840535175470549</c:v>
                </c:pt>
                <c:pt idx="597">
                  <c:v>84.829288006737528</c:v>
                </c:pt>
                <c:pt idx="598">
                  <c:v>77.667920002986776</c:v>
                </c:pt>
                <c:pt idx="599">
                  <c:v>69.068073410809035</c:v>
                </c:pt>
                <c:pt idx="600">
                  <c:v>70.16230467087523</c:v>
                </c:pt>
                <c:pt idx="601">
                  <c:v>72.521594665234986</c:v>
                </c:pt>
                <c:pt idx="602">
                  <c:v>78.768157950869551</c:v>
                </c:pt>
                <c:pt idx="603">
                  <c:v>82.779683460479205</c:v>
                </c:pt>
                <c:pt idx="604">
                  <c:v>80.75</c:v>
                </c:pt>
                <c:pt idx="605">
                  <c:v>82.582423368228916</c:v>
                </c:pt>
                <c:pt idx="606">
                  <c:v>82.452758522827594</c:v>
                </c:pt>
                <c:pt idx="607">
                  <c:v>82.290406238290899</c:v>
                </c:pt>
                <c:pt idx="608">
                  <c:v>82.12114477663161</c:v>
                </c:pt>
                <c:pt idx="609">
                  <c:v>80.932807784431333</c:v>
                </c:pt>
                <c:pt idx="610">
                  <c:v>80.768737043810418</c:v>
                </c:pt>
                <c:pt idx="611">
                  <c:v>79.62823208815928</c:v>
                </c:pt>
                <c:pt idx="612">
                  <c:v>82.182025327514751</c:v>
                </c:pt>
                <c:pt idx="613">
                  <c:v>82.051263937196126</c:v>
                </c:pt>
                <c:pt idx="614">
                  <c:v>81.937474208763234</c:v>
                </c:pt>
                <c:pt idx="615">
                  <c:v>79.925990090948829</c:v>
                </c:pt>
                <c:pt idx="616">
                  <c:v>79.813422075656021</c:v>
                </c:pt>
                <c:pt idx="617">
                  <c:v>79.683131309946333</c:v>
                </c:pt>
                <c:pt idx="618">
                  <c:v>78.544861164118416</c:v>
                </c:pt>
                <c:pt idx="619">
                  <c:v>78.392654037351861</c:v>
                </c:pt>
                <c:pt idx="620">
                  <c:v>78.23428587476613</c:v>
                </c:pt>
                <c:pt idx="621">
                  <c:v>76.100235812918442</c:v>
                </c:pt>
                <c:pt idx="622">
                  <c:v>75.956459348917804</c:v>
                </c:pt>
                <c:pt idx="623">
                  <c:v>74.862988590055039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B5-4EB1-BAF9-17F1F1D216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10736"/>
        <c:axId val="1815719440"/>
      </c:lineChart>
      <c:dateAx>
        <c:axId val="1815710736"/>
        <c:scaling>
          <c:orientation val="minMax"/>
        </c:scaling>
        <c:delete val="0"/>
        <c:axPos val="b"/>
        <c:numFmt formatCode="yy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19440"/>
        <c:crosses val="autoZero"/>
        <c:auto val="1"/>
        <c:lblOffset val="100"/>
        <c:baseTimeUnit val="months"/>
        <c:majorUnit val="4"/>
        <c:majorTimeUnit val="years"/>
        <c:minorUnit val="1"/>
        <c:minorTimeUnit val="years"/>
      </c:dateAx>
      <c:valAx>
        <c:axId val="1815719440"/>
        <c:scaling>
          <c:orientation val="minMax"/>
          <c:max val="200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10736"/>
        <c:crosses val="autoZero"/>
        <c:crossBetween val="between"/>
      </c:valAx>
      <c:dateAx>
        <c:axId val="1815729232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one"/>
        <c:crossAx val="1815707472"/>
        <c:crosses val="autoZero"/>
        <c:auto val="1"/>
        <c:lblOffset val="100"/>
        <c:baseTimeUnit val="months"/>
      </c:dateAx>
      <c:valAx>
        <c:axId val="181570747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292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753914988814317"/>
          <c:y val="0.18055555555555555"/>
          <c:w val="0.39709172259507891"/>
          <c:h val="4.3402777777777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Motor Gasoline Regular Grade Retail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3.2811569694727802E-2"/>
          <c:y val="2.0833333333333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64124015748052"/>
          <c:w val="0.86577275780895835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'Gasoline-A'!$A$41:$A$90</c:f>
              <c:numCache>
                <c:formatCode>General</c:formatCode>
                <c:ptCount val="5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  <c:pt idx="47">
                  <c:v>2023</c:v>
                </c:pt>
                <c:pt idx="48">
                  <c:v>2024</c:v>
                </c:pt>
                <c:pt idx="49">
                  <c:v>2025</c:v>
                </c:pt>
              </c:numCache>
            </c:numRef>
          </c:cat>
          <c:val>
            <c:numRef>
              <c:f>'Gasoline-A'!$E$41:$E$90</c:f>
              <c:numCache>
                <c:formatCode>General</c:formatCode>
                <c:ptCount val="50"/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2-4412-ABAE-DA682F28F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16176"/>
        <c:axId val="1815729776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'Gasoline-A'!$A$41:$A$90</c:f>
              <c:numCache>
                <c:formatCode>General</c:formatCode>
                <c:ptCount val="5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  <c:pt idx="47">
                  <c:v>2023</c:v>
                </c:pt>
                <c:pt idx="48">
                  <c:v>2024</c:v>
                </c:pt>
                <c:pt idx="49">
                  <c:v>2025</c:v>
                </c:pt>
              </c:numCache>
            </c:numRef>
          </c:cat>
          <c:val>
            <c:numRef>
              <c:f>'Gasoline-A'!$C$41:$C$90</c:f>
              <c:numCache>
                <c:formatCode>0.00</c:formatCode>
                <c:ptCount val="50"/>
                <c:pt idx="0">
                  <c:v>0.61399999999999999</c:v>
                </c:pt>
                <c:pt idx="1">
                  <c:v>0.65600000000000003</c:v>
                </c:pt>
                <c:pt idx="2">
                  <c:v>0.67</c:v>
                </c:pt>
                <c:pt idx="3">
                  <c:v>0.90300000000000002</c:v>
                </c:pt>
                <c:pt idx="4">
                  <c:v>1.2457385523</c:v>
                </c:pt>
                <c:pt idx="5">
                  <c:v>1.3782307223000001</c:v>
                </c:pt>
                <c:pt idx="6">
                  <c:v>1.2577170941</c:v>
                </c:pt>
                <c:pt idx="7">
                  <c:v>1.2054593904999999</c:v>
                </c:pt>
                <c:pt idx="8">
                  <c:v>1.1758037336</c:v>
                </c:pt>
                <c:pt idx="9">
                  <c:v>1.1665785282000001</c:v>
                </c:pt>
                <c:pt idx="10">
                  <c:v>0.88521233901999996</c:v>
                </c:pt>
                <c:pt idx="11">
                  <c:v>0.91233361376</c:v>
                </c:pt>
                <c:pt idx="12">
                  <c:v>0.90918629563999998</c:v>
                </c:pt>
                <c:pt idx="13">
                  <c:v>0.98674405130999998</c:v>
                </c:pt>
                <c:pt idx="14">
                  <c:v>1.1276805091</c:v>
                </c:pt>
                <c:pt idx="15">
                  <c:v>1.102138557</c:v>
                </c:pt>
                <c:pt idx="16">
                  <c:v>1.0868600999</c:v>
                </c:pt>
                <c:pt idx="17">
                  <c:v>1.0671866478000001</c:v>
                </c:pt>
                <c:pt idx="18">
                  <c:v>1.0760134657</c:v>
                </c:pt>
                <c:pt idx="19">
                  <c:v>1.1107076914</c:v>
                </c:pt>
                <c:pt idx="20">
                  <c:v>1.2008545742000001</c:v>
                </c:pt>
                <c:pt idx="21">
                  <c:v>1.1989373022000001</c:v>
                </c:pt>
                <c:pt idx="22">
                  <c:v>1.0294869316999999</c:v>
                </c:pt>
                <c:pt idx="23">
                  <c:v>1.1393145654000001</c:v>
                </c:pt>
                <c:pt idx="24">
                  <c:v>1.4875575560000001</c:v>
                </c:pt>
                <c:pt idx="25">
                  <c:v>1.4252257169</c:v>
                </c:pt>
                <c:pt idx="26">
                  <c:v>1.3440247088999999</c:v>
                </c:pt>
                <c:pt idx="27">
                  <c:v>1.5582411694</c:v>
                </c:pt>
                <c:pt idx="28">
                  <c:v>1.8512263506</c:v>
                </c:pt>
                <c:pt idx="29">
                  <c:v>2.2708162269000001</c:v>
                </c:pt>
                <c:pt idx="30">
                  <c:v>2.5758821333999999</c:v>
                </c:pt>
                <c:pt idx="31">
                  <c:v>2.8058691349</c:v>
                </c:pt>
                <c:pt idx="32">
                  <c:v>3.2565255576999999</c:v>
                </c:pt>
                <c:pt idx="33">
                  <c:v>2.3493384908000001</c:v>
                </c:pt>
                <c:pt idx="34">
                  <c:v>2.7814366533000001</c:v>
                </c:pt>
                <c:pt idx="35">
                  <c:v>3.5262977824999999</c:v>
                </c:pt>
                <c:pt idx="36">
                  <c:v>3.6269416259999998</c:v>
                </c:pt>
                <c:pt idx="37">
                  <c:v>3.5055298632</c:v>
                </c:pt>
                <c:pt idx="38">
                  <c:v>3.3638242436999999</c:v>
                </c:pt>
                <c:pt idx="39">
                  <c:v>2.4282992426000001</c:v>
                </c:pt>
                <c:pt idx="40">
                  <c:v>2.149198626</c:v>
                </c:pt>
                <c:pt idx="41">
                  <c:v>2.4169206741</c:v>
                </c:pt>
                <c:pt idx="42">
                  <c:v>2.7266501527</c:v>
                </c:pt>
                <c:pt idx="43">
                  <c:v>2.6037332284999999</c:v>
                </c:pt>
                <c:pt idx="44">
                  <c:v>2.1837100107</c:v>
                </c:pt>
                <c:pt idx="45">
                  <c:v>3.0188595546000001</c:v>
                </c:pt>
                <c:pt idx="46">
                  <c:v>3.9696533954</c:v>
                </c:pt>
                <c:pt idx="47">
                  <c:v>3.5214756801</c:v>
                </c:pt>
                <c:pt idx="48">
                  <c:v>3.5370353978</c:v>
                </c:pt>
                <c:pt idx="49">
                  <c:v>3.5397788350999999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02-4412-ABAE-DA682F28F073}"/>
            </c:ext>
          </c:extLst>
        </c:ser>
        <c:ser>
          <c:idx val="1"/>
          <c:order val="1"/>
          <c:tx>
            <c:strRef>
              <c:f>'Gasoline-A'!$A$94</c:f>
              <c:strCache>
                <c:ptCount val="1"/>
                <c:pt idx="0">
                  <c:v>Real Price (May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'Gasoline-A'!$A$41:$A$90</c:f>
              <c:numCache>
                <c:formatCode>General</c:formatCode>
                <c:ptCount val="50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  <c:pt idx="41">
                  <c:v>2017</c:v>
                </c:pt>
                <c:pt idx="42">
                  <c:v>2018</c:v>
                </c:pt>
                <c:pt idx="43">
                  <c:v>2019</c:v>
                </c:pt>
                <c:pt idx="44">
                  <c:v>2020</c:v>
                </c:pt>
                <c:pt idx="45">
                  <c:v>2021</c:v>
                </c:pt>
                <c:pt idx="46">
                  <c:v>2022</c:v>
                </c:pt>
                <c:pt idx="47">
                  <c:v>2023</c:v>
                </c:pt>
                <c:pt idx="48">
                  <c:v>2024</c:v>
                </c:pt>
                <c:pt idx="49">
                  <c:v>2025</c:v>
                </c:pt>
              </c:numCache>
            </c:numRef>
          </c:cat>
          <c:val>
            <c:numRef>
              <c:f>'Gasoline-A'!$D$41:$D$90</c:f>
              <c:numCache>
                <c:formatCode>0.00</c:formatCode>
                <c:ptCount val="50"/>
                <c:pt idx="0">
                  <c:v>3.3774698466239892</c:v>
                </c:pt>
                <c:pt idx="1">
                  <c:v>3.3892336496926627</c:v>
                </c:pt>
                <c:pt idx="2">
                  <c:v>3.2161735547159735</c:v>
                </c:pt>
                <c:pt idx="3">
                  <c:v>3.8961939017400509</c:v>
                </c:pt>
                <c:pt idx="4">
                  <c:v>4.735624576427842</c:v>
                </c:pt>
                <c:pt idx="5">
                  <c:v>4.7466644988591327</c:v>
                </c:pt>
                <c:pt idx="6">
                  <c:v>4.0803308764703701</c:v>
                </c:pt>
                <c:pt idx="7">
                  <c:v>3.7910162509852028</c:v>
                </c:pt>
                <c:pt idx="8">
                  <c:v>3.5429881492214599</c:v>
                </c:pt>
                <c:pt idx="9">
                  <c:v>3.3954037831620685</c:v>
                </c:pt>
                <c:pt idx="10">
                  <c:v>2.5273392646139157</c:v>
                </c:pt>
                <c:pt idx="11">
                  <c:v>2.5147878502106922</c:v>
                </c:pt>
                <c:pt idx="12">
                  <c:v>2.4074076989306166</c:v>
                </c:pt>
                <c:pt idx="13">
                  <c:v>2.4933135997396279</c:v>
                </c:pt>
                <c:pt idx="14">
                  <c:v>2.7029541631943586</c:v>
                </c:pt>
                <c:pt idx="15">
                  <c:v>2.5348666093754009</c:v>
                </c:pt>
                <c:pt idx="16">
                  <c:v>2.425939135203127</c:v>
                </c:pt>
                <c:pt idx="17">
                  <c:v>2.3133289917244908</c:v>
                </c:pt>
                <c:pt idx="18">
                  <c:v>2.2734529367258038</c:v>
                </c:pt>
                <c:pt idx="19">
                  <c:v>2.2827167774674679</c:v>
                </c:pt>
                <c:pt idx="20">
                  <c:v>2.3975768766303007</c:v>
                </c:pt>
                <c:pt idx="21">
                  <c:v>2.3390715938162852</c:v>
                </c:pt>
                <c:pt idx="22">
                  <c:v>1.9778837024706957</c:v>
                </c:pt>
                <c:pt idx="23">
                  <c:v>2.1419129788331706</c:v>
                </c:pt>
                <c:pt idx="24">
                  <c:v>2.7055238674963245</c:v>
                </c:pt>
                <c:pt idx="25">
                  <c:v>2.5211453338326142</c:v>
                </c:pt>
                <c:pt idx="26">
                  <c:v>2.3401639650606216</c:v>
                </c:pt>
                <c:pt idx="27">
                  <c:v>2.6522018417666673</c:v>
                </c:pt>
                <c:pt idx="28">
                  <c:v>3.0690087592189395</c:v>
                </c:pt>
                <c:pt idx="29">
                  <c:v>3.6420306575525694</c:v>
                </c:pt>
                <c:pt idx="30">
                  <c:v>4.0023489377778452</c:v>
                </c:pt>
                <c:pt idx="31">
                  <c:v>4.2380425337560519</c:v>
                </c:pt>
                <c:pt idx="32">
                  <c:v>4.7379718585405728</c:v>
                </c:pt>
                <c:pt idx="33">
                  <c:v>3.4290759844957028</c:v>
                </c:pt>
                <c:pt idx="34">
                  <c:v>3.9943920600228546</c:v>
                </c:pt>
                <c:pt idx="35">
                  <c:v>4.9099247653651439</c:v>
                </c:pt>
                <c:pt idx="36">
                  <c:v>4.9474877502874088</c:v>
                </c:pt>
                <c:pt idx="37">
                  <c:v>4.7127826917565541</c:v>
                </c:pt>
                <c:pt idx="38">
                  <c:v>4.4503814662645391</c:v>
                </c:pt>
                <c:pt idx="39">
                  <c:v>3.2087831801656148</c:v>
                </c:pt>
                <c:pt idx="40">
                  <c:v>2.8044340520047619</c:v>
                </c:pt>
                <c:pt idx="41">
                  <c:v>3.0879595149356778</c:v>
                </c:pt>
                <c:pt idx="42">
                  <c:v>3.4007389190624138</c:v>
                </c:pt>
                <c:pt idx="43">
                  <c:v>3.1895985180640793</c:v>
                </c:pt>
                <c:pt idx="44">
                  <c:v>2.6420616555696306</c:v>
                </c:pt>
                <c:pt idx="45">
                  <c:v>3.4891375979996457</c:v>
                </c:pt>
                <c:pt idx="46">
                  <c:v>4.2485177573576065</c:v>
                </c:pt>
                <c:pt idx="47">
                  <c:v>3.6194359118548598</c:v>
                </c:pt>
                <c:pt idx="48">
                  <c:v>3.5276025971352438</c:v>
                </c:pt>
                <c:pt idx="49">
                  <c:v>3.4541814458593216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02-4412-ABAE-DA682F28F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00944"/>
        <c:axId val="1815699856"/>
      </c:lineChart>
      <c:catAx>
        <c:axId val="181570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69985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15699856"/>
        <c:scaling>
          <c:orientation val="minMax"/>
          <c:max val="5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00944"/>
        <c:crosses val="autoZero"/>
        <c:crossBetween val="between"/>
        <c:majorUnit val="0.5"/>
      </c:valAx>
      <c:catAx>
        <c:axId val="1815716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29776"/>
        <c:crosses val="autoZero"/>
        <c:auto val="1"/>
        <c:lblAlgn val="ctr"/>
        <c:lblOffset val="100"/>
        <c:noMultiLvlLbl val="0"/>
      </c:catAx>
      <c:valAx>
        <c:axId val="181572977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161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530236572777807"/>
          <c:y val="0.16898184601924759"/>
          <c:w val="0.39709219233502058"/>
          <c:h val="4.34027777777778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Quarterly Motor Gasoline Regular Grade Retail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3.1320027949526444E-2"/>
          <c:y val="1.8518518518518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409758675998841"/>
          <c:w val="0.86577275780895835"/>
          <c:h val="0.68576498250218765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'Gasoline-Q'!$A$41:$A$240</c:f>
              <c:strCache>
                <c:ptCount val="200"/>
                <c:pt idx="0">
                  <c:v>1976Q1</c:v>
                </c:pt>
                <c:pt idx="1">
                  <c:v>1976Q2</c:v>
                </c:pt>
                <c:pt idx="2">
                  <c:v>1976Q3</c:v>
                </c:pt>
                <c:pt idx="3">
                  <c:v>1976Q4</c:v>
                </c:pt>
                <c:pt idx="4">
                  <c:v>1977Q1</c:v>
                </c:pt>
                <c:pt idx="5">
                  <c:v>1977Q2</c:v>
                </c:pt>
                <c:pt idx="6">
                  <c:v>1977Q3</c:v>
                </c:pt>
                <c:pt idx="7">
                  <c:v>1977Q4</c:v>
                </c:pt>
                <c:pt idx="8">
                  <c:v>1978Q1</c:v>
                </c:pt>
                <c:pt idx="9">
                  <c:v>1978Q2</c:v>
                </c:pt>
                <c:pt idx="10">
                  <c:v>1978Q3</c:v>
                </c:pt>
                <c:pt idx="11">
                  <c:v>1978Q4</c:v>
                </c:pt>
                <c:pt idx="12">
                  <c:v>1979Q1</c:v>
                </c:pt>
                <c:pt idx="13">
                  <c:v>1979Q2</c:v>
                </c:pt>
                <c:pt idx="14">
                  <c:v>1979Q3</c:v>
                </c:pt>
                <c:pt idx="15">
                  <c:v>1979Q4</c:v>
                </c:pt>
                <c:pt idx="16">
                  <c:v>1980Q1</c:v>
                </c:pt>
                <c:pt idx="17">
                  <c:v>1980Q2</c:v>
                </c:pt>
                <c:pt idx="18">
                  <c:v>1980Q3</c:v>
                </c:pt>
                <c:pt idx="19">
                  <c:v>1980Q4</c:v>
                </c:pt>
                <c:pt idx="20">
                  <c:v>1981Q1</c:v>
                </c:pt>
                <c:pt idx="21">
                  <c:v>1981Q2</c:v>
                </c:pt>
                <c:pt idx="22">
                  <c:v>1981Q3</c:v>
                </c:pt>
                <c:pt idx="23">
                  <c:v>1981Q4</c:v>
                </c:pt>
                <c:pt idx="24">
                  <c:v>1982Q1</c:v>
                </c:pt>
                <c:pt idx="25">
                  <c:v>1982Q2</c:v>
                </c:pt>
                <c:pt idx="26">
                  <c:v>1982Q3</c:v>
                </c:pt>
                <c:pt idx="27">
                  <c:v>1982Q4</c:v>
                </c:pt>
                <c:pt idx="28">
                  <c:v>1983Q1</c:v>
                </c:pt>
                <c:pt idx="29">
                  <c:v>1983Q2</c:v>
                </c:pt>
                <c:pt idx="30">
                  <c:v>1983Q3</c:v>
                </c:pt>
                <c:pt idx="31">
                  <c:v>1983Q4</c:v>
                </c:pt>
                <c:pt idx="32">
                  <c:v>1984Q1</c:v>
                </c:pt>
                <c:pt idx="33">
                  <c:v>1984Q2</c:v>
                </c:pt>
                <c:pt idx="34">
                  <c:v>1984Q3</c:v>
                </c:pt>
                <c:pt idx="35">
                  <c:v>1984Q4</c:v>
                </c:pt>
                <c:pt idx="36">
                  <c:v>1985Q1</c:v>
                </c:pt>
                <c:pt idx="37">
                  <c:v>1985Q2</c:v>
                </c:pt>
                <c:pt idx="38">
                  <c:v>1985Q3</c:v>
                </c:pt>
                <c:pt idx="39">
                  <c:v>1985Q4</c:v>
                </c:pt>
                <c:pt idx="40">
                  <c:v>1986Q1</c:v>
                </c:pt>
                <c:pt idx="41">
                  <c:v>1986Q2</c:v>
                </c:pt>
                <c:pt idx="42">
                  <c:v>1986Q3</c:v>
                </c:pt>
                <c:pt idx="43">
                  <c:v>1986Q4</c:v>
                </c:pt>
                <c:pt idx="44">
                  <c:v>1987Q1</c:v>
                </c:pt>
                <c:pt idx="45">
                  <c:v>1987Q2</c:v>
                </c:pt>
                <c:pt idx="46">
                  <c:v>1987Q3</c:v>
                </c:pt>
                <c:pt idx="47">
                  <c:v>1987Q4</c:v>
                </c:pt>
                <c:pt idx="48">
                  <c:v>1988Q1</c:v>
                </c:pt>
                <c:pt idx="49">
                  <c:v>1988Q2</c:v>
                </c:pt>
                <c:pt idx="50">
                  <c:v>1988Q3</c:v>
                </c:pt>
                <c:pt idx="51">
                  <c:v>1988Q4</c:v>
                </c:pt>
                <c:pt idx="52">
                  <c:v>1989Q1</c:v>
                </c:pt>
                <c:pt idx="53">
                  <c:v>1989Q2</c:v>
                </c:pt>
                <c:pt idx="54">
                  <c:v>1989Q3</c:v>
                </c:pt>
                <c:pt idx="55">
                  <c:v>1989Q4</c:v>
                </c:pt>
                <c:pt idx="56">
                  <c:v>1990Q1</c:v>
                </c:pt>
                <c:pt idx="57">
                  <c:v>1990Q2</c:v>
                </c:pt>
                <c:pt idx="58">
                  <c:v>1990Q3</c:v>
                </c:pt>
                <c:pt idx="59">
                  <c:v>1990Q4</c:v>
                </c:pt>
                <c:pt idx="60">
                  <c:v>1991Q1</c:v>
                </c:pt>
                <c:pt idx="61">
                  <c:v>1991Q2</c:v>
                </c:pt>
                <c:pt idx="62">
                  <c:v>1991Q3</c:v>
                </c:pt>
                <c:pt idx="63">
                  <c:v>1991Q4</c:v>
                </c:pt>
                <c:pt idx="64">
                  <c:v>1992Q1</c:v>
                </c:pt>
                <c:pt idx="65">
                  <c:v>1992Q2</c:v>
                </c:pt>
                <c:pt idx="66">
                  <c:v>1992Q3</c:v>
                </c:pt>
                <c:pt idx="67">
                  <c:v>1992Q4</c:v>
                </c:pt>
                <c:pt idx="68">
                  <c:v>1993Q1</c:v>
                </c:pt>
                <c:pt idx="69">
                  <c:v>1993Q2</c:v>
                </c:pt>
                <c:pt idx="70">
                  <c:v>1993Q3</c:v>
                </c:pt>
                <c:pt idx="71">
                  <c:v>1993Q4</c:v>
                </c:pt>
                <c:pt idx="72">
                  <c:v>1994Q1</c:v>
                </c:pt>
                <c:pt idx="73">
                  <c:v>1994Q2</c:v>
                </c:pt>
                <c:pt idx="74">
                  <c:v>1994Q3</c:v>
                </c:pt>
                <c:pt idx="75">
                  <c:v>1994Q4</c:v>
                </c:pt>
                <c:pt idx="76">
                  <c:v>1995Q1</c:v>
                </c:pt>
                <c:pt idx="77">
                  <c:v>1995Q2</c:v>
                </c:pt>
                <c:pt idx="78">
                  <c:v>1995Q3</c:v>
                </c:pt>
                <c:pt idx="79">
                  <c:v>1995Q4</c:v>
                </c:pt>
                <c:pt idx="80">
                  <c:v>1996Q1</c:v>
                </c:pt>
                <c:pt idx="81">
                  <c:v>1996Q2</c:v>
                </c:pt>
                <c:pt idx="82">
                  <c:v>1996Q3</c:v>
                </c:pt>
                <c:pt idx="83">
                  <c:v>1996Q4</c:v>
                </c:pt>
                <c:pt idx="84">
                  <c:v>1997Q1</c:v>
                </c:pt>
                <c:pt idx="85">
                  <c:v>1997Q2</c:v>
                </c:pt>
                <c:pt idx="86">
                  <c:v>1997Q3</c:v>
                </c:pt>
                <c:pt idx="87">
                  <c:v>1997Q4</c:v>
                </c:pt>
                <c:pt idx="88">
                  <c:v>1998Q1</c:v>
                </c:pt>
                <c:pt idx="89">
                  <c:v>1998Q2</c:v>
                </c:pt>
                <c:pt idx="90">
                  <c:v>1998Q3</c:v>
                </c:pt>
                <c:pt idx="91">
                  <c:v>1998Q4</c:v>
                </c:pt>
                <c:pt idx="92">
                  <c:v>1999Q1</c:v>
                </c:pt>
                <c:pt idx="93">
                  <c:v>1999Q2</c:v>
                </c:pt>
                <c:pt idx="94">
                  <c:v>1999Q3</c:v>
                </c:pt>
                <c:pt idx="95">
                  <c:v>1999Q4</c:v>
                </c:pt>
                <c:pt idx="96">
                  <c:v>2000Q1</c:v>
                </c:pt>
                <c:pt idx="97">
                  <c:v>2000Q2</c:v>
                </c:pt>
                <c:pt idx="98">
                  <c:v>2000Q3</c:v>
                </c:pt>
                <c:pt idx="99">
                  <c:v>2000Q4</c:v>
                </c:pt>
                <c:pt idx="100">
                  <c:v>2001Q1</c:v>
                </c:pt>
                <c:pt idx="101">
                  <c:v>2001Q2</c:v>
                </c:pt>
                <c:pt idx="102">
                  <c:v>2001Q3</c:v>
                </c:pt>
                <c:pt idx="103">
                  <c:v>2001Q4</c:v>
                </c:pt>
                <c:pt idx="104">
                  <c:v>2002Q1</c:v>
                </c:pt>
                <c:pt idx="105">
                  <c:v>2002Q2</c:v>
                </c:pt>
                <c:pt idx="106">
                  <c:v>2002Q3</c:v>
                </c:pt>
                <c:pt idx="107">
                  <c:v>2002Q4</c:v>
                </c:pt>
                <c:pt idx="108">
                  <c:v>2003Q1</c:v>
                </c:pt>
                <c:pt idx="109">
                  <c:v>2003Q2</c:v>
                </c:pt>
                <c:pt idx="110">
                  <c:v>2003Q3</c:v>
                </c:pt>
                <c:pt idx="111">
                  <c:v>2003Q4</c:v>
                </c:pt>
                <c:pt idx="112">
                  <c:v>2004Q1</c:v>
                </c:pt>
                <c:pt idx="113">
                  <c:v>2004Q2</c:v>
                </c:pt>
                <c:pt idx="114">
                  <c:v>2004Q3</c:v>
                </c:pt>
                <c:pt idx="115">
                  <c:v>2004Q4</c:v>
                </c:pt>
                <c:pt idx="116">
                  <c:v>2005Q1</c:v>
                </c:pt>
                <c:pt idx="117">
                  <c:v>2005Q2</c:v>
                </c:pt>
                <c:pt idx="118">
                  <c:v>2005Q3</c:v>
                </c:pt>
                <c:pt idx="119">
                  <c:v>2005Q4</c:v>
                </c:pt>
                <c:pt idx="120">
                  <c:v>2006Q1</c:v>
                </c:pt>
                <c:pt idx="121">
                  <c:v>2006Q2</c:v>
                </c:pt>
                <c:pt idx="122">
                  <c:v>2006Q3</c:v>
                </c:pt>
                <c:pt idx="123">
                  <c:v>2006Q4</c:v>
                </c:pt>
                <c:pt idx="124">
                  <c:v>2007Q1</c:v>
                </c:pt>
                <c:pt idx="125">
                  <c:v>2007Q2</c:v>
                </c:pt>
                <c:pt idx="126">
                  <c:v>2007Q3</c:v>
                </c:pt>
                <c:pt idx="127">
                  <c:v>2007Q4</c:v>
                </c:pt>
                <c:pt idx="128">
                  <c:v>2008Q1</c:v>
                </c:pt>
                <c:pt idx="129">
                  <c:v>2008Q2</c:v>
                </c:pt>
                <c:pt idx="130">
                  <c:v>2008Q3</c:v>
                </c:pt>
                <c:pt idx="131">
                  <c:v>2008Q4</c:v>
                </c:pt>
                <c:pt idx="132">
                  <c:v>2009Q1</c:v>
                </c:pt>
                <c:pt idx="133">
                  <c:v>2009Q2</c:v>
                </c:pt>
                <c:pt idx="134">
                  <c:v>2009Q3</c:v>
                </c:pt>
                <c:pt idx="135">
                  <c:v>2009Q4</c:v>
                </c:pt>
                <c:pt idx="136">
                  <c:v>2010Q1</c:v>
                </c:pt>
                <c:pt idx="137">
                  <c:v>2010Q2</c:v>
                </c:pt>
                <c:pt idx="138">
                  <c:v>2010Q3</c:v>
                </c:pt>
                <c:pt idx="139">
                  <c:v>2010Q4</c:v>
                </c:pt>
                <c:pt idx="140">
                  <c:v>2011Q1</c:v>
                </c:pt>
                <c:pt idx="141">
                  <c:v>2011Q2</c:v>
                </c:pt>
                <c:pt idx="142">
                  <c:v>2011Q3</c:v>
                </c:pt>
                <c:pt idx="143">
                  <c:v>2011Q4</c:v>
                </c:pt>
                <c:pt idx="144">
                  <c:v>2012Q1</c:v>
                </c:pt>
                <c:pt idx="145">
                  <c:v>2012Q2</c:v>
                </c:pt>
                <c:pt idx="146">
                  <c:v>2012Q3</c:v>
                </c:pt>
                <c:pt idx="147">
                  <c:v>2012Q4</c:v>
                </c:pt>
                <c:pt idx="148">
                  <c:v>2013Q1</c:v>
                </c:pt>
                <c:pt idx="149">
                  <c:v>2013Q2</c:v>
                </c:pt>
                <c:pt idx="150">
                  <c:v>2013Q3</c:v>
                </c:pt>
                <c:pt idx="151">
                  <c:v>2013Q4</c:v>
                </c:pt>
                <c:pt idx="152">
                  <c:v>2014Q1</c:v>
                </c:pt>
                <c:pt idx="153">
                  <c:v>2014Q2</c:v>
                </c:pt>
                <c:pt idx="154">
                  <c:v>2014Q3</c:v>
                </c:pt>
                <c:pt idx="155">
                  <c:v>2014Q4</c:v>
                </c:pt>
                <c:pt idx="156">
                  <c:v>2015Q1</c:v>
                </c:pt>
                <c:pt idx="157">
                  <c:v>2015Q2</c:v>
                </c:pt>
                <c:pt idx="158">
                  <c:v>2015Q3</c:v>
                </c:pt>
                <c:pt idx="159">
                  <c:v>2015Q4</c:v>
                </c:pt>
                <c:pt idx="160">
                  <c:v>2016Q1</c:v>
                </c:pt>
                <c:pt idx="161">
                  <c:v>2016Q2</c:v>
                </c:pt>
                <c:pt idx="162">
                  <c:v>2016Q3</c:v>
                </c:pt>
                <c:pt idx="163">
                  <c:v>2016Q4</c:v>
                </c:pt>
                <c:pt idx="164">
                  <c:v>2017Q1</c:v>
                </c:pt>
                <c:pt idx="165">
                  <c:v>2017Q2</c:v>
                </c:pt>
                <c:pt idx="166">
                  <c:v>2017Q3</c:v>
                </c:pt>
                <c:pt idx="167">
                  <c:v>2017Q4</c:v>
                </c:pt>
                <c:pt idx="168">
                  <c:v>2018Q1</c:v>
                </c:pt>
                <c:pt idx="169">
                  <c:v>2018Q2</c:v>
                </c:pt>
                <c:pt idx="170">
                  <c:v>2018Q3</c:v>
                </c:pt>
                <c:pt idx="171">
                  <c:v>2018Q4</c:v>
                </c:pt>
                <c:pt idx="172">
                  <c:v>2019Q1</c:v>
                </c:pt>
                <c:pt idx="173">
                  <c:v>2019Q2</c:v>
                </c:pt>
                <c:pt idx="174">
                  <c:v>2019Q3</c:v>
                </c:pt>
                <c:pt idx="175">
                  <c:v>2019Q4</c:v>
                </c:pt>
                <c:pt idx="176">
                  <c:v>2020Q1</c:v>
                </c:pt>
                <c:pt idx="177">
                  <c:v>2020Q2</c:v>
                </c:pt>
                <c:pt idx="178">
                  <c:v>2020Q3</c:v>
                </c:pt>
                <c:pt idx="179">
                  <c:v>2020Q4</c:v>
                </c:pt>
                <c:pt idx="180">
                  <c:v>2021Q1</c:v>
                </c:pt>
                <c:pt idx="181">
                  <c:v>2021Q2</c:v>
                </c:pt>
                <c:pt idx="182">
                  <c:v>2021Q3</c:v>
                </c:pt>
                <c:pt idx="183">
                  <c:v>2021Q4</c:v>
                </c:pt>
                <c:pt idx="184">
                  <c:v>2022Q1</c:v>
                </c:pt>
                <c:pt idx="185">
                  <c:v>2022Q2</c:v>
                </c:pt>
                <c:pt idx="186">
                  <c:v>2022Q3</c:v>
                </c:pt>
                <c:pt idx="187">
                  <c:v>2022Q4</c:v>
                </c:pt>
                <c:pt idx="188">
                  <c:v>2023Q1</c:v>
                </c:pt>
                <c:pt idx="189">
                  <c:v>2023Q2</c:v>
                </c:pt>
                <c:pt idx="190">
                  <c:v>2023Q3</c:v>
                </c:pt>
                <c:pt idx="191">
                  <c:v>2023Q4</c:v>
                </c:pt>
                <c:pt idx="192">
                  <c:v>2024Q1</c:v>
                </c:pt>
                <c:pt idx="193">
                  <c:v>2024Q2</c:v>
                </c:pt>
                <c:pt idx="194">
                  <c:v>2024Q3</c:v>
                </c:pt>
                <c:pt idx="195">
                  <c:v>2024Q4</c:v>
                </c:pt>
                <c:pt idx="196">
                  <c:v>2025Q1</c:v>
                </c:pt>
                <c:pt idx="197">
                  <c:v>2025Q2</c:v>
                </c:pt>
                <c:pt idx="198">
                  <c:v>2025Q3</c:v>
                </c:pt>
                <c:pt idx="199">
                  <c:v>2025Q4</c:v>
                </c:pt>
              </c:strCache>
            </c:strRef>
          </c:cat>
          <c:val>
            <c:numRef>
              <c:f>'Gasoline-Q'!$E$41:$E$240</c:f>
              <c:numCache>
                <c:formatCode>General</c:formatCode>
                <c:ptCount val="200"/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A-42F9-B9BE-6C2174232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698224"/>
        <c:axId val="1815731952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'Gasoline-Q'!$A$41:$A$240</c:f>
              <c:strCache>
                <c:ptCount val="200"/>
                <c:pt idx="0">
                  <c:v>1976Q1</c:v>
                </c:pt>
                <c:pt idx="1">
                  <c:v>1976Q2</c:v>
                </c:pt>
                <c:pt idx="2">
                  <c:v>1976Q3</c:v>
                </c:pt>
                <c:pt idx="3">
                  <c:v>1976Q4</c:v>
                </c:pt>
                <c:pt idx="4">
                  <c:v>1977Q1</c:v>
                </c:pt>
                <c:pt idx="5">
                  <c:v>1977Q2</c:v>
                </c:pt>
                <c:pt idx="6">
                  <c:v>1977Q3</c:v>
                </c:pt>
                <c:pt idx="7">
                  <c:v>1977Q4</c:v>
                </c:pt>
                <c:pt idx="8">
                  <c:v>1978Q1</c:v>
                </c:pt>
                <c:pt idx="9">
                  <c:v>1978Q2</c:v>
                </c:pt>
                <c:pt idx="10">
                  <c:v>1978Q3</c:v>
                </c:pt>
                <c:pt idx="11">
                  <c:v>1978Q4</c:v>
                </c:pt>
                <c:pt idx="12">
                  <c:v>1979Q1</c:v>
                </c:pt>
                <c:pt idx="13">
                  <c:v>1979Q2</c:v>
                </c:pt>
                <c:pt idx="14">
                  <c:v>1979Q3</c:v>
                </c:pt>
                <c:pt idx="15">
                  <c:v>1979Q4</c:v>
                </c:pt>
                <c:pt idx="16">
                  <c:v>1980Q1</c:v>
                </c:pt>
                <c:pt idx="17">
                  <c:v>1980Q2</c:v>
                </c:pt>
                <c:pt idx="18">
                  <c:v>1980Q3</c:v>
                </c:pt>
                <c:pt idx="19">
                  <c:v>1980Q4</c:v>
                </c:pt>
                <c:pt idx="20">
                  <c:v>1981Q1</c:v>
                </c:pt>
                <c:pt idx="21">
                  <c:v>1981Q2</c:v>
                </c:pt>
                <c:pt idx="22">
                  <c:v>1981Q3</c:v>
                </c:pt>
                <c:pt idx="23">
                  <c:v>1981Q4</c:v>
                </c:pt>
                <c:pt idx="24">
                  <c:v>1982Q1</c:v>
                </c:pt>
                <c:pt idx="25">
                  <c:v>1982Q2</c:v>
                </c:pt>
                <c:pt idx="26">
                  <c:v>1982Q3</c:v>
                </c:pt>
                <c:pt idx="27">
                  <c:v>1982Q4</c:v>
                </c:pt>
                <c:pt idx="28">
                  <c:v>1983Q1</c:v>
                </c:pt>
                <c:pt idx="29">
                  <c:v>1983Q2</c:v>
                </c:pt>
                <c:pt idx="30">
                  <c:v>1983Q3</c:v>
                </c:pt>
                <c:pt idx="31">
                  <c:v>1983Q4</c:v>
                </c:pt>
                <c:pt idx="32">
                  <c:v>1984Q1</c:v>
                </c:pt>
                <c:pt idx="33">
                  <c:v>1984Q2</c:v>
                </c:pt>
                <c:pt idx="34">
                  <c:v>1984Q3</c:v>
                </c:pt>
                <c:pt idx="35">
                  <c:v>1984Q4</c:v>
                </c:pt>
                <c:pt idx="36">
                  <c:v>1985Q1</c:v>
                </c:pt>
                <c:pt idx="37">
                  <c:v>1985Q2</c:v>
                </c:pt>
                <c:pt idx="38">
                  <c:v>1985Q3</c:v>
                </c:pt>
                <c:pt idx="39">
                  <c:v>1985Q4</c:v>
                </c:pt>
                <c:pt idx="40">
                  <c:v>1986Q1</c:v>
                </c:pt>
                <c:pt idx="41">
                  <c:v>1986Q2</c:v>
                </c:pt>
                <c:pt idx="42">
                  <c:v>1986Q3</c:v>
                </c:pt>
                <c:pt idx="43">
                  <c:v>1986Q4</c:v>
                </c:pt>
                <c:pt idx="44">
                  <c:v>1987Q1</c:v>
                </c:pt>
                <c:pt idx="45">
                  <c:v>1987Q2</c:v>
                </c:pt>
                <c:pt idx="46">
                  <c:v>1987Q3</c:v>
                </c:pt>
                <c:pt idx="47">
                  <c:v>1987Q4</c:v>
                </c:pt>
                <c:pt idx="48">
                  <c:v>1988Q1</c:v>
                </c:pt>
                <c:pt idx="49">
                  <c:v>1988Q2</c:v>
                </c:pt>
                <c:pt idx="50">
                  <c:v>1988Q3</c:v>
                </c:pt>
                <c:pt idx="51">
                  <c:v>1988Q4</c:v>
                </c:pt>
                <c:pt idx="52">
                  <c:v>1989Q1</c:v>
                </c:pt>
                <c:pt idx="53">
                  <c:v>1989Q2</c:v>
                </c:pt>
                <c:pt idx="54">
                  <c:v>1989Q3</c:v>
                </c:pt>
                <c:pt idx="55">
                  <c:v>1989Q4</c:v>
                </c:pt>
                <c:pt idx="56">
                  <c:v>1990Q1</c:v>
                </c:pt>
                <c:pt idx="57">
                  <c:v>1990Q2</c:v>
                </c:pt>
                <c:pt idx="58">
                  <c:v>1990Q3</c:v>
                </c:pt>
                <c:pt idx="59">
                  <c:v>1990Q4</c:v>
                </c:pt>
                <c:pt idx="60">
                  <c:v>1991Q1</c:v>
                </c:pt>
                <c:pt idx="61">
                  <c:v>1991Q2</c:v>
                </c:pt>
                <c:pt idx="62">
                  <c:v>1991Q3</c:v>
                </c:pt>
                <c:pt idx="63">
                  <c:v>1991Q4</c:v>
                </c:pt>
                <c:pt idx="64">
                  <c:v>1992Q1</c:v>
                </c:pt>
                <c:pt idx="65">
                  <c:v>1992Q2</c:v>
                </c:pt>
                <c:pt idx="66">
                  <c:v>1992Q3</c:v>
                </c:pt>
                <c:pt idx="67">
                  <c:v>1992Q4</c:v>
                </c:pt>
                <c:pt idx="68">
                  <c:v>1993Q1</c:v>
                </c:pt>
                <c:pt idx="69">
                  <c:v>1993Q2</c:v>
                </c:pt>
                <c:pt idx="70">
                  <c:v>1993Q3</c:v>
                </c:pt>
                <c:pt idx="71">
                  <c:v>1993Q4</c:v>
                </c:pt>
                <c:pt idx="72">
                  <c:v>1994Q1</c:v>
                </c:pt>
                <c:pt idx="73">
                  <c:v>1994Q2</c:v>
                </c:pt>
                <c:pt idx="74">
                  <c:v>1994Q3</c:v>
                </c:pt>
                <c:pt idx="75">
                  <c:v>1994Q4</c:v>
                </c:pt>
                <c:pt idx="76">
                  <c:v>1995Q1</c:v>
                </c:pt>
                <c:pt idx="77">
                  <c:v>1995Q2</c:v>
                </c:pt>
                <c:pt idx="78">
                  <c:v>1995Q3</c:v>
                </c:pt>
                <c:pt idx="79">
                  <c:v>1995Q4</c:v>
                </c:pt>
                <c:pt idx="80">
                  <c:v>1996Q1</c:v>
                </c:pt>
                <c:pt idx="81">
                  <c:v>1996Q2</c:v>
                </c:pt>
                <c:pt idx="82">
                  <c:v>1996Q3</c:v>
                </c:pt>
                <c:pt idx="83">
                  <c:v>1996Q4</c:v>
                </c:pt>
                <c:pt idx="84">
                  <c:v>1997Q1</c:v>
                </c:pt>
                <c:pt idx="85">
                  <c:v>1997Q2</c:v>
                </c:pt>
                <c:pt idx="86">
                  <c:v>1997Q3</c:v>
                </c:pt>
                <c:pt idx="87">
                  <c:v>1997Q4</c:v>
                </c:pt>
                <c:pt idx="88">
                  <c:v>1998Q1</c:v>
                </c:pt>
                <c:pt idx="89">
                  <c:v>1998Q2</c:v>
                </c:pt>
                <c:pt idx="90">
                  <c:v>1998Q3</c:v>
                </c:pt>
                <c:pt idx="91">
                  <c:v>1998Q4</c:v>
                </c:pt>
                <c:pt idx="92">
                  <c:v>1999Q1</c:v>
                </c:pt>
                <c:pt idx="93">
                  <c:v>1999Q2</c:v>
                </c:pt>
                <c:pt idx="94">
                  <c:v>1999Q3</c:v>
                </c:pt>
                <c:pt idx="95">
                  <c:v>1999Q4</c:v>
                </c:pt>
                <c:pt idx="96">
                  <c:v>2000Q1</c:v>
                </c:pt>
                <c:pt idx="97">
                  <c:v>2000Q2</c:v>
                </c:pt>
                <c:pt idx="98">
                  <c:v>2000Q3</c:v>
                </c:pt>
                <c:pt idx="99">
                  <c:v>2000Q4</c:v>
                </c:pt>
                <c:pt idx="100">
                  <c:v>2001Q1</c:v>
                </c:pt>
                <c:pt idx="101">
                  <c:v>2001Q2</c:v>
                </c:pt>
                <c:pt idx="102">
                  <c:v>2001Q3</c:v>
                </c:pt>
                <c:pt idx="103">
                  <c:v>2001Q4</c:v>
                </c:pt>
                <c:pt idx="104">
                  <c:v>2002Q1</c:v>
                </c:pt>
                <c:pt idx="105">
                  <c:v>2002Q2</c:v>
                </c:pt>
                <c:pt idx="106">
                  <c:v>2002Q3</c:v>
                </c:pt>
                <c:pt idx="107">
                  <c:v>2002Q4</c:v>
                </c:pt>
                <c:pt idx="108">
                  <c:v>2003Q1</c:v>
                </c:pt>
                <c:pt idx="109">
                  <c:v>2003Q2</c:v>
                </c:pt>
                <c:pt idx="110">
                  <c:v>2003Q3</c:v>
                </c:pt>
                <c:pt idx="111">
                  <c:v>2003Q4</c:v>
                </c:pt>
                <c:pt idx="112">
                  <c:v>2004Q1</c:v>
                </c:pt>
                <c:pt idx="113">
                  <c:v>2004Q2</c:v>
                </c:pt>
                <c:pt idx="114">
                  <c:v>2004Q3</c:v>
                </c:pt>
                <c:pt idx="115">
                  <c:v>2004Q4</c:v>
                </c:pt>
                <c:pt idx="116">
                  <c:v>2005Q1</c:v>
                </c:pt>
                <c:pt idx="117">
                  <c:v>2005Q2</c:v>
                </c:pt>
                <c:pt idx="118">
                  <c:v>2005Q3</c:v>
                </c:pt>
                <c:pt idx="119">
                  <c:v>2005Q4</c:v>
                </c:pt>
                <c:pt idx="120">
                  <c:v>2006Q1</c:v>
                </c:pt>
                <c:pt idx="121">
                  <c:v>2006Q2</c:v>
                </c:pt>
                <c:pt idx="122">
                  <c:v>2006Q3</c:v>
                </c:pt>
                <c:pt idx="123">
                  <c:v>2006Q4</c:v>
                </c:pt>
                <c:pt idx="124">
                  <c:v>2007Q1</c:v>
                </c:pt>
                <c:pt idx="125">
                  <c:v>2007Q2</c:v>
                </c:pt>
                <c:pt idx="126">
                  <c:v>2007Q3</c:v>
                </c:pt>
                <c:pt idx="127">
                  <c:v>2007Q4</c:v>
                </c:pt>
                <c:pt idx="128">
                  <c:v>2008Q1</c:v>
                </c:pt>
                <c:pt idx="129">
                  <c:v>2008Q2</c:v>
                </c:pt>
                <c:pt idx="130">
                  <c:v>2008Q3</c:v>
                </c:pt>
                <c:pt idx="131">
                  <c:v>2008Q4</c:v>
                </c:pt>
                <c:pt idx="132">
                  <c:v>2009Q1</c:v>
                </c:pt>
                <c:pt idx="133">
                  <c:v>2009Q2</c:v>
                </c:pt>
                <c:pt idx="134">
                  <c:v>2009Q3</c:v>
                </c:pt>
                <c:pt idx="135">
                  <c:v>2009Q4</c:v>
                </c:pt>
                <c:pt idx="136">
                  <c:v>2010Q1</c:v>
                </c:pt>
                <c:pt idx="137">
                  <c:v>2010Q2</c:v>
                </c:pt>
                <c:pt idx="138">
                  <c:v>2010Q3</c:v>
                </c:pt>
                <c:pt idx="139">
                  <c:v>2010Q4</c:v>
                </c:pt>
                <c:pt idx="140">
                  <c:v>2011Q1</c:v>
                </c:pt>
                <c:pt idx="141">
                  <c:v>2011Q2</c:v>
                </c:pt>
                <c:pt idx="142">
                  <c:v>2011Q3</c:v>
                </c:pt>
                <c:pt idx="143">
                  <c:v>2011Q4</c:v>
                </c:pt>
                <c:pt idx="144">
                  <c:v>2012Q1</c:v>
                </c:pt>
                <c:pt idx="145">
                  <c:v>2012Q2</c:v>
                </c:pt>
                <c:pt idx="146">
                  <c:v>2012Q3</c:v>
                </c:pt>
                <c:pt idx="147">
                  <c:v>2012Q4</c:v>
                </c:pt>
                <c:pt idx="148">
                  <c:v>2013Q1</c:v>
                </c:pt>
                <c:pt idx="149">
                  <c:v>2013Q2</c:v>
                </c:pt>
                <c:pt idx="150">
                  <c:v>2013Q3</c:v>
                </c:pt>
                <c:pt idx="151">
                  <c:v>2013Q4</c:v>
                </c:pt>
                <c:pt idx="152">
                  <c:v>2014Q1</c:v>
                </c:pt>
                <c:pt idx="153">
                  <c:v>2014Q2</c:v>
                </c:pt>
                <c:pt idx="154">
                  <c:v>2014Q3</c:v>
                </c:pt>
                <c:pt idx="155">
                  <c:v>2014Q4</c:v>
                </c:pt>
                <c:pt idx="156">
                  <c:v>2015Q1</c:v>
                </c:pt>
                <c:pt idx="157">
                  <c:v>2015Q2</c:v>
                </c:pt>
                <c:pt idx="158">
                  <c:v>2015Q3</c:v>
                </c:pt>
                <c:pt idx="159">
                  <c:v>2015Q4</c:v>
                </c:pt>
                <c:pt idx="160">
                  <c:v>2016Q1</c:v>
                </c:pt>
                <c:pt idx="161">
                  <c:v>2016Q2</c:v>
                </c:pt>
                <c:pt idx="162">
                  <c:v>2016Q3</c:v>
                </c:pt>
                <c:pt idx="163">
                  <c:v>2016Q4</c:v>
                </c:pt>
                <c:pt idx="164">
                  <c:v>2017Q1</c:v>
                </c:pt>
                <c:pt idx="165">
                  <c:v>2017Q2</c:v>
                </c:pt>
                <c:pt idx="166">
                  <c:v>2017Q3</c:v>
                </c:pt>
                <c:pt idx="167">
                  <c:v>2017Q4</c:v>
                </c:pt>
                <c:pt idx="168">
                  <c:v>2018Q1</c:v>
                </c:pt>
                <c:pt idx="169">
                  <c:v>2018Q2</c:v>
                </c:pt>
                <c:pt idx="170">
                  <c:v>2018Q3</c:v>
                </c:pt>
                <c:pt idx="171">
                  <c:v>2018Q4</c:v>
                </c:pt>
                <c:pt idx="172">
                  <c:v>2019Q1</c:v>
                </c:pt>
                <c:pt idx="173">
                  <c:v>2019Q2</c:v>
                </c:pt>
                <c:pt idx="174">
                  <c:v>2019Q3</c:v>
                </c:pt>
                <c:pt idx="175">
                  <c:v>2019Q4</c:v>
                </c:pt>
                <c:pt idx="176">
                  <c:v>2020Q1</c:v>
                </c:pt>
                <c:pt idx="177">
                  <c:v>2020Q2</c:v>
                </c:pt>
                <c:pt idx="178">
                  <c:v>2020Q3</c:v>
                </c:pt>
                <c:pt idx="179">
                  <c:v>2020Q4</c:v>
                </c:pt>
                <c:pt idx="180">
                  <c:v>2021Q1</c:v>
                </c:pt>
                <c:pt idx="181">
                  <c:v>2021Q2</c:v>
                </c:pt>
                <c:pt idx="182">
                  <c:v>2021Q3</c:v>
                </c:pt>
                <c:pt idx="183">
                  <c:v>2021Q4</c:v>
                </c:pt>
                <c:pt idx="184">
                  <c:v>2022Q1</c:v>
                </c:pt>
                <c:pt idx="185">
                  <c:v>2022Q2</c:v>
                </c:pt>
                <c:pt idx="186">
                  <c:v>2022Q3</c:v>
                </c:pt>
                <c:pt idx="187">
                  <c:v>2022Q4</c:v>
                </c:pt>
                <c:pt idx="188">
                  <c:v>2023Q1</c:v>
                </c:pt>
                <c:pt idx="189">
                  <c:v>2023Q2</c:v>
                </c:pt>
                <c:pt idx="190">
                  <c:v>2023Q3</c:v>
                </c:pt>
                <c:pt idx="191">
                  <c:v>2023Q4</c:v>
                </c:pt>
                <c:pt idx="192">
                  <c:v>2024Q1</c:v>
                </c:pt>
                <c:pt idx="193">
                  <c:v>2024Q2</c:v>
                </c:pt>
                <c:pt idx="194">
                  <c:v>2024Q3</c:v>
                </c:pt>
                <c:pt idx="195">
                  <c:v>2024Q4</c:v>
                </c:pt>
                <c:pt idx="196">
                  <c:v>2025Q1</c:v>
                </c:pt>
                <c:pt idx="197">
                  <c:v>2025Q2</c:v>
                </c:pt>
                <c:pt idx="198">
                  <c:v>2025Q3</c:v>
                </c:pt>
                <c:pt idx="199">
                  <c:v>2025Q4</c:v>
                </c:pt>
              </c:strCache>
            </c:strRef>
          </c:cat>
          <c:val>
            <c:numRef>
              <c:f>'Gasoline-Q'!$C$41:$C$240</c:f>
              <c:numCache>
                <c:formatCode>0.00</c:formatCode>
                <c:ptCount val="200"/>
                <c:pt idx="0">
                  <c:v>0.59950179100000001</c:v>
                </c:pt>
                <c:pt idx="1">
                  <c:v>0.60284331520000001</c:v>
                </c:pt>
                <c:pt idx="2">
                  <c:v>0.62689555320000001</c:v>
                </c:pt>
                <c:pt idx="3">
                  <c:v>0.62796344640000001</c:v>
                </c:pt>
                <c:pt idx="4">
                  <c:v>0.63577560619999995</c:v>
                </c:pt>
                <c:pt idx="5">
                  <c:v>0.65841168169999997</c:v>
                </c:pt>
                <c:pt idx="6">
                  <c:v>0.666684414</c:v>
                </c:pt>
                <c:pt idx="7">
                  <c:v>0.66468291499999999</c:v>
                </c:pt>
                <c:pt idx="8">
                  <c:v>0.64734181830000004</c:v>
                </c:pt>
                <c:pt idx="9">
                  <c:v>0.65585991740000005</c:v>
                </c:pt>
                <c:pt idx="10">
                  <c:v>0.68114944700000002</c:v>
                </c:pt>
                <c:pt idx="11">
                  <c:v>0.6967000216</c:v>
                </c:pt>
                <c:pt idx="12">
                  <c:v>0.73425977649999996</c:v>
                </c:pt>
                <c:pt idx="13">
                  <c:v>0.8491741303</c:v>
                </c:pt>
                <c:pt idx="14">
                  <c:v>0.98495482190000005</c:v>
                </c:pt>
                <c:pt idx="15">
                  <c:v>1.0444937969999999</c:v>
                </c:pt>
                <c:pt idx="16">
                  <c:v>1.1968262656999999</c:v>
                </c:pt>
                <c:pt idx="17">
                  <c:v>1.2663121463</c:v>
                </c:pt>
                <c:pt idx="18">
                  <c:v>1.2651703316</c:v>
                </c:pt>
                <c:pt idx="19">
                  <c:v>1.2527451889000001</c:v>
                </c:pt>
                <c:pt idx="20">
                  <c:v>1.3646498016999999</c:v>
                </c:pt>
                <c:pt idx="21">
                  <c:v>1.4007799969000001</c:v>
                </c:pt>
                <c:pt idx="22">
                  <c:v>1.3780565559</c:v>
                </c:pt>
                <c:pt idx="23">
                  <c:v>1.3683017086</c:v>
                </c:pt>
                <c:pt idx="24">
                  <c:v>1.2826872036000001</c:v>
                </c:pt>
                <c:pt idx="25">
                  <c:v>1.2271940294999999</c:v>
                </c:pt>
                <c:pt idx="26">
                  <c:v>1.2854954635</c:v>
                </c:pt>
                <c:pt idx="27">
                  <c:v>1.2375507007</c:v>
                </c:pt>
                <c:pt idx="28">
                  <c:v>1.1471895153</c:v>
                </c:pt>
                <c:pt idx="29">
                  <c:v>1.2214854500000001</c:v>
                </c:pt>
                <c:pt idx="30">
                  <c:v>1.2474156087999999</c:v>
                </c:pt>
                <c:pt idx="31">
                  <c:v>1.2006220433999999</c:v>
                </c:pt>
                <c:pt idx="32">
                  <c:v>1.1707279850000001</c:v>
                </c:pt>
                <c:pt idx="33">
                  <c:v>1.2010832806</c:v>
                </c:pt>
                <c:pt idx="34">
                  <c:v>1.1688317168</c:v>
                </c:pt>
                <c:pt idx="35">
                  <c:v>1.1619418754999999</c:v>
                </c:pt>
                <c:pt idx="36">
                  <c:v>1.1053324133</c:v>
                </c:pt>
                <c:pt idx="37">
                  <c:v>1.1961445622</c:v>
                </c:pt>
                <c:pt idx="38">
                  <c:v>1.1947198341</c:v>
                </c:pt>
                <c:pt idx="39">
                  <c:v>1.1651829764999999</c:v>
                </c:pt>
                <c:pt idx="40">
                  <c:v>1.053504145</c:v>
                </c:pt>
                <c:pt idx="41">
                  <c:v>0.89144064021000002</c:v>
                </c:pt>
                <c:pt idx="42">
                  <c:v>0.82853970535999999</c:v>
                </c:pt>
                <c:pt idx="43">
                  <c:v>0.78263189772999997</c:v>
                </c:pt>
                <c:pt idx="44">
                  <c:v>0.85109575548000005</c:v>
                </c:pt>
                <c:pt idx="45">
                  <c:v>0.91375780877000001</c:v>
                </c:pt>
                <c:pt idx="46">
                  <c:v>0.94953738866000004</c:v>
                </c:pt>
                <c:pt idx="47">
                  <c:v>0.92895915818999997</c:v>
                </c:pt>
                <c:pt idx="48">
                  <c:v>0.87432974177</c:v>
                </c:pt>
                <c:pt idx="49">
                  <c:v>0.91617792561</c:v>
                </c:pt>
                <c:pt idx="50">
                  <c:v>0.94047434060000001</c:v>
                </c:pt>
                <c:pt idx="51">
                  <c:v>0.90316806490000001</c:v>
                </c:pt>
                <c:pt idx="52">
                  <c:v>0.88651852856000002</c:v>
                </c:pt>
                <c:pt idx="53">
                  <c:v>1.0699977025</c:v>
                </c:pt>
                <c:pt idx="54">
                  <c:v>1.0244178937999999</c:v>
                </c:pt>
                <c:pt idx="55">
                  <c:v>0.9600175541</c:v>
                </c:pt>
                <c:pt idx="56">
                  <c:v>0.99207094128999995</c:v>
                </c:pt>
                <c:pt idx="57">
                  <c:v>1.0344357207999999</c:v>
                </c:pt>
                <c:pt idx="58">
                  <c:v>1.1507226679</c:v>
                </c:pt>
                <c:pt idx="59">
                  <c:v>1.3292614466999999</c:v>
                </c:pt>
                <c:pt idx="60">
                  <c:v>1.1037909839</c:v>
                </c:pt>
                <c:pt idx="61">
                  <c:v>1.1107142346000001</c:v>
                </c:pt>
                <c:pt idx="62">
                  <c:v>1.1064183864999999</c:v>
                </c:pt>
                <c:pt idx="63">
                  <c:v>1.0875001046999999</c:v>
                </c:pt>
                <c:pt idx="64">
                  <c:v>1.0136519047999999</c:v>
                </c:pt>
                <c:pt idx="65">
                  <c:v>1.1017887556999999</c:v>
                </c:pt>
                <c:pt idx="66">
                  <c:v>1.1267783497999999</c:v>
                </c:pt>
                <c:pt idx="67">
                  <c:v>1.1006154752999999</c:v>
                </c:pt>
                <c:pt idx="68">
                  <c:v>1.0559438071</c:v>
                </c:pt>
                <c:pt idx="69">
                  <c:v>1.0920949548000001</c:v>
                </c:pt>
                <c:pt idx="70">
                  <c:v>1.0631922077</c:v>
                </c:pt>
                <c:pt idx="71">
                  <c:v>1.0568018811</c:v>
                </c:pt>
                <c:pt idx="72">
                  <c:v>1.0050264893</c:v>
                </c:pt>
                <c:pt idx="73">
                  <c:v>1.0512505940000001</c:v>
                </c:pt>
                <c:pt idx="74">
                  <c:v>1.1346452482</c:v>
                </c:pt>
                <c:pt idx="75">
                  <c:v>1.1062189558</c:v>
                </c:pt>
                <c:pt idx="76">
                  <c:v>1.0753894968</c:v>
                </c:pt>
                <c:pt idx="77">
                  <c:v>1.1614989737000001</c:v>
                </c:pt>
                <c:pt idx="78">
                  <c:v>1.1294671835000001</c:v>
                </c:pt>
                <c:pt idx="79">
                  <c:v>1.0736527393999999</c:v>
                </c:pt>
                <c:pt idx="80">
                  <c:v>1.1064068654000001</c:v>
                </c:pt>
                <c:pt idx="81">
                  <c:v>1.2556473664000001</c:v>
                </c:pt>
                <c:pt idx="82">
                  <c:v>1.2122264388999999</c:v>
                </c:pt>
                <c:pt idx="83">
                  <c:v>1.2235170601000001</c:v>
                </c:pt>
                <c:pt idx="84">
                  <c:v>1.2232218449000001</c:v>
                </c:pt>
                <c:pt idx="85">
                  <c:v>1.1989560212999999</c:v>
                </c:pt>
                <c:pt idx="86">
                  <c:v>1.2089205192000001</c:v>
                </c:pt>
                <c:pt idx="87">
                  <c:v>1.1663303518999999</c:v>
                </c:pt>
                <c:pt idx="88">
                  <c:v>1.0501528408</c:v>
                </c:pt>
                <c:pt idx="89">
                  <c:v>1.0529146997000001</c:v>
                </c:pt>
                <c:pt idx="90">
                  <c:v>1.0307138166000001</c:v>
                </c:pt>
                <c:pt idx="91">
                  <c:v>0.98608821795000001</c:v>
                </c:pt>
                <c:pt idx="92">
                  <c:v>0.94832620162000003</c:v>
                </c:pt>
                <c:pt idx="93">
                  <c:v>1.1251623151000001</c:v>
                </c:pt>
                <c:pt idx="94">
                  <c:v>1.2095693675000001</c:v>
                </c:pt>
                <c:pt idx="95">
                  <c:v>1.2563606655999999</c:v>
                </c:pt>
                <c:pt idx="96">
                  <c:v>1.397304195</c:v>
                </c:pt>
                <c:pt idx="97">
                  <c:v>1.5291604408999999</c:v>
                </c:pt>
                <c:pt idx="98">
                  <c:v>1.5208591724</c:v>
                </c:pt>
                <c:pt idx="99">
                  <c:v>1.4966101829</c:v>
                </c:pt>
                <c:pt idx="100">
                  <c:v>1.4345354224</c:v>
                </c:pt>
                <c:pt idx="101">
                  <c:v>1.6244266455</c:v>
                </c:pt>
                <c:pt idx="102">
                  <c:v>1.4524706239</c:v>
                </c:pt>
                <c:pt idx="103">
                  <c:v>1.1911174625000001</c:v>
                </c:pt>
                <c:pt idx="104">
                  <c:v>1.1591419517999999</c:v>
                </c:pt>
                <c:pt idx="105">
                  <c:v>1.3902539652000001</c:v>
                </c:pt>
                <c:pt idx="106">
                  <c:v>1.397380171</c:v>
                </c:pt>
                <c:pt idx="107">
                  <c:v>1.4165666726999999</c:v>
                </c:pt>
                <c:pt idx="108">
                  <c:v>1.5878977503</c:v>
                </c:pt>
                <c:pt idx="109">
                  <c:v>1.5254062409</c:v>
                </c:pt>
                <c:pt idx="110">
                  <c:v>1.6024577686000001</c:v>
                </c:pt>
                <c:pt idx="111">
                  <c:v>1.5183418524000001</c:v>
                </c:pt>
                <c:pt idx="112">
                  <c:v>1.6528491571999999</c:v>
                </c:pt>
                <c:pt idx="113">
                  <c:v>1.9180244390000001</c:v>
                </c:pt>
                <c:pt idx="114">
                  <c:v>1.8867253343999999</c:v>
                </c:pt>
                <c:pt idx="115">
                  <c:v>1.9390850228000001</c:v>
                </c:pt>
                <c:pt idx="116">
                  <c:v>1.9419336623000001</c:v>
                </c:pt>
                <c:pt idx="117">
                  <c:v>2.1857177038</c:v>
                </c:pt>
                <c:pt idx="118">
                  <c:v>2.5485714511999999</c:v>
                </c:pt>
                <c:pt idx="119">
                  <c:v>2.3852873174</c:v>
                </c:pt>
                <c:pt idx="120">
                  <c:v>2.3426500746999999</c:v>
                </c:pt>
                <c:pt idx="121">
                  <c:v>2.8459174085000001</c:v>
                </c:pt>
                <c:pt idx="122">
                  <c:v>2.8354547348999999</c:v>
                </c:pt>
                <c:pt idx="123">
                  <c:v>2.2627142695</c:v>
                </c:pt>
                <c:pt idx="124">
                  <c:v>2.3647192149</c:v>
                </c:pt>
                <c:pt idx="125">
                  <c:v>3.0185006506000001</c:v>
                </c:pt>
                <c:pt idx="126">
                  <c:v>2.8524976587999999</c:v>
                </c:pt>
                <c:pt idx="127">
                  <c:v>2.9659070760000001</c:v>
                </c:pt>
                <c:pt idx="128">
                  <c:v>3.1076362711000001</c:v>
                </c:pt>
                <c:pt idx="129">
                  <c:v>3.7593931506999998</c:v>
                </c:pt>
                <c:pt idx="130">
                  <c:v>3.8526405985999999</c:v>
                </c:pt>
                <c:pt idx="131">
                  <c:v>2.2995724351</c:v>
                </c:pt>
                <c:pt idx="132">
                  <c:v>1.8897934594000001</c:v>
                </c:pt>
                <c:pt idx="133">
                  <c:v>2.3161151992</c:v>
                </c:pt>
                <c:pt idx="134">
                  <c:v>2.5659703135999998</c:v>
                </c:pt>
                <c:pt idx="135">
                  <c:v>2.6026247264000002</c:v>
                </c:pt>
                <c:pt idx="136">
                  <c:v>2.7129046636999998</c:v>
                </c:pt>
                <c:pt idx="137">
                  <c:v>2.8051776682999998</c:v>
                </c:pt>
                <c:pt idx="138">
                  <c:v>2.7214542931999999</c:v>
                </c:pt>
                <c:pt idx="139">
                  <c:v>2.8841960393999999</c:v>
                </c:pt>
                <c:pt idx="140">
                  <c:v>3.2955668220000001</c:v>
                </c:pt>
                <c:pt idx="141">
                  <c:v>3.7953720251999998</c:v>
                </c:pt>
                <c:pt idx="142">
                  <c:v>3.6340926433999998</c:v>
                </c:pt>
                <c:pt idx="143">
                  <c:v>3.3654264476</c:v>
                </c:pt>
                <c:pt idx="144">
                  <c:v>3.6077270976000002</c:v>
                </c:pt>
                <c:pt idx="145">
                  <c:v>3.7222213968000002</c:v>
                </c:pt>
                <c:pt idx="146">
                  <c:v>3.6668312695999998</c:v>
                </c:pt>
                <c:pt idx="147">
                  <c:v>3.5059407189999998</c:v>
                </c:pt>
                <c:pt idx="148">
                  <c:v>3.5652553672999998</c:v>
                </c:pt>
                <c:pt idx="149">
                  <c:v>3.6040271455999999</c:v>
                </c:pt>
                <c:pt idx="150">
                  <c:v>3.5663142486999999</c:v>
                </c:pt>
                <c:pt idx="151">
                  <c:v>3.2882789841000002</c:v>
                </c:pt>
                <c:pt idx="152">
                  <c:v>3.4037443452999998</c:v>
                </c:pt>
                <c:pt idx="153">
                  <c:v>3.6750536235000002</c:v>
                </c:pt>
                <c:pt idx="154">
                  <c:v>3.5037805502000001</c:v>
                </c:pt>
                <c:pt idx="155">
                  <c:v>2.8769790241000002</c:v>
                </c:pt>
                <c:pt idx="156">
                  <c:v>2.2696942552000001</c:v>
                </c:pt>
                <c:pt idx="157">
                  <c:v>2.6648191183000001</c:v>
                </c:pt>
                <c:pt idx="158">
                  <c:v>2.6023207819</c:v>
                </c:pt>
                <c:pt idx="159">
                  <c:v>2.1623371404</c:v>
                </c:pt>
                <c:pt idx="160">
                  <c:v>1.8957772669999999</c:v>
                </c:pt>
                <c:pt idx="161">
                  <c:v>2.2509634887000001</c:v>
                </c:pt>
                <c:pt idx="162">
                  <c:v>2.2114731271000001</c:v>
                </c:pt>
                <c:pt idx="163">
                  <c:v>2.2288342778999999</c:v>
                </c:pt>
                <c:pt idx="164">
                  <c:v>2.3262824967000002</c:v>
                </c:pt>
                <c:pt idx="165">
                  <c:v>2.3845401180999999</c:v>
                </c:pt>
                <c:pt idx="166">
                  <c:v>2.4377039076</c:v>
                </c:pt>
                <c:pt idx="167">
                  <c:v>2.5142834676999999</c:v>
                </c:pt>
                <c:pt idx="168">
                  <c:v>2.5777429482000001</c:v>
                </c:pt>
                <c:pt idx="169">
                  <c:v>2.85145895</c:v>
                </c:pt>
                <c:pt idx="170">
                  <c:v>2.8400527775</c:v>
                </c:pt>
                <c:pt idx="171">
                  <c:v>2.6251157503</c:v>
                </c:pt>
                <c:pt idx="172">
                  <c:v>2.3612041784</c:v>
                </c:pt>
                <c:pt idx="173">
                  <c:v>2.7913205421999998</c:v>
                </c:pt>
                <c:pt idx="174">
                  <c:v>2.6520632483000002</c:v>
                </c:pt>
                <c:pt idx="175">
                  <c:v>2.5936584280999999</c:v>
                </c:pt>
                <c:pt idx="176">
                  <c:v>2.4142071159</c:v>
                </c:pt>
                <c:pt idx="177">
                  <c:v>1.9432896758</c:v>
                </c:pt>
                <c:pt idx="178">
                  <c:v>2.1827993749000001</c:v>
                </c:pt>
                <c:pt idx="179">
                  <c:v>2.1541112574999999</c:v>
                </c:pt>
                <c:pt idx="180">
                  <c:v>2.5591966973</c:v>
                </c:pt>
                <c:pt idx="181">
                  <c:v>2.9711776238000001</c:v>
                </c:pt>
                <c:pt idx="182">
                  <c:v>3.1558093532</c:v>
                </c:pt>
                <c:pt idx="183">
                  <c:v>3.3300179679999999</c:v>
                </c:pt>
                <c:pt idx="184">
                  <c:v>3.7065731754</c:v>
                </c:pt>
                <c:pt idx="185">
                  <c:v>4.4969613530999997</c:v>
                </c:pt>
                <c:pt idx="186">
                  <c:v>4.0805545682000002</c:v>
                </c:pt>
                <c:pt idx="187">
                  <c:v>3.5718207820000001</c:v>
                </c:pt>
                <c:pt idx="188">
                  <c:v>3.3843415541000001</c:v>
                </c:pt>
                <c:pt idx="189">
                  <c:v>3.5758930800000002</c:v>
                </c:pt>
                <c:pt idx="190">
                  <c:v>3.7570974006000002</c:v>
                </c:pt>
                <c:pt idx="191">
                  <c:v>3.3577960262</c:v>
                </c:pt>
                <c:pt idx="192">
                  <c:v>3.2434638147000001</c:v>
                </c:pt>
                <c:pt idx="193">
                  <c:v>3.6607929793</c:v>
                </c:pt>
                <c:pt idx="194">
                  <c:v>3.7030725820999999</c:v>
                </c:pt>
                <c:pt idx="195">
                  <c:v>3.5227184648000001</c:v>
                </c:pt>
                <c:pt idx="196">
                  <c:v>3.4570229003000001</c:v>
                </c:pt>
                <c:pt idx="197">
                  <c:v>3.6413535155000001</c:v>
                </c:pt>
                <c:pt idx="198">
                  <c:v>3.6645127545</c:v>
                </c:pt>
                <c:pt idx="199">
                  <c:v>3.3853656451999998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3A-42F9-B9BE-6C2174232A3F}"/>
            </c:ext>
          </c:extLst>
        </c:ser>
        <c:ser>
          <c:idx val="1"/>
          <c:order val="1"/>
          <c:tx>
            <c:strRef>
              <c:f>'Gasoline-Q'!$A$244</c:f>
              <c:strCache>
                <c:ptCount val="1"/>
                <c:pt idx="0">
                  <c:v>Real Price (May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'Gasoline-Q'!$A$41:$A$240</c:f>
              <c:strCache>
                <c:ptCount val="200"/>
                <c:pt idx="0">
                  <c:v>1976Q1</c:v>
                </c:pt>
                <c:pt idx="1">
                  <c:v>1976Q2</c:v>
                </c:pt>
                <c:pt idx="2">
                  <c:v>1976Q3</c:v>
                </c:pt>
                <c:pt idx="3">
                  <c:v>1976Q4</c:v>
                </c:pt>
                <c:pt idx="4">
                  <c:v>1977Q1</c:v>
                </c:pt>
                <c:pt idx="5">
                  <c:v>1977Q2</c:v>
                </c:pt>
                <c:pt idx="6">
                  <c:v>1977Q3</c:v>
                </c:pt>
                <c:pt idx="7">
                  <c:v>1977Q4</c:v>
                </c:pt>
                <c:pt idx="8">
                  <c:v>1978Q1</c:v>
                </c:pt>
                <c:pt idx="9">
                  <c:v>1978Q2</c:v>
                </c:pt>
                <c:pt idx="10">
                  <c:v>1978Q3</c:v>
                </c:pt>
                <c:pt idx="11">
                  <c:v>1978Q4</c:v>
                </c:pt>
                <c:pt idx="12">
                  <c:v>1979Q1</c:v>
                </c:pt>
                <c:pt idx="13">
                  <c:v>1979Q2</c:v>
                </c:pt>
                <c:pt idx="14">
                  <c:v>1979Q3</c:v>
                </c:pt>
                <c:pt idx="15">
                  <c:v>1979Q4</c:v>
                </c:pt>
                <c:pt idx="16">
                  <c:v>1980Q1</c:v>
                </c:pt>
                <c:pt idx="17">
                  <c:v>1980Q2</c:v>
                </c:pt>
                <c:pt idx="18">
                  <c:v>1980Q3</c:v>
                </c:pt>
                <c:pt idx="19">
                  <c:v>1980Q4</c:v>
                </c:pt>
                <c:pt idx="20">
                  <c:v>1981Q1</c:v>
                </c:pt>
                <c:pt idx="21">
                  <c:v>1981Q2</c:v>
                </c:pt>
                <c:pt idx="22">
                  <c:v>1981Q3</c:v>
                </c:pt>
                <c:pt idx="23">
                  <c:v>1981Q4</c:v>
                </c:pt>
                <c:pt idx="24">
                  <c:v>1982Q1</c:v>
                </c:pt>
                <c:pt idx="25">
                  <c:v>1982Q2</c:v>
                </c:pt>
                <c:pt idx="26">
                  <c:v>1982Q3</c:v>
                </c:pt>
                <c:pt idx="27">
                  <c:v>1982Q4</c:v>
                </c:pt>
                <c:pt idx="28">
                  <c:v>1983Q1</c:v>
                </c:pt>
                <c:pt idx="29">
                  <c:v>1983Q2</c:v>
                </c:pt>
                <c:pt idx="30">
                  <c:v>1983Q3</c:v>
                </c:pt>
                <c:pt idx="31">
                  <c:v>1983Q4</c:v>
                </c:pt>
                <c:pt idx="32">
                  <c:v>1984Q1</c:v>
                </c:pt>
                <c:pt idx="33">
                  <c:v>1984Q2</c:v>
                </c:pt>
                <c:pt idx="34">
                  <c:v>1984Q3</c:v>
                </c:pt>
                <c:pt idx="35">
                  <c:v>1984Q4</c:v>
                </c:pt>
                <c:pt idx="36">
                  <c:v>1985Q1</c:v>
                </c:pt>
                <c:pt idx="37">
                  <c:v>1985Q2</c:v>
                </c:pt>
                <c:pt idx="38">
                  <c:v>1985Q3</c:v>
                </c:pt>
                <c:pt idx="39">
                  <c:v>1985Q4</c:v>
                </c:pt>
                <c:pt idx="40">
                  <c:v>1986Q1</c:v>
                </c:pt>
                <c:pt idx="41">
                  <c:v>1986Q2</c:v>
                </c:pt>
                <c:pt idx="42">
                  <c:v>1986Q3</c:v>
                </c:pt>
                <c:pt idx="43">
                  <c:v>1986Q4</c:v>
                </c:pt>
                <c:pt idx="44">
                  <c:v>1987Q1</c:v>
                </c:pt>
                <c:pt idx="45">
                  <c:v>1987Q2</c:v>
                </c:pt>
                <c:pt idx="46">
                  <c:v>1987Q3</c:v>
                </c:pt>
                <c:pt idx="47">
                  <c:v>1987Q4</c:v>
                </c:pt>
                <c:pt idx="48">
                  <c:v>1988Q1</c:v>
                </c:pt>
                <c:pt idx="49">
                  <c:v>1988Q2</c:v>
                </c:pt>
                <c:pt idx="50">
                  <c:v>1988Q3</c:v>
                </c:pt>
                <c:pt idx="51">
                  <c:v>1988Q4</c:v>
                </c:pt>
                <c:pt idx="52">
                  <c:v>1989Q1</c:v>
                </c:pt>
                <c:pt idx="53">
                  <c:v>1989Q2</c:v>
                </c:pt>
                <c:pt idx="54">
                  <c:v>1989Q3</c:v>
                </c:pt>
                <c:pt idx="55">
                  <c:v>1989Q4</c:v>
                </c:pt>
                <c:pt idx="56">
                  <c:v>1990Q1</c:v>
                </c:pt>
                <c:pt idx="57">
                  <c:v>1990Q2</c:v>
                </c:pt>
                <c:pt idx="58">
                  <c:v>1990Q3</c:v>
                </c:pt>
                <c:pt idx="59">
                  <c:v>1990Q4</c:v>
                </c:pt>
                <c:pt idx="60">
                  <c:v>1991Q1</c:v>
                </c:pt>
                <c:pt idx="61">
                  <c:v>1991Q2</c:v>
                </c:pt>
                <c:pt idx="62">
                  <c:v>1991Q3</c:v>
                </c:pt>
                <c:pt idx="63">
                  <c:v>1991Q4</c:v>
                </c:pt>
                <c:pt idx="64">
                  <c:v>1992Q1</c:v>
                </c:pt>
                <c:pt idx="65">
                  <c:v>1992Q2</c:v>
                </c:pt>
                <c:pt idx="66">
                  <c:v>1992Q3</c:v>
                </c:pt>
                <c:pt idx="67">
                  <c:v>1992Q4</c:v>
                </c:pt>
                <c:pt idx="68">
                  <c:v>1993Q1</c:v>
                </c:pt>
                <c:pt idx="69">
                  <c:v>1993Q2</c:v>
                </c:pt>
                <c:pt idx="70">
                  <c:v>1993Q3</c:v>
                </c:pt>
                <c:pt idx="71">
                  <c:v>1993Q4</c:v>
                </c:pt>
                <c:pt idx="72">
                  <c:v>1994Q1</c:v>
                </c:pt>
                <c:pt idx="73">
                  <c:v>1994Q2</c:v>
                </c:pt>
                <c:pt idx="74">
                  <c:v>1994Q3</c:v>
                </c:pt>
                <c:pt idx="75">
                  <c:v>1994Q4</c:v>
                </c:pt>
                <c:pt idx="76">
                  <c:v>1995Q1</c:v>
                </c:pt>
                <c:pt idx="77">
                  <c:v>1995Q2</c:v>
                </c:pt>
                <c:pt idx="78">
                  <c:v>1995Q3</c:v>
                </c:pt>
                <c:pt idx="79">
                  <c:v>1995Q4</c:v>
                </c:pt>
                <c:pt idx="80">
                  <c:v>1996Q1</c:v>
                </c:pt>
                <c:pt idx="81">
                  <c:v>1996Q2</c:v>
                </c:pt>
                <c:pt idx="82">
                  <c:v>1996Q3</c:v>
                </c:pt>
                <c:pt idx="83">
                  <c:v>1996Q4</c:v>
                </c:pt>
                <c:pt idx="84">
                  <c:v>1997Q1</c:v>
                </c:pt>
                <c:pt idx="85">
                  <c:v>1997Q2</c:v>
                </c:pt>
                <c:pt idx="86">
                  <c:v>1997Q3</c:v>
                </c:pt>
                <c:pt idx="87">
                  <c:v>1997Q4</c:v>
                </c:pt>
                <c:pt idx="88">
                  <c:v>1998Q1</c:v>
                </c:pt>
                <c:pt idx="89">
                  <c:v>1998Q2</c:v>
                </c:pt>
                <c:pt idx="90">
                  <c:v>1998Q3</c:v>
                </c:pt>
                <c:pt idx="91">
                  <c:v>1998Q4</c:v>
                </c:pt>
                <c:pt idx="92">
                  <c:v>1999Q1</c:v>
                </c:pt>
                <c:pt idx="93">
                  <c:v>1999Q2</c:v>
                </c:pt>
                <c:pt idx="94">
                  <c:v>1999Q3</c:v>
                </c:pt>
                <c:pt idx="95">
                  <c:v>1999Q4</c:v>
                </c:pt>
                <c:pt idx="96">
                  <c:v>2000Q1</c:v>
                </c:pt>
                <c:pt idx="97">
                  <c:v>2000Q2</c:v>
                </c:pt>
                <c:pt idx="98">
                  <c:v>2000Q3</c:v>
                </c:pt>
                <c:pt idx="99">
                  <c:v>2000Q4</c:v>
                </c:pt>
                <c:pt idx="100">
                  <c:v>2001Q1</c:v>
                </c:pt>
                <c:pt idx="101">
                  <c:v>2001Q2</c:v>
                </c:pt>
                <c:pt idx="102">
                  <c:v>2001Q3</c:v>
                </c:pt>
                <c:pt idx="103">
                  <c:v>2001Q4</c:v>
                </c:pt>
                <c:pt idx="104">
                  <c:v>2002Q1</c:v>
                </c:pt>
                <c:pt idx="105">
                  <c:v>2002Q2</c:v>
                </c:pt>
                <c:pt idx="106">
                  <c:v>2002Q3</c:v>
                </c:pt>
                <c:pt idx="107">
                  <c:v>2002Q4</c:v>
                </c:pt>
                <c:pt idx="108">
                  <c:v>2003Q1</c:v>
                </c:pt>
                <c:pt idx="109">
                  <c:v>2003Q2</c:v>
                </c:pt>
                <c:pt idx="110">
                  <c:v>2003Q3</c:v>
                </c:pt>
                <c:pt idx="111">
                  <c:v>2003Q4</c:v>
                </c:pt>
                <c:pt idx="112">
                  <c:v>2004Q1</c:v>
                </c:pt>
                <c:pt idx="113">
                  <c:v>2004Q2</c:v>
                </c:pt>
                <c:pt idx="114">
                  <c:v>2004Q3</c:v>
                </c:pt>
                <c:pt idx="115">
                  <c:v>2004Q4</c:v>
                </c:pt>
                <c:pt idx="116">
                  <c:v>2005Q1</c:v>
                </c:pt>
                <c:pt idx="117">
                  <c:v>2005Q2</c:v>
                </c:pt>
                <c:pt idx="118">
                  <c:v>2005Q3</c:v>
                </c:pt>
                <c:pt idx="119">
                  <c:v>2005Q4</c:v>
                </c:pt>
                <c:pt idx="120">
                  <c:v>2006Q1</c:v>
                </c:pt>
                <c:pt idx="121">
                  <c:v>2006Q2</c:v>
                </c:pt>
                <c:pt idx="122">
                  <c:v>2006Q3</c:v>
                </c:pt>
                <c:pt idx="123">
                  <c:v>2006Q4</c:v>
                </c:pt>
                <c:pt idx="124">
                  <c:v>2007Q1</c:v>
                </c:pt>
                <c:pt idx="125">
                  <c:v>2007Q2</c:v>
                </c:pt>
                <c:pt idx="126">
                  <c:v>2007Q3</c:v>
                </c:pt>
                <c:pt idx="127">
                  <c:v>2007Q4</c:v>
                </c:pt>
                <c:pt idx="128">
                  <c:v>2008Q1</c:v>
                </c:pt>
                <c:pt idx="129">
                  <c:v>2008Q2</c:v>
                </c:pt>
                <c:pt idx="130">
                  <c:v>2008Q3</c:v>
                </c:pt>
                <c:pt idx="131">
                  <c:v>2008Q4</c:v>
                </c:pt>
                <c:pt idx="132">
                  <c:v>2009Q1</c:v>
                </c:pt>
                <c:pt idx="133">
                  <c:v>2009Q2</c:v>
                </c:pt>
                <c:pt idx="134">
                  <c:v>2009Q3</c:v>
                </c:pt>
                <c:pt idx="135">
                  <c:v>2009Q4</c:v>
                </c:pt>
                <c:pt idx="136">
                  <c:v>2010Q1</c:v>
                </c:pt>
                <c:pt idx="137">
                  <c:v>2010Q2</c:v>
                </c:pt>
                <c:pt idx="138">
                  <c:v>2010Q3</c:v>
                </c:pt>
                <c:pt idx="139">
                  <c:v>2010Q4</c:v>
                </c:pt>
                <c:pt idx="140">
                  <c:v>2011Q1</c:v>
                </c:pt>
                <c:pt idx="141">
                  <c:v>2011Q2</c:v>
                </c:pt>
                <c:pt idx="142">
                  <c:v>2011Q3</c:v>
                </c:pt>
                <c:pt idx="143">
                  <c:v>2011Q4</c:v>
                </c:pt>
                <c:pt idx="144">
                  <c:v>2012Q1</c:v>
                </c:pt>
                <c:pt idx="145">
                  <c:v>2012Q2</c:v>
                </c:pt>
                <c:pt idx="146">
                  <c:v>2012Q3</c:v>
                </c:pt>
                <c:pt idx="147">
                  <c:v>2012Q4</c:v>
                </c:pt>
                <c:pt idx="148">
                  <c:v>2013Q1</c:v>
                </c:pt>
                <c:pt idx="149">
                  <c:v>2013Q2</c:v>
                </c:pt>
                <c:pt idx="150">
                  <c:v>2013Q3</c:v>
                </c:pt>
                <c:pt idx="151">
                  <c:v>2013Q4</c:v>
                </c:pt>
                <c:pt idx="152">
                  <c:v>2014Q1</c:v>
                </c:pt>
                <c:pt idx="153">
                  <c:v>2014Q2</c:v>
                </c:pt>
                <c:pt idx="154">
                  <c:v>2014Q3</c:v>
                </c:pt>
                <c:pt idx="155">
                  <c:v>2014Q4</c:v>
                </c:pt>
                <c:pt idx="156">
                  <c:v>2015Q1</c:v>
                </c:pt>
                <c:pt idx="157">
                  <c:v>2015Q2</c:v>
                </c:pt>
                <c:pt idx="158">
                  <c:v>2015Q3</c:v>
                </c:pt>
                <c:pt idx="159">
                  <c:v>2015Q4</c:v>
                </c:pt>
                <c:pt idx="160">
                  <c:v>2016Q1</c:v>
                </c:pt>
                <c:pt idx="161">
                  <c:v>2016Q2</c:v>
                </c:pt>
                <c:pt idx="162">
                  <c:v>2016Q3</c:v>
                </c:pt>
                <c:pt idx="163">
                  <c:v>2016Q4</c:v>
                </c:pt>
                <c:pt idx="164">
                  <c:v>2017Q1</c:v>
                </c:pt>
                <c:pt idx="165">
                  <c:v>2017Q2</c:v>
                </c:pt>
                <c:pt idx="166">
                  <c:v>2017Q3</c:v>
                </c:pt>
                <c:pt idx="167">
                  <c:v>2017Q4</c:v>
                </c:pt>
                <c:pt idx="168">
                  <c:v>2018Q1</c:v>
                </c:pt>
                <c:pt idx="169">
                  <c:v>2018Q2</c:v>
                </c:pt>
                <c:pt idx="170">
                  <c:v>2018Q3</c:v>
                </c:pt>
                <c:pt idx="171">
                  <c:v>2018Q4</c:v>
                </c:pt>
                <c:pt idx="172">
                  <c:v>2019Q1</c:v>
                </c:pt>
                <c:pt idx="173">
                  <c:v>2019Q2</c:v>
                </c:pt>
                <c:pt idx="174">
                  <c:v>2019Q3</c:v>
                </c:pt>
                <c:pt idx="175">
                  <c:v>2019Q4</c:v>
                </c:pt>
                <c:pt idx="176">
                  <c:v>2020Q1</c:v>
                </c:pt>
                <c:pt idx="177">
                  <c:v>2020Q2</c:v>
                </c:pt>
                <c:pt idx="178">
                  <c:v>2020Q3</c:v>
                </c:pt>
                <c:pt idx="179">
                  <c:v>2020Q4</c:v>
                </c:pt>
                <c:pt idx="180">
                  <c:v>2021Q1</c:v>
                </c:pt>
                <c:pt idx="181">
                  <c:v>2021Q2</c:v>
                </c:pt>
                <c:pt idx="182">
                  <c:v>2021Q3</c:v>
                </c:pt>
                <c:pt idx="183">
                  <c:v>2021Q4</c:v>
                </c:pt>
                <c:pt idx="184">
                  <c:v>2022Q1</c:v>
                </c:pt>
                <c:pt idx="185">
                  <c:v>2022Q2</c:v>
                </c:pt>
                <c:pt idx="186">
                  <c:v>2022Q3</c:v>
                </c:pt>
                <c:pt idx="187">
                  <c:v>2022Q4</c:v>
                </c:pt>
                <c:pt idx="188">
                  <c:v>2023Q1</c:v>
                </c:pt>
                <c:pt idx="189">
                  <c:v>2023Q2</c:v>
                </c:pt>
                <c:pt idx="190">
                  <c:v>2023Q3</c:v>
                </c:pt>
                <c:pt idx="191">
                  <c:v>2023Q4</c:v>
                </c:pt>
                <c:pt idx="192">
                  <c:v>2024Q1</c:v>
                </c:pt>
                <c:pt idx="193">
                  <c:v>2024Q2</c:v>
                </c:pt>
                <c:pt idx="194">
                  <c:v>2024Q3</c:v>
                </c:pt>
                <c:pt idx="195">
                  <c:v>2024Q4</c:v>
                </c:pt>
                <c:pt idx="196">
                  <c:v>2025Q1</c:v>
                </c:pt>
                <c:pt idx="197">
                  <c:v>2025Q2</c:v>
                </c:pt>
                <c:pt idx="198">
                  <c:v>2025Q3</c:v>
                </c:pt>
                <c:pt idx="199">
                  <c:v>2025Q4</c:v>
                </c:pt>
              </c:strCache>
            </c:strRef>
          </c:cat>
          <c:val>
            <c:numRef>
              <c:f>'Gasoline-Q'!$D$41:$D$240</c:f>
              <c:numCache>
                <c:formatCode>0.00</c:formatCode>
                <c:ptCount val="200"/>
                <c:pt idx="0">
                  <c:v>3.3586782191382447</c:v>
                </c:pt>
                <c:pt idx="1">
                  <c:v>3.3474574581570726</c:v>
                </c:pt>
                <c:pt idx="2">
                  <c:v>3.4263386732104899</c:v>
                </c:pt>
                <c:pt idx="3">
                  <c:v>3.3829755526031384</c:v>
                </c:pt>
                <c:pt idx="4">
                  <c:v>3.3633485379279859</c:v>
                </c:pt>
                <c:pt idx="5">
                  <c:v>3.4233424914178272</c:v>
                </c:pt>
                <c:pt idx="6">
                  <c:v>3.4190528065561718</c:v>
                </c:pt>
                <c:pt idx="7">
                  <c:v>3.3592792060496564</c:v>
                </c:pt>
                <c:pt idx="8">
                  <c:v>3.2162745197773037</c:v>
                </c:pt>
                <c:pt idx="9">
                  <c:v>3.186145435850972</c:v>
                </c:pt>
                <c:pt idx="10">
                  <c:v>3.2337585484653322</c:v>
                </c:pt>
                <c:pt idx="11">
                  <c:v>3.2324496739943851</c:v>
                </c:pt>
                <c:pt idx="12">
                  <c:v>3.3230231300428152</c:v>
                </c:pt>
                <c:pt idx="13">
                  <c:v>3.7246739732149869</c:v>
                </c:pt>
                <c:pt idx="14">
                  <c:v>4.1854151663866226</c:v>
                </c:pt>
                <c:pt idx="15">
                  <c:v>4.302209505678956</c:v>
                </c:pt>
                <c:pt idx="16">
                  <c:v>4.7425348764076309</c:v>
                </c:pt>
                <c:pt idx="17">
                  <c:v>4.8540968471307284</c:v>
                </c:pt>
                <c:pt idx="18">
                  <c:v>4.7603779225956764</c:v>
                </c:pt>
                <c:pt idx="19">
                  <c:v>4.5850898490232339</c:v>
                </c:pt>
                <c:pt idx="20">
                  <c:v>4.8602364801020563</c:v>
                </c:pt>
                <c:pt idx="21">
                  <c:v>4.8870249202694689</c:v>
                </c:pt>
                <c:pt idx="22">
                  <c:v>4.677479915461122</c:v>
                </c:pt>
                <c:pt idx="23">
                  <c:v>4.5700727411574258</c:v>
                </c:pt>
                <c:pt idx="24">
                  <c:v>4.2463848001386566</c:v>
                </c:pt>
                <c:pt idx="25">
                  <c:v>4.0048157887042404</c:v>
                </c:pt>
                <c:pt idx="26">
                  <c:v>4.1234634778870012</c:v>
                </c:pt>
                <c:pt idx="27">
                  <c:v>3.9575114912121134</c:v>
                </c:pt>
                <c:pt idx="28">
                  <c:v>3.6660536338179242</c:v>
                </c:pt>
                <c:pt idx="29">
                  <c:v>3.8588536647013245</c:v>
                </c:pt>
                <c:pt idx="30">
                  <c:v>3.9027148189370302</c:v>
                </c:pt>
                <c:pt idx="31">
                  <c:v>3.7191601347544752</c:v>
                </c:pt>
                <c:pt idx="32">
                  <c:v>3.575861129039005</c:v>
                </c:pt>
                <c:pt idx="33">
                  <c:v>3.6343143812573735</c:v>
                </c:pt>
                <c:pt idx="34">
                  <c:v>3.5062365295890983</c:v>
                </c:pt>
                <c:pt idx="35">
                  <c:v>3.4557773461469701</c:v>
                </c:pt>
                <c:pt idx="36">
                  <c:v>3.2575085820823815</c:v>
                </c:pt>
                <c:pt idx="37">
                  <c:v>3.4933619454768201</c:v>
                </c:pt>
                <c:pt idx="38">
                  <c:v>3.4676427619272685</c:v>
                </c:pt>
                <c:pt idx="39">
                  <c:v>3.347783417550851</c:v>
                </c:pt>
                <c:pt idx="40">
                  <c:v>3.0112549034823211</c:v>
                </c:pt>
                <c:pt idx="41">
                  <c:v>2.5604886845935626</c:v>
                </c:pt>
                <c:pt idx="42">
                  <c:v>2.3653554826942402</c:v>
                </c:pt>
                <c:pt idx="43">
                  <c:v>2.2187890606349043</c:v>
                </c:pt>
                <c:pt idx="44">
                  <c:v>2.3841102889479822</c:v>
                </c:pt>
                <c:pt idx="45">
                  <c:v>2.5309655474022246</c:v>
                </c:pt>
                <c:pt idx="46">
                  <c:v>2.6024490298071101</c:v>
                </c:pt>
                <c:pt idx="47">
                  <c:v>2.5225018733840647</c:v>
                </c:pt>
                <c:pt idx="48">
                  <c:v>2.35577755761269</c:v>
                </c:pt>
                <c:pt idx="49">
                  <c:v>2.4405366820201468</c:v>
                </c:pt>
                <c:pt idx="50">
                  <c:v>2.4750826766273288</c:v>
                </c:pt>
                <c:pt idx="51">
                  <c:v>2.3512167476673378</c:v>
                </c:pt>
                <c:pt idx="52">
                  <c:v>2.2819489689811707</c:v>
                </c:pt>
                <c:pt idx="53">
                  <c:v>2.7104224601114071</c:v>
                </c:pt>
                <c:pt idx="54">
                  <c:v>2.5748316234736208</c:v>
                </c:pt>
                <c:pt idx="55">
                  <c:v>2.3886810502965417</c:v>
                </c:pt>
                <c:pt idx="56">
                  <c:v>2.42666260334319</c:v>
                </c:pt>
                <c:pt idx="57">
                  <c:v>2.5055017191756339</c:v>
                </c:pt>
                <c:pt idx="58">
                  <c:v>2.7398359698564443</c:v>
                </c:pt>
                <c:pt idx="59">
                  <c:v>3.1120905493893414</c:v>
                </c:pt>
                <c:pt idx="60">
                  <c:v>2.5650396134840596</c:v>
                </c:pt>
                <c:pt idx="61">
                  <c:v>2.5658965387461108</c:v>
                </c:pt>
                <c:pt idx="62">
                  <c:v>2.5366374845320041</c:v>
                </c:pt>
                <c:pt idx="63">
                  <c:v>2.4727486317608705</c:v>
                </c:pt>
                <c:pt idx="64">
                  <c:v>2.2893199126206345</c:v>
                </c:pt>
                <c:pt idx="65">
                  <c:v>2.4693806319647988</c:v>
                </c:pt>
                <c:pt idx="66">
                  <c:v>2.5062567512605085</c:v>
                </c:pt>
                <c:pt idx="67">
                  <c:v>2.426805979731776</c:v>
                </c:pt>
                <c:pt idx="68">
                  <c:v>2.3114902707880076</c:v>
                </c:pt>
                <c:pt idx="69">
                  <c:v>2.3734830843157813</c:v>
                </c:pt>
                <c:pt idx="70">
                  <c:v>2.3000269839095697</c:v>
                </c:pt>
                <c:pt idx="71">
                  <c:v>2.2674076526342217</c:v>
                </c:pt>
                <c:pt idx="72">
                  <c:v>2.1455424699172267</c:v>
                </c:pt>
                <c:pt idx="73">
                  <c:v>2.2315458799786518</c:v>
                </c:pt>
                <c:pt idx="74">
                  <c:v>2.3864652883210646</c:v>
                </c:pt>
                <c:pt idx="75">
                  <c:v>2.3132131535119314</c:v>
                </c:pt>
                <c:pt idx="76">
                  <c:v>2.2323496391489797</c:v>
                </c:pt>
                <c:pt idx="77">
                  <c:v>2.3915492960982743</c:v>
                </c:pt>
                <c:pt idx="78">
                  <c:v>2.3139317346656001</c:v>
                </c:pt>
                <c:pt idx="79">
                  <c:v>2.1876593142602463</c:v>
                </c:pt>
                <c:pt idx="80">
                  <c:v>2.2345297005840985</c:v>
                </c:pt>
                <c:pt idx="81">
                  <c:v>2.5143206502705637</c:v>
                </c:pt>
                <c:pt idx="82">
                  <c:v>2.4134858120326852</c:v>
                </c:pt>
                <c:pt idx="83">
                  <c:v>2.4149828569612293</c:v>
                </c:pt>
                <c:pt idx="84">
                  <c:v>2.3997796538279101</c:v>
                </c:pt>
                <c:pt idx="85">
                  <c:v>2.3467833124191744</c:v>
                </c:pt>
                <c:pt idx="86">
                  <c:v>2.3545148044119806</c:v>
                </c:pt>
                <c:pt idx="87">
                  <c:v>2.2593879833592974</c:v>
                </c:pt>
                <c:pt idx="88">
                  <c:v>2.0301457481971448</c:v>
                </c:pt>
                <c:pt idx="89">
                  <c:v>2.0288057523989314</c:v>
                </c:pt>
                <c:pt idx="90">
                  <c:v>1.9758973139973695</c:v>
                </c:pt>
                <c:pt idx="91">
                  <c:v>1.8815194022971795</c:v>
                </c:pt>
                <c:pt idx="92">
                  <c:v>1.8028765278316641</c:v>
                </c:pt>
                <c:pt idx="93">
                  <c:v>2.1231663737664026</c:v>
                </c:pt>
                <c:pt idx="94">
                  <c:v>2.2656051725395381</c:v>
                </c:pt>
                <c:pt idx="95">
                  <c:v>2.3360170505184921</c:v>
                </c:pt>
                <c:pt idx="96">
                  <c:v>2.5726243159735183</c:v>
                </c:pt>
                <c:pt idx="97">
                  <c:v>2.7934924741960341</c:v>
                </c:pt>
                <c:pt idx="98">
                  <c:v>2.7531674043283094</c:v>
                </c:pt>
                <c:pt idx="99">
                  <c:v>2.6900922379836731</c:v>
                </c:pt>
                <c:pt idx="100">
                  <c:v>2.5540838915714756</c:v>
                </c:pt>
                <c:pt idx="101">
                  <c:v>2.872033690955941</c:v>
                </c:pt>
                <c:pt idx="102">
                  <c:v>2.5607820266988393</c:v>
                </c:pt>
                <c:pt idx="103">
                  <c:v>2.1015801376992465</c:v>
                </c:pt>
                <c:pt idx="104">
                  <c:v>2.0386549033201677</c:v>
                </c:pt>
                <c:pt idx="105">
                  <c:v>2.4260517850629109</c:v>
                </c:pt>
                <c:pt idx="106">
                  <c:v>2.425423185387038</c:v>
                </c:pt>
                <c:pt idx="107">
                  <c:v>2.4442752572975239</c:v>
                </c:pt>
                <c:pt idx="108">
                  <c:v>2.7120136063273299</c:v>
                </c:pt>
                <c:pt idx="109">
                  <c:v>2.6095520634942644</c:v>
                </c:pt>
                <c:pt idx="110">
                  <c:v>2.7210523569138014</c:v>
                </c:pt>
                <c:pt idx="111">
                  <c:v>2.5684709820856204</c:v>
                </c:pt>
                <c:pt idx="112">
                  <c:v>2.7725451270461097</c:v>
                </c:pt>
                <c:pt idx="113">
                  <c:v>3.1922813884124972</c:v>
                </c:pt>
                <c:pt idx="114">
                  <c:v>3.1202893400904119</c:v>
                </c:pt>
                <c:pt idx="115">
                  <c:v>3.1728141916245214</c:v>
                </c:pt>
                <c:pt idx="116">
                  <c:v>3.1615080455080014</c:v>
                </c:pt>
                <c:pt idx="117">
                  <c:v>3.5345075459866804</c:v>
                </c:pt>
                <c:pt idx="118">
                  <c:v>4.0597848754593961</c:v>
                </c:pt>
                <c:pt idx="119">
                  <c:v>3.7645735982791697</c:v>
                </c:pt>
                <c:pt idx="120">
                  <c:v>3.6781277815861659</c:v>
                </c:pt>
                <c:pt idx="121">
                  <c:v>4.4283318564191907</c:v>
                </c:pt>
                <c:pt idx="122">
                  <c:v>4.3707904378264208</c:v>
                </c:pt>
                <c:pt idx="123">
                  <c:v>3.5022891623695984</c:v>
                </c:pt>
                <c:pt idx="124">
                  <c:v>3.6246393256205591</c:v>
                </c:pt>
                <c:pt idx="125">
                  <c:v>4.5749412063189503</c:v>
                </c:pt>
                <c:pt idx="126">
                  <c:v>4.2961463411877601</c:v>
                </c:pt>
                <c:pt idx="127">
                  <c:v>4.4128227216302056</c:v>
                </c:pt>
                <c:pt idx="128">
                  <c:v>4.5741477577258527</c:v>
                </c:pt>
                <c:pt idx="129">
                  <c:v>5.4624099397904953</c:v>
                </c:pt>
                <c:pt idx="130">
                  <c:v>5.512896493590417</c:v>
                </c:pt>
                <c:pt idx="131">
                  <c:v>3.3676757389439427</c:v>
                </c:pt>
                <c:pt idx="132">
                  <c:v>2.7867320822146024</c:v>
                </c:pt>
                <c:pt idx="133">
                  <c:v>3.3973301958640163</c:v>
                </c:pt>
                <c:pt idx="134">
                  <c:v>3.7317158978438028</c:v>
                </c:pt>
                <c:pt idx="135">
                  <c:v>3.7556187793268219</c:v>
                </c:pt>
                <c:pt idx="136">
                  <c:v>3.9085588551211665</c:v>
                </c:pt>
                <c:pt idx="137">
                  <c:v>4.0429251139187103</c:v>
                </c:pt>
                <c:pt idx="138">
                  <c:v>3.910795541083949</c:v>
                </c:pt>
                <c:pt idx="139">
                  <c:v>4.1113686207564433</c:v>
                </c:pt>
                <c:pt idx="140">
                  <c:v>4.6481641045439313</c:v>
                </c:pt>
                <c:pt idx="141">
                  <c:v>5.2929227713160838</c:v>
                </c:pt>
                <c:pt idx="142">
                  <c:v>5.0351742743203785</c:v>
                </c:pt>
                <c:pt idx="143">
                  <c:v>4.6420885309650002</c:v>
                </c:pt>
                <c:pt idx="144">
                  <c:v>4.9484368336166948</c:v>
                </c:pt>
                <c:pt idx="145">
                  <c:v>5.0947246519505178</c:v>
                </c:pt>
                <c:pt idx="146">
                  <c:v>4.9963533479074318</c:v>
                </c:pt>
                <c:pt idx="147">
                  <c:v>4.7455712049537375</c:v>
                </c:pt>
                <c:pt idx="148">
                  <c:v>4.8065382178829488</c:v>
                </c:pt>
                <c:pt idx="149">
                  <c:v>4.8641343229755281</c:v>
                </c:pt>
                <c:pt idx="150">
                  <c:v>4.7873435097886619</c:v>
                </c:pt>
                <c:pt idx="151">
                  <c:v>4.3978531386767941</c:v>
                </c:pt>
                <c:pt idx="152">
                  <c:v>4.5241048228026512</c:v>
                </c:pt>
                <c:pt idx="153">
                  <c:v>4.8589123303735775</c:v>
                </c:pt>
                <c:pt idx="154">
                  <c:v>4.620645242052956</c:v>
                </c:pt>
                <c:pt idx="155">
                  <c:v>3.8034940744739432</c:v>
                </c:pt>
                <c:pt idx="156">
                  <c:v>3.0201857228074394</c:v>
                </c:pt>
                <c:pt idx="157">
                  <c:v>3.5219437480162354</c:v>
                </c:pt>
                <c:pt idx="158">
                  <c:v>3.4264016114061842</c:v>
                </c:pt>
                <c:pt idx="159">
                  <c:v>2.8473031630290357</c:v>
                </c:pt>
                <c:pt idx="160">
                  <c:v>2.497855664163271</c:v>
                </c:pt>
                <c:pt idx="161">
                  <c:v>2.9423130624944189</c:v>
                </c:pt>
                <c:pt idx="162">
                  <c:v>2.8784754346144013</c:v>
                </c:pt>
                <c:pt idx="163">
                  <c:v>2.8827735382384372</c:v>
                </c:pt>
                <c:pt idx="164">
                  <c:v>2.987786764052216</c:v>
                </c:pt>
                <c:pt idx="165">
                  <c:v>3.0590811163042431</c:v>
                </c:pt>
                <c:pt idx="166">
                  <c:v>3.1124052758607448</c:v>
                </c:pt>
                <c:pt idx="167">
                  <c:v>3.1848439177291232</c:v>
                </c:pt>
                <c:pt idx="168">
                  <c:v>3.2379438028651477</c:v>
                </c:pt>
                <c:pt idx="169">
                  <c:v>3.5623689038102708</c:v>
                </c:pt>
                <c:pt idx="170">
                  <c:v>3.5339182423053805</c:v>
                </c:pt>
                <c:pt idx="171">
                  <c:v>3.2532244849655463</c:v>
                </c:pt>
                <c:pt idx="172">
                  <c:v>2.9183758283432142</c:v>
                </c:pt>
                <c:pt idx="173">
                  <c:v>3.4248236912325476</c:v>
                </c:pt>
                <c:pt idx="174">
                  <c:v>3.2432625596172238</c:v>
                </c:pt>
                <c:pt idx="175">
                  <c:v>3.1497157920152579</c:v>
                </c:pt>
                <c:pt idx="176">
                  <c:v>2.921829006721258</c:v>
                </c:pt>
                <c:pt idx="177">
                  <c:v>2.3742945954333505</c:v>
                </c:pt>
                <c:pt idx="178">
                  <c:v>2.6369308234054323</c:v>
                </c:pt>
                <c:pt idx="179">
                  <c:v>2.5842510909303495</c:v>
                </c:pt>
                <c:pt idx="180">
                  <c:v>3.0397097695004929</c:v>
                </c:pt>
                <c:pt idx="181">
                  <c:v>3.4639824297260975</c:v>
                </c:pt>
                <c:pt idx="182">
                  <c:v>3.6217032145779657</c:v>
                </c:pt>
                <c:pt idx="183">
                  <c:v>3.7422256953008759</c:v>
                </c:pt>
                <c:pt idx="184">
                  <c:v>4.0755166196025936</c:v>
                </c:pt>
                <c:pt idx="185">
                  <c:v>4.82795282470072</c:v>
                </c:pt>
                <c:pt idx="186">
                  <c:v>4.324522873921655</c:v>
                </c:pt>
                <c:pt idx="187">
                  <c:v>3.7481839286905481</c:v>
                </c:pt>
                <c:pt idx="188">
                  <c:v>3.5188812742709072</c:v>
                </c:pt>
                <c:pt idx="189">
                  <c:v>3.6903134100841966</c:v>
                </c:pt>
                <c:pt idx="190">
                  <c:v>3.8447846818846538</c:v>
                </c:pt>
                <c:pt idx="191">
                  <c:v>3.4131371744719545</c:v>
                </c:pt>
                <c:pt idx="192">
                  <c:v>3.2662755442218319</c:v>
                </c:pt>
                <c:pt idx="193">
                  <c:v>3.6609655548892222</c:v>
                </c:pt>
                <c:pt idx="194">
                  <c:v>3.682392674032259</c:v>
                </c:pt>
                <c:pt idx="195">
                  <c:v>3.4805644459806309</c:v>
                </c:pt>
                <c:pt idx="196">
                  <c:v>3.3972722755854936</c:v>
                </c:pt>
                <c:pt idx="197">
                  <c:v>3.5657291300208676</c:v>
                </c:pt>
                <c:pt idx="198">
                  <c:v>3.568479542924377</c:v>
                </c:pt>
                <c:pt idx="199">
                  <c:v>3.275900786968831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3A-42F9-B9BE-6C2174232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08016"/>
        <c:axId val="1815715088"/>
      </c:lineChart>
      <c:catAx>
        <c:axId val="181570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15088"/>
        <c:crosses val="autoZero"/>
        <c:auto val="1"/>
        <c:lblAlgn val="ctr"/>
        <c:lblOffset val="100"/>
        <c:tickLblSkip val="16"/>
        <c:tickMarkSkip val="4"/>
        <c:noMultiLvlLbl val="0"/>
      </c:catAx>
      <c:valAx>
        <c:axId val="1815715088"/>
        <c:scaling>
          <c:orientation val="minMax"/>
          <c:max val="5.5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08016"/>
        <c:crosses val="autoZero"/>
        <c:crossBetween val="between"/>
        <c:majorUnit val="0.5"/>
      </c:valAx>
      <c:catAx>
        <c:axId val="1815698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31952"/>
        <c:crosses val="autoZero"/>
        <c:auto val="1"/>
        <c:lblAlgn val="ctr"/>
        <c:lblOffset val="100"/>
        <c:noMultiLvlLbl val="0"/>
      </c:catAx>
      <c:valAx>
        <c:axId val="181573195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6982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530201342282147"/>
          <c:y val="0.16319444444444542"/>
          <c:w val="0.39709172259507852"/>
          <c:h val="4.34027777777778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Motor Gasoline Regular Grade Retail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2.3117311678322091E-2"/>
          <c:y val="1.62037037037037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17827719451735"/>
          <c:w val="0.86241704944535758"/>
          <c:h val="0.68807979731700264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'Gasoline-M'!$A$41:$A$640</c:f>
              <c:numCache>
                <c:formatCode>mmmm\ yyyy</c:formatCode>
                <c:ptCount val="600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  <c:pt idx="581">
                  <c:v>45444</c:v>
                </c:pt>
                <c:pt idx="582">
                  <c:v>45474</c:v>
                </c:pt>
                <c:pt idx="583">
                  <c:v>45505</c:v>
                </c:pt>
                <c:pt idx="584">
                  <c:v>45536</c:v>
                </c:pt>
                <c:pt idx="585">
                  <c:v>45566</c:v>
                </c:pt>
                <c:pt idx="586">
                  <c:v>45597</c:v>
                </c:pt>
                <c:pt idx="587">
                  <c:v>45627</c:v>
                </c:pt>
                <c:pt idx="588">
                  <c:v>45658</c:v>
                </c:pt>
                <c:pt idx="589">
                  <c:v>45689</c:v>
                </c:pt>
                <c:pt idx="590">
                  <c:v>45717</c:v>
                </c:pt>
                <c:pt idx="591">
                  <c:v>45748</c:v>
                </c:pt>
                <c:pt idx="592">
                  <c:v>45778</c:v>
                </c:pt>
                <c:pt idx="593">
                  <c:v>45809</c:v>
                </c:pt>
                <c:pt idx="594">
                  <c:v>45839</c:v>
                </c:pt>
                <c:pt idx="595">
                  <c:v>45870</c:v>
                </c:pt>
                <c:pt idx="596">
                  <c:v>45901</c:v>
                </c:pt>
                <c:pt idx="597">
                  <c:v>45931</c:v>
                </c:pt>
                <c:pt idx="598">
                  <c:v>45962</c:v>
                </c:pt>
                <c:pt idx="599">
                  <c:v>45992</c:v>
                </c:pt>
              </c:numCache>
            </c:numRef>
          </c:cat>
          <c:val>
            <c:numRef>
              <c:f>'Gasoline-M'!$E$41:$E$640</c:f>
              <c:numCache>
                <c:formatCode>General</c:formatCode>
                <c:ptCount val="600"/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1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1</c:v>
                </c:pt>
                <c:pt idx="589">
                  <c:v>1</c:v>
                </c:pt>
                <c:pt idx="590">
                  <c:v>1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1</c:v>
                </c:pt>
                <c:pt idx="595">
                  <c:v>1</c:v>
                </c:pt>
                <c:pt idx="596">
                  <c:v>1</c:v>
                </c:pt>
                <c:pt idx="597">
                  <c:v>1</c:v>
                </c:pt>
                <c:pt idx="598">
                  <c:v>1</c:v>
                </c:pt>
                <c:pt idx="59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5-47FB-BD7D-1E204318C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26512"/>
        <c:axId val="1815702032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'Gasoline-M'!$A$41:$A$640</c:f>
              <c:numCache>
                <c:formatCode>mmmm\ yyyy</c:formatCode>
                <c:ptCount val="600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  <c:pt idx="581">
                  <c:v>45444</c:v>
                </c:pt>
                <c:pt idx="582">
                  <c:v>45474</c:v>
                </c:pt>
                <c:pt idx="583">
                  <c:v>45505</c:v>
                </c:pt>
                <c:pt idx="584">
                  <c:v>45536</c:v>
                </c:pt>
                <c:pt idx="585">
                  <c:v>45566</c:v>
                </c:pt>
                <c:pt idx="586">
                  <c:v>45597</c:v>
                </c:pt>
                <c:pt idx="587">
                  <c:v>45627</c:v>
                </c:pt>
                <c:pt idx="588">
                  <c:v>45658</c:v>
                </c:pt>
                <c:pt idx="589">
                  <c:v>45689</c:v>
                </c:pt>
                <c:pt idx="590">
                  <c:v>45717</c:v>
                </c:pt>
                <c:pt idx="591">
                  <c:v>45748</c:v>
                </c:pt>
                <c:pt idx="592">
                  <c:v>45778</c:v>
                </c:pt>
                <c:pt idx="593">
                  <c:v>45809</c:v>
                </c:pt>
                <c:pt idx="594">
                  <c:v>45839</c:v>
                </c:pt>
                <c:pt idx="595">
                  <c:v>45870</c:v>
                </c:pt>
                <c:pt idx="596">
                  <c:v>45901</c:v>
                </c:pt>
                <c:pt idx="597">
                  <c:v>45931</c:v>
                </c:pt>
                <c:pt idx="598">
                  <c:v>45962</c:v>
                </c:pt>
                <c:pt idx="599">
                  <c:v>45992</c:v>
                </c:pt>
              </c:numCache>
            </c:numRef>
          </c:cat>
          <c:val>
            <c:numRef>
              <c:f>'Gasoline-M'!$C$41:$C$640</c:f>
              <c:numCache>
                <c:formatCode>0.00</c:formatCode>
                <c:ptCount val="600"/>
                <c:pt idx="0">
                  <c:v>0.60499999999999998</c:v>
                </c:pt>
                <c:pt idx="1">
                  <c:v>0.6</c:v>
                </c:pt>
                <c:pt idx="2">
                  <c:v>0.59399999999999997</c:v>
                </c:pt>
                <c:pt idx="3">
                  <c:v>0.59199999999999997</c:v>
                </c:pt>
                <c:pt idx="4">
                  <c:v>0.6</c:v>
                </c:pt>
                <c:pt idx="5">
                  <c:v>0.61599999999999999</c:v>
                </c:pt>
                <c:pt idx="6">
                  <c:v>0.623</c:v>
                </c:pt>
                <c:pt idx="7">
                  <c:v>0.628</c:v>
                </c:pt>
                <c:pt idx="8">
                  <c:v>0.63</c:v>
                </c:pt>
                <c:pt idx="9">
                  <c:v>0.629</c:v>
                </c:pt>
                <c:pt idx="10">
                  <c:v>0.629</c:v>
                </c:pt>
                <c:pt idx="11">
                  <c:v>0.626</c:v>
                </c:pt>
                <c:pt idx="12">
                  <c:v>0.627</c:v>
                </c:pt>
                <c:pt idx="13">
                  <c:v>0.63700000000000001</c:v>
                </c:pt>
                <c:pt idx="14">
                  <c:v>0.64300000000000002</c:v>
                </c:pt>
                <c:pt idx="15">
                  <c:v>0.65100000000000002</c:v>
                </c:pt>
                <c:pt idx="16">
                  <c:v>0.65900000000000003</c:v>
                </c:pt>
                <c:pt idx="17">
                  <c:v>0.66500000000000004</c:v>
                </c:pt>
                <c:pt idx="18">
                  <c:v>0.66700000000000004</c:v>
                </c:pt>
                <c:pt idx="19">
                  <c:v>0.66700000000000004</c:v>
                </c:pt>
                <c:pt idx="20">
                  <c:v>0.66600000000000004</c:v>
                </c:pt>
                <c:pt idx="21">
                  <c:v>0.66500000000000004</c:v>
                </c:pt>
                <c:pt idx="22">
                  <c:v>0.66400000000000003</c:v>
                </c:pt>
                <c:pt idx="23">
                  <c:v>0.66500000000000004</c:v>
                </c:pt>
                <c:pt idx="24">
                  <c:v>0.64800000000000002</c:v>
                </c:pt>
                <c:pt idx="25">
                  <c:v>0.64700000000000002</c:v>
                </c:pt>
                <c:pt idx="26">
                  <c:v>0.64700000000000002</c:v>
                </c:pt>
                <c:pt idx="27">
                  <c:v>0.64900000000000002</c:v>
                </c:pt>
                <c:pt idx="28">
                  <c:v>0.65500000000000003</c:v>
                </c:pt>
                <c:pt idx="29">
                  <c:v>0.66300000000000003</c:v>
                </c:pt>
                <c:pt idx="30">
                  <c:v>0.67400000000000004</c:v>
                </c:pt>
                <c:pt idx="31">
                  <c:v>0.68200000000000005</c:v>
                </c:pt>
                <c:pt idx="32">
                  <c:v>0.68799999999999994</c:v>
                </c:pt>
                <c:pt idx="33">
                  <c:v>0.69</c:v>
                </c:pt>
                <c:pt idx="34">
                  <c:v>0.69499999999999995</c:v>
                </c:pt>
                <c:pt idx="35">
                  <c:v>0.70499999999999996</c:v>
                </c:pt>
                <c:pt idx="36">
                  <c:v>0.71599999999999997</c:v>
                </c:pt>
                <c:pt idx="37">
                  <c:v>0.73</c:v>
                </c:pt>
                <c:pt idx="38">
                  <c:v>0.755</c:v>
                </c:pt>
                <c:pt idx="39">
                  <c:v>0.80200000000000005</c:v>
                </c:pt>
                <c:pt idx="40">
                  <c:v>0.84399999999999997</c:v>
                </c:pt>
                <c:pt idx="41">
                  <c:v>0.90100000000000002</c:v>
                </c:pt>
                <c:pt idx="42">
                  <c:v>0.94899999999999995</c:v>
                </c:pt>
                <c:pt idx="43">
                  <c:v>0.98799999999999999</c:v>
                </c:pt>
                <c:pt idx="44">
                  <c:v>1.02</c:v>
                </c:pt>
                <c:pt idx="45">
                  <c:v>1.028</c:v>
                </c:pt>
                <c:pt idx="46">
                  <c:v>1.0409999999999999</c:v>
                </c:pt>
                <c:pt idx="47">
                  <c:v>1.0649999999999999</c:v>
                </c:pt>
                <c:pt idx="48">
                  <c:v>1.131</c:v>
                </c:pt>
                <c:pt idx="49">
                  <c:v>1.2070000000000001</c:v>
                </c:pt>
                <c:pt idx="50">
                  <c:v>1.252</c:v>
                </c:pt>
                <c:pt idx="51">
                  <c:v>1.264</c:v>
                </c:pt>
                <c:pt idx="52">
                  <c:v>1.266</c:v>
                </c:pt>
                <c:pt idx="53">
                  <c:v>1.2689999999999999</c:v>
                </c:pt>
                <c:pt idx="54">
                  <c:v>1.2709999999999999</c:v>
                </c:pt>
                <c:pt idx="55">
                  <c:v>1.2669999999999999</c:v>
                </c:pt>
                <c:pt idx="56">
                  <c:v>1.2569999999999999</c:v>
                </c:pt>
                <c:pt idx="57">
                  <c:v>1.25</c:v>
                </c:pt>
                <c:pt idx="58">
                  <c:v>1.25</c:v>
                </c:pt>
                <c:pt idx="59">
                  <c:v>1.258</c:v>
                </c:pt>
                <c:pt idx="60">
                  <c:v>1.298</c:v>
                </c:pt>
                <c:pt idx="61">
                  <c:v>1.3819999999999999</c:v>
                </c:pt>
                <c:pt idx="62">
                  <c:v>1.417</c:v>
                </c:pt>
                <c:pt idx="63">
                  <c:v>1.4119999999999999</c:v>
                </c:pt>
                <c:pt idx="64">
                  <c:v>1.4</c:v>
                </c:pt>
                <c:pt idx="65">
                  <c:v>1.391</c:v>
                </c:pt>
                <c:pt idx="66">
                  <c:v>1.3819999999999999</c:v>
                </c:pt>
                <c:pt idx="67">
                  <c:v>1.3759999999999999</c:v>
                </c:pt>
                <c:pt idx="68">
                  <c:v>1.3759999999999999</c:v>
                </c:pt>
                <c:pt idx="69">
                  <c:v>1.371</c:v>
                </c:pt>
                <c:pt idx="70">
                  <c:v>1.369</c:v>
                </c:pt>
                <c:pt idx="71">
                  <c:v>1.365</c:v>
                </c:pt>
                <c:pt idx="72">
                  <c:v>1.3125599999999999</c:v>
                </c:pt>
                <c:pt idx="73">
                  <c:v>1.29098</c:v>
                </c:pt>
                <c:pt idx="74">
                  <c:v>1.24797</c:v>
                </c:pt>
                <c:pt idx="75">
                  <c:v>1.1973199999999999</c:v>
                </c:pt>
                <c:pt idx="76">
                  <c:v>1.2080900000000001</c:v>
                </c:pt>
                <c:pt idx="77">
                  <c:v>1.2765599999999999</c:v>
                </c:pt>
                <c:pt idx="78">
                  <c:v>1.29593</c:v>
                </c:pt>
                <c:pt idx="79">
                  <c:v>1.2895700000000001</c:v>
                </c:pt>
                <c:pt idx="80">
                  <c:v>1.2700199999999999</c:v>
                </c:pt>
                <c:pt idx="81">
                  <c:v>1.25759</c:v>
                </c:pt>
                <c:pt idx="82">
                  <c:v>1.2421500000000001</c:v>
                </c:pt>
                <c:pt idx="83">
                  <c:v>1.21353</c:v>
                </c:pt>
                <c:pt idx="84">
                  <c:v>1.1848000000000001</c:v>
                </c:pt>
                <c:pt idx="85">
                  <c:v>1.1442600000000001</c:v>
                </c:pt>
                <c:pt idx="86">
                  <c:v>1.11622</c:v>
                </c:pt>
                <c:pt idx="87">
                  <c:v>1.1873400000000001</c:v>
                </c:pt>
                <c:pt idx="88">
                  <c:v>1.2300500000000001</c:v>
                </c:pt>
                <c:pt idx="89">
                  <c:v>1.2446200000000001</c:v>
                </c:pt>
                <c:pt idx="90">
                  <c:v>1.25302</c:v>
                </c:pt>
                <c:pt idx="91">
                  <c:v>1.2516499999999999</c:v>
                </c:pt>
                <c:pt idx="92">
                  <c:v>1.23708</c:v>
                </c:pt>
                <c:pt idx="93">
                  <c:v>1.21767</c:v>
                </c:pt>
                <c:pt idx="94">
                  <c:v>1.2002299999999999</c:v>
                </c:pt>
                <c:pt idx="95">
                  <c:v>1.18458</c:v>
                </c:pt>
                <c:pt idx="96">
                  <c:v>1.17134</c:v>
                </c:pt>
                <c:pt idx="97">
                  <c:v>1.16672</c:v>
                </c:pt>
                <c:pt idx="98">
                  <c:v>1.1737200000000001</c:v>
                </c:pt>
                <c:pt idx="99">
                  <c:v>1.1992700000000001</c:v>
                </c:pt>
                <c:pt idx="100">
                  <c:v>1.2071099999999999</c:v>
                </c:pt>
                <c:pt idx="101">
                  <c:v>1.19675</c:v>
                </c:pt>
                <c:pt idx="102">
                  <c:v>1.17727</c:v>
                </c:pt>
                <c:pt idx="103">
                  <c:v>1.1629100000000001</c:v>
                </c:pt>
                <c:pt idx="104">
                  <c:v>1.16638</c:v>
                </c:pt>
                <c:pt idx="105">
                  <c:v>1.1720200000000001</c:v>
                </c:pt>
                <c:pt idx="106">
                  <c:v>1.1665700000000001</c:v>
                </c:pt>
                <c:pt idx="107">
                  <c:v>1.1469499999999999</c:v>
                </c:pt>
                <c:pt idx="108">
                  <c:v>1.1031</c:v>
                </c:pt>
                <c:pt idx="109">
                  <c:v>1.0884400000000001</c:v>
                </c:pt>
                <c:pt idx="110">
                  <c:v>1.1225400000000001</c:v>
                </c:pt>
                <c:pt idx="111">
                  <c:v>1.17719</c:v>
                </c:pt>
                <c:pt idx="112">
                  <c:v>1.2020900000000001</c:v>
                </c:pt>
                <c:pt idx="113">
                  <c:v>1.20879</c:v>
                </c:pt>
                <c:pt idx="114">
                  <c:v>1.2073799999999999</c:v>
                </c:pt>
                <c:pt idx="115">
                  <c:v>1.1960200000000001</c:v>
                </c:pt>
                <c:pt idx="116">
                  <c:v>1.1794199999999999</c:v>
                </c:pt>
                <c:pt idx="117">
                  <c:v>1.167</c:v>
                </c:pt>
                <c:pt idx="118">
                  <c:v>1.1665700000000001</c:v>
                </c:pt>
                <c:pt idx="119">
                  <c:v>1.1619999999999999</c:v>
                </c:pt>
                <c:pt idx="120">
                  <c:v>1.1492599999999999</c:v>
                </c:pt>
                <c:pt idx="121">
                  <c:v>1.0773999999999999</c:v>
                </c:pt>
                <c:pt idx="122">
                  <c:v>0.94391000000000003</c:v>
                </c:pt>
                <c:pt idx="123">
                  <c:v>0.85906000000000005</c:v>
                </c:pt>
                <c:pt idx="124">
                  <c:v>0.89298999999999995</c:v>
                </c:pt>
                <c:pt idx="125">
                  <c:v>0.92178000000000004</c:v>
                </c:pt>
                <c:pt idx="126">
                  <c:v>0.85412999999999994</c:v>
                </c:pt>
                <c:pt idx="127">
                  <c:v>0.80864999999999998</c:v>
                </c:pt>
                <c:pt idx="128">
                  <c:v>0.82216</c:v>
                </c:pt>
                <c:pt idx="129">
                  <c:v>0.79266999999999999</c:v>
                </c:pt>
                <c:pt idx="130">
                  <c:v>0.7792</c:v>
                </c:pt>
                <c:pt idx="131">
                  <c:v>0.77564</c:v>
                </c:pt>
                <c:pt idx="132">
                  <c:v>0.81608000000000003</c:v>
                </c:pt>
                <c:pt idx="133">
                  <c:v>0.86163999999999996</c:v>
                </c:pt>
                <c:pt idx="134">
                  <c:v>0.87465999999999999</c:v>
                </c:pt>
                <c:pt idx="135">
                  <c:v>0.90522999999999998</c:v>
                </c:pt>
                <c:pt idx="136">
                  <c:v>0.91105999999999998</c:v>
                </c:pt>
                <c:pt idx="137">
                  <c:v>0.92479</c:v>
                </c:pt>
                <c:pt idx="138">
                  <c:v>0.93542000000000003</c:v>
                </c:pt>
                <c:pt idx="139">
                  <c:v>0.96118999999999999</c:v>
                </c:pt>
                <c:pt idx="140">
                  <c:v>0.95262000000000002</c:v>
                </c:pt>
                <c:pt idx="141">
                  <c:v>0.93818999999999997</c:v>
                </c:pt>
                <c:pt idx="142">
                  <c:v>0.93474999999999997</c:v>
                </c:pt>
                <c:pt idx="143">
                  <c:v>0.91413</c:v>
                </c:pt>
                <c:pt idx="144">
                  <c:v>0.88734000000000002</c:v>
                </c:pt>
                <c:pt idx="145">
                  <c:v>0.86967000000000005</c:v>
                </c:pt>
                <c:pt idx="146">
                  <c:v>0.86663000000000001</c:v>
                </c:pt>
                <c:pt idx="147">
                  <c:v>0.90120999999999996</c:v>
                </c:pt>
                <c:pt idx="148">
                  <c:v>0.92510999999999999</c:v>
                </c:pt>
                <c:pt idx="149">
                  <c:v>0.92178000000000004</c:v>
                </c:pt>
                <c:pt idx="150">
                  <c:v>0.93140000000000001</c:v>
                </c:pt>
                <c:pt idx="151">
                  <c:v>0.95316999999999996</c:v>
                </c:pt>
                <c:pt idx="152">
                  <c:v>0.93655999999999995</c:v>
                </c:pt>
                <c:pt idx="153">
                  <c:v>0.91912000000000005</c:v>
                </c:pt>
                <c:pt idx="154">
                  <c:v>0.90764999999999996</c:v>
                </c:pt>
                <c:pt idx="155">
                  <c:v>0.88302000000000003</c:v>
                </c:pt>
                <c:pt idx="156">
                  <c:v>0.87228000000000006</c:v>
                </c:pt>
                <c:pt idx="157">
                  <c:v>0.88270999999999999</c:v>
                </c:pt>
                <c:pt idx="158">
                  <c:v>0.90276000000000001</c:v>
                </c:pt>
                <c:pt idx="159">
                  <c:v>1.0366899999999999</c:v>
                </c:pt>
                <c:pt idx="160">
                  <c:v>1.08969</c:v>
                </c:pt>
                <c:pt idx="161">
                  <c:v>1.08134</c:v>
                </c:pt>
                <c:pt idx="162">
                  <c:v>1.0568500000000001</c:v>
                </c:pt>
                <c:pt idx="163">
                  <c:v>1.0234099999999999</c:v>
                </c:pt>
                <c:pt idx="164">
                  <c:v>0.99175999999999997</c:v>
                </c:pt>
                <c:pt idx="165">
                  <c:v>0.98936999999999997</c:v>
                </c:pt>
                <c:pt idx="166">
                  <c:v>0.95782999999999996</c:v>
                </c:pt>
                <c:pt idx="167">
                  <c:v>0.93318999999999996</c:v>
                </c:pt>
                <c:pt idx="168">
                  <c:v>0.99672000000000005</c:v>
                </c:pt>
                <c:pt idx="169">
                  <c:v>0.99411000000000005</c:v>
                </c:pt>
                <c:pt idx="170">
                  <c:v>0.98606000000000005</c:v>
                </c:pt>
                <c:pt idx="171">
                  <c:v>1.01562</c:v>
                </c:pt>
                <c:pt idx="172">
                  <c:v>1.03148</c:v>
                </c:pt>
                <c:pt idx="173">
                  <c:v>1.05525</c:v>
                </c:pt>
                <c:pt idx="174">
                  <c:v>1.0488200000000001</c:v>
                </c:pt>
                <c:pt idx="175">
                  <c:v>1.15689</c:v>
                </c:pt>
                <c:pt idx="176">
                  <c:v>1.2577</c:v>
                </c:pt>
                <c:pt idx="177">
                  <c:v>1.34162</c:v>
                </c:pt>
                <c:pt idx="178">
                  <c:v>1.33717</c:v>
                </c:pt>
                <c:pt idx="179">
                  <c:v>1.3085199999999999</c:v>
                </c:pt>
                <c:pt idx="180">
                  <c:v>1.18</c:v>
                </c:pt>
                <c:pt idx="181">
                  <c:v>1.0942499999999999</c:v>
                </c:pt>
                <c:pt idx="182">
                  <c:v>1.04</c:v>
                </c:pt>
                <c:pt idx="183">
                  <c:v>1.0762</c:v>
                </c:pt>
                <c:pt idx="184">
                  <c:v>1.12575</c:v>
                </c:pt>
                <c:pt idx="185">
                  <c:v>1.12825</c:v>
                </c:pt>
                <c:pt idx="186">
                  <c:v>1.0955999999999999</c:v>
                </c:pt>
                <c:pt idx="187">
                  <c:v>1.1147499999999999</c:v>
                </c:pt>
                <c:pt idx="188">
                  <c:v>1.1092</c:v>
                </c:pt>
                <c:pt idx="189">
                  <c:v>1.0880000000000001</c:v>
                </c:pt>
                <c:pt idx="190">
                  <c:v>1.099</c:v>
                </c:pt>
                <c:pt idx="191">
                  <c:v>1.0762</c:v>
                </c:pt>
                <c:pt idx="192">
                  <c:v>1.022</c:v>
                </c:pt>
                <c:pt idx="193">
                  <c:v>1.006</c:v>
                </c:pt>
                <c:pt idx="194">
                  <c:v>1.0125999999999999</c:v>
                </c:pt>
                <c:pt idx="195">
                  <c:v>1.05175</c:v>
                </c:pt>
                <c:pt idx="196">
                  <c:v>1.1072500000000001</c:v>
                </c:pt>
                <c:pt idx="197">
                  <c:v>1.1448</c:v>
                </c:pt>
                <c:pt idx="198">
                  <c:v>1.1365000000000001</c:v>
                </c:pt>
                <c:pt idx="199">
                  <c:v>1.1217999999999999</c:v>
                </c:pt>
                <c:pt idx="200">
                  <c:v>1.1214999999999999</c:v>
                </c:pt>
                <c:pt idx="201">
                  <c:v>1.1140000000000001</c:v>
                </c:pt>
                <c:pt idx="202">
                  <c:v>1.1112</c:v>
                </c:pt>
                <c:pt idx="203">
                  <c:v>1.0774999999999999</c:v>
                </c:pt>
                <c:pt idx="204">
                  <c:v>1.06175</c:v>
                </c:pt>
                <c:pt idx="205">
                  <c:v>1.0542499999999999</c:v>
                </c:pt>
                <c:pt idx="206">
                  <c:v>1.0522</c:v>
                </c:pt>
                <c:pt idx="207">
                  <c:v>1.0780000000000001</c:v>
                </c:pt>
                <c:pt idx="208">
                  <c:v>1.1004</c:v>
                </c:pt>
                <c:pt idx="209">
                  <c:v>1.0972500000000001</c:v>
                </c:pt>
                <c:pt idx="210">
                  <c:v>1.07775</c:v>
                </c:pt>
                <c:pt idx="211">
                  <c:v>1.0616000000000001</c:v>
                </c:pt>
                <c:pt idx="212">
                  <c:v>1.0495000000000001</c:v>
                </c:pt>
                <c:pt idx="213">
                  <c:v>1.09175</c:v>
                </c:pt>
                <c:pt idx="214">
                  <c:v>1.0664</c:v>
                </c:pt>
                <c:pt idx="215">
                  <c:v>1.014</c:v>
                </c:pt>
                <c:pt idx="216">
                  <c:v>0.99839999999999995</c:v>
                </c:pt>
                <c:pt idx="217">
                  <c:v>1.0089999999999999</c:v>
                </c:pt>
                <c:pt idx="218">
                  <c:v>1.0077499999999999</c:v>
                </c:pt>
                <c:pt idx="219">
                  <c:v>1.02725</c:v>
                </c:pt>
                <c:pt idx="220">
                  <c:v>1.0474000000000001</c:v>
                </c:pt>
                <c:pt idx="221">
                  <c:v>1.0780000000000001</c:v>
                </c:pt>
                <c:pt idx="222">
                  <c:v>1.10575</c:v>
                </c:pt>
                <c:pt idx="223">
                  <c:v>1.1548</c:v>
                </c:pt>
                <c:pt idx="224">
                  <c:v>1.14375</c:v>
                </c:pt>
                <c:pt idx="225">
                  <c:v>1.1135999999999999</c:v>
                </c:pt>
                <c:pt idx="226">
                  <c:v>1.11575</c:v>
                </c:pt>
                <c:pt idx="227">
                  <c:v>1.0905</c:v>
                </c:pt>
                <c:pt idx="228">
                  <c:v>1.0818000000000001</c:v>
                </c:pt>
                <c:pt idx="229">
                  <c:v>1.0725</c:v>
                </c:pt>
                <c:pt idx="230">
                  <c:v>1.0720000000000001</c:v>
                </c:pt>
                <c:pt idx="231">
                  <c:v>1.1112500000000001</c:v>
                </c:pt>
                <c:pt idx="232">
                  <c:v>1.1783999999999999</c:v>
                </c:pt>
                <c:pt idx="233">
                  <c:v>1.1915</c:v>
                </c:pt>
                <c:pt idx="234">
                  <c:v>1.1537999999999999</c:v>
                </c:pt>
                <c:pt idx="235">
                  <c:v>1.1232500000000001</c:v>
                </c:pt>
                <c:pt idx="236">
                  <c:v>1.1107499999999999</c:v>
                </c:pt>
                <c:pt idx="237">
                  <c:v>1.0871999999999999</c:v>
                </c:pt>
                <c:pt idx="238">
                  <c:v>1.0622499999999999</c:v>
                </c:pt>
                <c:pt idx="239">
                  <c:v>1.07125</c:v>
                </c:pt>
                <c:pt idx="240">
                  <c:v>1.0904</c:v>
                </c:pt>
                <c:pt idx="241">
                  <c:v>1.0892500000000001</c:v>
                </c:pt>
                <c:pt idx="242">
                  <c:v>1.137</c:v>
                </c:pt>
                <c:pt idx="243">
                  <c:v>1.2305999999999999</c:v>
                </c:pt>
                <c:pt idx="244">
                  <c:v>1.27915</c:v>
                </c:pt>
                <c:pt idx="245">
                  <c:v>1.2558</c:v>
                </c:pt>
                <c:pt idx="246">
                  <c:v>1.22722</c:v>
                </c:pt>
                <c:pt idx="247">
                  <c:v>1.2064999999999999</c:v>
                </c:pt>
                <c:pt idx="248">
                  <c:v>1.2021599999999999</c:v>
                </c:pt>
                <c:pt idx="249">
                  <c:v>1.204</c:v>
                </c:pt>
                <c:pt idx="250">
                  <c:v>1.2322500000000001</c:v>
                </c:pt>
                <c:pt idx="251">
                  <c:v>1.2352000000000001</c:v>
                </c:pt>
                <c:pt idx="252">
                  <c:v>1.2362500000000001</c:v>
                </c:pt>
                <c:pt idx="253">
                  <c:v>1.23</c:v>
                </c:pt>
                <c:pt idx="254">
                  <c:v>1.2050000000000001</c:v>
                </c:pt>
                <c:pt idx="255">
                  <c:v>1.1990000000000001</c:v>
                </c:pt>
                <c:pt idx="256">
                  <c:v>1.20025</c:v>
                </c:pt>
                <c:pt idx="257">
                  <c:v>1.1976</c:v>
                </c:pt>
                <c:pt idx="258">
                  <c:v>1.17425</c:v>
                </c:pt>
                <c:pt idx="259">
                  <c:v>1.2235</c:v>
                </c:pt>
                <c:pt idx="260">
                  <c:v>1.2314000000000001</c:v>
                </c:pt>
                <c:pt idx="261">
                  <c:v>1.19675</c:v>
                </c:pt>
                <c:pt idx="262">
                  <c:v>1.17075</c:v>
                </c:pt>
                <c:pt idx="263">
                  <c:v>1.1314</c:v>
                </c:pt>
                <c:pt idx="264">
                  <c:v>1.0862499999999999</c:v>
                </c:pt>
                <c:pt idx="265">
                  <c:v>1.0489999999999999</c:v>
                </c:pt>
                <c:pt idx="266">
                  <c:v>1.0167999999999999</c:v>
                </c:pt>
                <c:pt idx="267">
                  <c:v>1.0302500000000001</c:v>
                </c:pt>
                <c:pt idx="268">
                  <c:v>1.0634999999999999</c:v>
                </c:pt>
                <c:pt idx="269">
                  <c:v>1.0644</c:v>
                </c:pt>
                <c:pt idx="270">
                  <c:v>1.05525</c:v>
                </c:pt>
                <c:pt idx="271">
                  <c:v>1.026</c:v>
                </c:pt>
                <c:pt idx="272">
                  <c:v>1.00925</c:v>
                </c:pt>
                <c:pt idx="273">
                  <c:v>1.01875</c:v>
                </c:pt>
                <c:pt idx="274">
                  <c:v>0.99539999999999995</c:v>
                </c:pt>
                <c:pt idx="275">
                  <c:v>0.94499999999999995</c:v>
                </c:pt>
                <c:pt idx="276">
                  <c:v>0.93899999999999995</c:v>
                </c:pt>
                <c:pt idx="277">
                  <c:v>0.92049999999999998</c:v>
                </c:pt>
                <c:pt idx="278">
                  <c:v>0.98199999999999998</c:v>
                </c:pt>
                <c:pt idx="279">
                  <c:v>1.131</c:v>
                </c:pt>
                <c:pt idx="280">
                  <c:v>1.1306</c:v>
                </c:pt>
                <c:pt idx="281">
                  <c:v>1.11425</c:v>
                </c:pt>
                <c:pt idx="282">
                  <c:v>1.1575</c:v>
                </c:pt>
                <c:pt idx="283">
                  <c:v>1.2208000000000001</c:v>
                </c:pt>
                <c:pt idx="284">
                  <c:v>1.2555000000000001</c:v>
                </c:pt>
                <c:pt idx="285">
                  <c:v>1.2442500000000001</c:v>
                </c:pt>
                <c:pt idx="286">
                  <c:v>1.2514000000000001</c:v>
                </c:pt>
                <c:pt idx="287">
                  <c:v>1.2725</c:v>
                </c:pt>
                <c:pt idx="288">
                  <c:v>1.2887999999999999</c:v>
                </c:pt>
                <c:pt idx="289">
                  <c:v>1.377</c:v>
                </c:pt>
                <c:pt idx="290">
                  <c:v>1.5162500000000001</c:v>
                </c:pt>
                <c:pt idx="291">
                  <c:v>1.46475</c:v>
                </c:pt>
                <c:pt idx="292">
                  <c:v>1.4867999999999999</c:v>
                </c:pt>
                <c:pt idx="293">
                  <c:v>1.6332500000000001</c:v>
                </c:pt>
                <c:pt idx="294">
                  <c:v>1.5509999999999999</c:v>
                </c:pt>
                <c:pt idx="295">
                  <c:v>1.4644999999999999</c:v>
                </c:pt>
                <c:pt idx="296">
                  <c:v>1.5502499999999999</c:v>
                </c:pt>
                <c:pt idx="297">
                  <c:v>1.5322</c:v>
                </c:pt>
                <c:pt idx="298">
                  <c:v>1.51725</c:v>
                </c:pt>
                <c:pt idx="299">
                  <c:v>1.44275</c:v>
                </c:pt>
                <c:pt idx="300">
                  <c:v>1.4472</c:v>
                </c:pt>
                <c:pt idx="301">
                  <c:v>1.4497500000000001</c:v>
                </c:pt>
                <c:pt idx="302">
                  <c:v>1.4092499999999999</c:v>
                </c:pt>
                <c:pt idx="303">
                  <c:v>1.5516000000000001</c:v>
                </c:pt>
                <c:pt idx="304">
                  <c:v>1.7017500000000001</c:v>
                </c:pt>
                <c:pt idx="305">
                  <c:v>1.61625</c:v>
                </c:pt>
                <c:pt idx="306">
                  <c:v>1.4206000000000001</c:v>
                </c:pt>
                <c:pt idx="307">
                  <c:v>1.42075</c:v>
                </c:pt>
                <c:pt idx="308">
                  <c:v>1.5215000000000001</c:v>
                </c:pt>
                <c:pt idx="309">
                  <c:v>1.3153999999999999</c:v>
                </c:pt>
                <c:pt idx="310">
                  <c:v>1.1705000000000001</c:v>
                </c:pt>
                <c:pt idx="311">
                  <c:v>1.0860000000000001</c:v>
                </c:pt>
                <c:pt idx="312">
                  <c:v>1.1072500000000001</c:v>
                </c:pt>
                <c:pt idx="313">
                  <c:v>1.11375</c:v>
                </c:pt>
                <c:pt idx="314">
                  <c:v>1.24925</c:v>
                </c:pt>
                <c:pt idx="315">
                  <c:v>1.397</c:v>
                </c:pt>
                <c:pt idx="316">
                  <c:v>1.39175</c:v>
                </c:pt>
                <c:pt idx="317">
                  <c:v>1.38225</c:v>
                </c:pt>
                <c:pt idx="318">
                  <c:v>1.397</c:v>
                </c:pt>
                <c:pt idx="319">
                  <c:v>1.39575</c:v>
                </c:pt>
                <c:pt idx="320">
                  <c:v>1.3996</c:v>
                </c:pt>
                <c:pt idx="321">
                  <c:v>1.4452499999999999</c:v>
                </c:pt>
                <c:pt idx="322">
                  <c:v>1.419</c:v>
                </c:pt>
                <c:pt idx="323">
                  <c:v>1.3857999999999999</c:v>
                </c:pt>
                <c:pt idx="324">
                  <c:v>1.4575</c:v>
                </c:pt>
                <c:pt idx="325">
                  <c:v>1.613</c:v>
                </c:pt>
                <c:pt idx="326">
                  <c:v>1.6930000000000001</c:v>
                </c:pt>
                <c:pt idx="327">
                  <c:v>1.589</c:v>
                </c:pt>
                <c:pt idx="328">
                  <c:v>1.49725</c:v>
                </c:pt>
                <c:pt idx="329">
                  <c:v>1.4927999999999999</c:v>
                </c:pt>
                <c:pt idx="330">
                  <c:v>1.5125</c:v>
                </c:pt>
                <c:pt idx="331">
                  <c:v>1.62025</c:v>
                </c:pt>
                <c:pt idx="332">
                  <c:v>1.6788000000000001</c:v>
                </c:pt>
                <c:pt idx="333">
                  <c:v>1.5634999999999999</c:v>
                </c:pt>
                <c:pt idx="334">
                  <c:v>1.512</c:v>
                </c:pt>
                <c:pt idx="335">
                  <c:v>1.4787999999999999</c:v>
                </c:pt>
                <c:pt idx="336">
                  <c:v>1.57175</c:v>
                </c:pt>
                <c:pt idx="337">
                  <c:v>1.6475</c:v>
                </c:pt>
                <c:pt idx="338">
                  <c:v>1.736</c:v>
                </c:pt>
                <c:pt idx="339">
                  <c:v>1.79775</c:v>
                </c:pt>
                <c:pt idx="340">
                  <c:v>1.9834000000000001</c:v>
                </c:pt>
                <c:pt idx="341">
                  <c:v>1.9692499999999999</c:v>
                </c:pt>
                <c:pt idx="342">
                  <c:v>1.9112499999999999</c:v>
                </c:pt>
                <c:pt idx="343">
                  <c:v>1.8779999999999999</c:v>
                </c:pt>
                <c:pt idx="344">
                  <c:v>1.86975</c:v>
                </c:pt>
                <c:pt idx="345">
                  <c:v>1.9995000000000001</c:v>
                </c:pt>
                <c:pt idx="346">
                  <c:v>1.9794</c:v>
                </c:pt>
                <c:pt idx="347">
                  <c:v>1.841</c:v>
                </c:pt>
                <c:pt idx="348">
                  <c:v>1.8308</c:v>
                </c:pt>
                <c:pt idx="349">
                  <c:v>1.91</c:v>
                </c:pt>
                <c:pt idx="350">
                  <c:v>2.07925</c:v>
                </c:pt>
                <c:pt idx="351">
                  <c:v>2.2425000000000002</c:v>
                </c:pt>
                <c:pt idx="352">
                  <c:v>2.1612</c:v>
                </c:pt>
                <c:pt idx="353">
                  <c:v>2.1555</c:v>
                </c:pt>
                <c:pt idx="354">
                  <c:v>2.29</c:v>
                </c:pt>
                <c:pt idx="355">
                  <c:v>2.4862000000000002</c:v>
                </c:pt>
                <c:pt idx="356">
                  <c:v>2.9032499999999999</c:v>
                </c:pt>
                <c:pt idx="357">
                  <c:v>2.7168000000000001</c:v>
                </c:pt>
                <c:pt idx="358">
                  <c:v>2.2567499999999998</c:v>
                </c:pt>
                <c:pt idx="359">
                  <c:v>2.1850000000000001</c:v>
                </c:pt>
                <c:pt idx="360">
                  <c:v>2.3155999999999999</c:v>
                </c:pt>
                <c:pt idx="361">
                  <c:v>2.2799999999999998</c:v>
                </c:pt>
                <c:pt idx="362">
                  <c:v>2.42475</c:v>
                </c:pt>
                <c:pt idx="363">
                  <c:v>2.742</c:v>
                </c:pt>
                <c:pt idx="364">
                  <c:v>2.9068000000000001</c:v>
                </c:pt>
                <c:pt idx="365">
                  <c:v>2.8845000000000001</c:v>
                </c:pt>
                <c:pt idx="366">
                  <c:v>2.9805999999999999</c:v>
                </c:pt>
                <c:pt idx="367">
                  <c:v>2.9517500000000001</c:v>
                </c:pt>
                <c:pt idx="368">
                  <c:v>2.5550000000000002</c:v>
                </c:pt>
                <c:pt idx="369">
                  <c:v>2.2446000000000002</c:v>
                </c:pt>
                <c:pt idx="370">
                  <c:v>2.22925</c:v>
                </c:pt>
                <c:pt idx="371">
                  <c:v>2.3127499999999999</c:v>
                </c:pt>
                <c:pt idx="372">
                  <c:v>2.2397999999999998</c:v>
                </c:pt>
                <c:pt idx="373">
                  <c:v>2.2777500000000002</c:v>
                </c:pt>
                <c:pt idx="374">
                  <c:v>2.5627499999999999</c:v>
                </c:pt>
                <c:pt idx="375">
                  <c:v>2.8450000000000002</c:v>
                </c:pt>
                <c:pt idx="376">
                  <c:v>3.1459999999999999</c:v>
                </c:pt>
                <c:pt idx="377">
                  <c:v>3.056</c:v>
                </c:pt>
                <c:pt idx="378">
                  <c:v>2.9645999999999999</c:v>
                </c:pt>
                <c:pt idx="379">
                  <c:v>2.7857500000000002</c:v>
                </c:pt>
                <c:pt idx="380">
                  <c:v>2.8032499999999998</c:v>
                </c:pt>
                <c:pt idx="381">
                  <c:v>2.8029999999999999</c:v>
                </c:pt>
                <c:pt idx="382">
                  <c:v>3.08</c:v>
                </c:pt>
                <c:pt idx="383">
                  <c:v>3.0184000000000002</c:v>
                </c:pt>
                <c:pt idx="384">
                  <c:v>3.0427499999999998</c:v>
                </c:pt>
                <c:pt idx="385">
                  <c:v>3.0274999999999999</c:v>
                </c:pt>
                <c:pt idx="386">
                  <c:v>3.2440000000000002</c:v>
                </c:pt>
                <c:pt idx="387">
                  <c:v>3.4580000000000002</c:v>
                </c:pt>
                <c:pt idx="388">
                  <c:v>3.7657500000000002</c:v>
                </c:pt>
                <c:pt idx="389">
                  <c:v>4.0541999999999998</c:v>
                </c:pt>
                <c:pt idx="390">
                  <c:v>4.0614999999999997</c:v>
                </c:pt>
                <c:pt idx="391">
                  <c:v>3.7785000000000002</c:v>
                </c:pt>
                <c:pt idx="392">
                  <c:v>3.7025999999999999</c:v>
                </c:pt>
                <c:pt idx="393">
                  <c:v>3.05125</c:v>
                </c:pt>
                <c:pt idx="394">
                  <c:v>2.1469999999999998</c:v>
                </c:pt>
                <c:pt idx="395">
                  <c:v>1.6870000000000001</c:v>
                </c:pt>
                <c:pt idx="396">
                  <c:v>1.7882499999999999</c:v>
                </c:pt>
                <c:pt idx="397">
                  <c:v>1.92275</c:v>
                </c:pt>
                <c:pt idx="398">
                  <c:v>1.9585999999999999</c:v>
                </c:pt>
                <c:pt idx="399">
                  <c:v>2.0489999999999999</c:v>
                </c:pt>
                <c:pt idx="400">
                  <c:v>2.2654999999999998</c:v>
                </c:pt>
                <c:pt idx="401">
                  <c:v>2.6305999999999998</c:v>
                </c:pt>
                <c:pt idx="402">
                  <c:v>2.5265</c:v>
                </c:pt>
                <c:pt idx="403">
                  <c:v>2.6164000000000001</c:v>
                </c:pt>
                <c:pt idx="404">
                  <c:v>2.5539999999999998</c:v>
                </c:pt>
                <c:pt idx="405">
                  <c:v>2.55125</c:v>
                </c:pt>
                <c:pt idx="406">
                  <c:v>2.6514000000000002</c:v>
                </c:pt>
                <c:pt idx="407">
                  <c:v>2.6072500000000001</c:v>
                </c:pt>
                <c:pt idx="408">
                  <c:v>2.7149999999999999</c:v>
                </c:pt>
                <c:pt idx="409">
                  <c:v>2.6440000000000001</c:v>
                </c:pt>
                <c:pt idx="410">
                  <c:v>2.7715999999999998</c:v>
                </c:pt>
                <c:pt idx="411">
                  <c:v>2.8482500000000002</c:v>
                </c:pt>
                <c:pt idx="412">
                  <c:v>2.8361999999999998</c:v>
                </c:pt>
                <c:pt idx="413">
                  <c:v>2.7315</c:v>
                </c:pt>
                <c:pt idx="414">
                  <c:v>2.7287499999999998</c:v>
                </c:pt>
                <c:pt idx="415">
                  <c:v>2.7298</c:v>
                </c:pt>
                <c:pt idx="416">
                  <c:v>2.7050000000000001</c:v>
                </c:pt>
                <c:pt idx="417">
                  <c:v>2.8005</c:v>
                </c:pt>
                <c:pt idx="418">
                  <c:v>2.859</c:v>
                </c:pt>
                <c:pt idx="419">
                  <c:v>2.9929999999999999</c:v>
                </c:pt>
                <c:pt idx="420">
                  <c:v>3.0948000000000002</c:v>
                </c:pt>
                <c:pt idx="421">
                  <c:v>3.2109999999999999</c:v>
                </c:pt>
                <c:pt idx="422">
                  <c:v>3.5612499999999998</c:v>
                </c:pt>
                <c:pt idx="423">
                  <c:v>3.7995000000000001</c:v>
                </c:pt>
                <c:pt idx="424">
                  <c:v>3.9062000000000001</c:v>
                </c:pt>
                <c:pt idx="425">
                  <c:v>3.68</c:v>
                </c:pt>
                <c:pt idx="426">
                  <c:v>3.6502500000000002</c:v>
                </c:pt>
                <c:pt idx="427">
                  <c:v>3.6394000000000002</c:v>
                </c:pt>
                <c:pt idx="428">
                  <c:v>3.6112500000000001</c:v>
                </c:pt>
                <c:pt idx="429">
                  <c:v>3.448</c:v>
                </c:pt>
                <c:pt idx="430">
                  <c:v>3.38375</c:v>
                </c:pt>
                <c:pt idx="431">
                  <c:v>3.2657500000000002</c:v>
                </c:pt>
                <c:pt idx="432">
                  <c:v>3.38</c:v>
                </c:pt>
                <c:pt idx="433">
                  <c:v>3.57925</c:v>
                </c:pt>
                <c:pt idx="434">
                  <c:v>3.85175</c:v>
                </c:pt>
                <c:pt idx="435">
                  <c:v>3.9003999999999999</c:v>
                </c:pt>
                <c:pt idx="436">
                  <c:v>3.7322500000000001</c:v>
                </c:pt>
                <c:pt idx="437">
                  <c:v>3.5387499999999998</c:v>
                </c:pt>
                <c:pt idx="438">
                  <c:v>3.4392</c:v>
                </c:pt>
                <c:pt idx="439">
                  <c:v>3.7214999999999998</c:v>
                </c:pt>
                <c:pt idx="440">
                  <c:v>3.8485</c:v>
                </c:pt>
                <c:pt idx="441">
                  <c:v>3.7456</c:v>
                </c:pt>
                <c:pt idx="442">
                  <c:v>3.4517500000000001</c:v>
                </c:pt>
                <c:pt idx="443">
                  <c:v>3.3104</c:v>
                </c:pt>
                <c:pt idx="444">
                  <c:v>3.3184999999999998</c:v>
                </c:pt>
                <c:pt idx="445">
                  <c:v>3.67</c:v>
                </c:pt>
                <c:pt idx="446">
                  <c:v>3.7112500000000002</c:v>
                </c:pt>
                <c:pt idx="447">
                  <c:v>3.5701999999999998</c:v>
                </c:pt>
                <c:pt idx="448">
                  <c:v>3.6147499999999999</c:v>
                </c:pt>
                <c:pt idx="449">
                  <c:v>3.6259999999999999</c:v>
                </c:pt>
                <c:pt idx="450">
                  <c:v>3.5910000000000002</c:v>
                </c:pt>
                <c:pt idx="451">
                  <c:v>3.57375</c:v>
                </c:pt>
                <c:pt idx="452">
                  <c:v>3.5324</c:v>
                </c:pt>
                <c:pt idx="453">
                  <c:v>3.34375</c:v>
                </c:pt>
                <c:pt idx="454">
                  <c:v>3.24275</c:v>
                </c:pt>
                <c:pt idx="455">
                  <c:v>3.2764000000000002</c:v>
                </c:pt>
                <c:pt idx="456">
                  <c:v>3.3125</c:v>
                </c:pt>
                <c:pt idx="457">
                  <c:v>3.3562500000000002</c:v>
                </c:pt>
                <c:pt idx="458">
                  <c:v>3.5331999999999999</c:v>
                </c:pt>
                <c:pt idx="459">
                  <c:v>3.6607500000000002</c:v>
                </c:pt>
                <c:pt idx="460">
                  <c:v>3.6727500000000002</c:v>
                </c:pt>
                <c:pt idx="461">
                  <c:v>3.6916000000000002</c:v>
                </c:pt>
                <c:pt idx="462">
                  <c:v>3.6112500000000001</c:v>
                </c:pt>
                <c:pt idx="463">
                  <c:v>3.4864999999999999</c:v>
                </c:pt>
                <c:pt idx="464">
                  <c:v>3.4062000000000001</c:v>
                </c:pt>
                <c:pt idx="465">
                  <c:v>3.1705000000000001</c:v>
                </c:pt>
                <c:pt idx="466">
                  <c:v>2.9122499999999998</c:v>
                </c:pt>
                <c:pt idx="467">
                  <c:v>2.5426000000000002</c:v>
                </c:pt>
                <c:pt idx="468">
                  <c:v>2.1157499999999998</c:v>
                </c:pt>
                <c:pt idx="469">
                  <c:v>2.2162500000000001</c:v>
                </c:pt>
                <c:pt idx="470">
                  <c:v>2.4636</c:v>
                </c:pt>
                <c:pt idx="471">
                  <c:v>2.4689999999999999</c:v>
                </c:pt>
                <c:pt idx="472">
                  <c:v>2.7182499999999998</c:v>
                </c:pt>
                <c:pt idx="473">
                  <c:v>2.8016000000000001</c:v>
                </c:pt>
                <c:pt idx="474">
                  <c:v>2.7934999999999999</c:v>
                </c:pt>
                <c:pt idx="475">
                  <c:v>2.6362000000000001</c:v>
                </c:pt>
                <c:pt idx="476">
                  <c:v>2.3652500000000001</c:v>
                </c:pt>
                <c:pt idx="477">
                  <c:v>2.29</c:v>
                </c:pt>
                <c:pt idx="478">
                  <c:v>2.1579999999999999</c:v>
                </c:pt>
                <c:pt idx="479">
                  <c:v>2.0375000000000001</c:v>
                </c:pt>
                <c:pt idx="480">
                  <c:v>1.9484999999999999</c:v>
                </c:pt>
                <c:pt idx="481">
                  <c:v>1.7636000000000001</c:v>
                </c:pt>
                <c:pt idx="482">
                  <c:v>1.96875</c:v>
                </c:pt>
                <c:pt idx="483">
                  <c:v>2.1127500000000001</c:v>
                </c:pt>
                <c:pt idx="484">
                  <c:v>2.2682000000000002</c:v>
                </c:pt>
                <c:pt idx="485">
                  <c:v>2.3654999999999999</c:v>
                </c:pt>
                <c:pt idx="486">
                  <c:v>2.2389999999999999</c:v>
                </c:pt>
                <c:pt idx="487">
                  <c:v>2.1776</c:v>
                </c:pt>
                <c:pt idx="488">
                  <c:v>2.2185000000000001</c:v>
                </c:pt>
                <c:pt idx="489">
                  <c:v>2.2494000000000001</c:v>
                </c:pt>
                <c:pt idx="490">
                  <c:v>2.1815000000000002</c:v>
                </c:pt>
                <c:pt idx="491">
                  <c:v>2.2542499999999999</c:v>
                </c:pt>
                <c:pt idx="492">
                  <c:v>2.3490000000000002</c:v>
                </c:pt>
                <c:pt idx="493">
                  <c:v>2.3039999999999998</c:v>
                </c:pt>
                <c:pt idx="494">
                  <c:v>2.3250000000000002</c:v>
                </c:pt>
                <c:pt idx="495">
                  <c:v>2.4172500000000001</c:v>
                </c:pt>
                <c:pt idx="496">
                  <c:v>2.3914</c:v>
                </c:pt>
                <c:pt idx="497">
                  <c:v>2.3464999999999998</c:v>
                </c:pt>
                <c:pt idx="498">
                  <c:v>2.2997999999999998</c:v>
                </c:pt>
                <c:pt idx="499">
                  <c:v>2.3802500000000002</c:v>
                </c:pt>
                <c:pt idx="500">
                  <c:v>2.6452499999999999</c:v>
                </c:pt>
                <c:pt idx="501">
                  <c:v>2.5049999999999999</c:v>
                </c:pt>
                <c:pt idx="502">
                  <c:v>2.5634999999999999</c:v>
                </c:pt>
                <c:pt idx="503">
                  <c:v>2.47675</c:v>
                </c:pt>
                <c:pt idx="504">
                  <c:v>2.5546000000000002</c:v>
                </c:pt>
                <c:pt idx="505">
                  <c:v>2.58725</c:v>
                </c:pt>
                <c:pt idx="506">
                  <c:v>2.5912500000000001</c:v>
                </c:pt>
                <c:pt idx="507">
                  <c:v>2.7570000000000001</c:v>
                </c:pt>
                <c:pt idx="508">
                  <c:v>2.9007499999999999</c:v>
                </c:pt>
                <c:pt idx="509">
                  <c:v>2.8907500000000002</c:v>
                </c:pt>
                <c:pt idx="510">
                  <c:v>2.8485999999999998</c:v>
                </c:pt>
                <c:pt idx="511">
                  <c:v>2.83575</c:v>
                </c:pt>
                <c:pt idx="512">
                  <c:v>2.8355000000000001</c:v>
                </c:pt>
                <c:pt idx="513">
                  <c:v>2.86</c:v>
                </c:pt>
                <c:pt idx="514">
                  <c:v>2.6472500000000001</c:v>
                </c:pt>
                <c:pt idx="515">
                  <c:v>2.3656000000000001</c:v>
                </c:pt>
                <c:pt idx="516">
                  <c:v>2.2477499999999999</c:v>
                </c:pt>
                <c:pt idx="517">
                  <c:v>2.30925</c:v>
                </c:pt>
                <c:pt idx="518">
                  <c:v>2.516</c:v>
                </c:pt>
                <c:pt idx="519">
                  <c:v>2.7984</c:v>
                </c:pt>
                <c:pt idx="520">
                  <c:v>2.8592499999999998</c:v>
                </c:pt>
                <c:pt idx="521">
                  <c:v>2.7157499999999999</c:v>
                </c:pt>
                <c:pt idx="522">
                  <c:v>2.74</c:v>
                </c:pt>
                <c:pt idx="523">
                  <c:v>2.621</c:v>
                </c:pt>
                <c:pt idx="524">
                  <c:v>2.5922000000000001</c:v>
                </c:pt>
                <c:pt idx="525">
                  <c:v>2.6269999999999998</c:v>
                </c:pt>
                <c:pt idx="526">
                  <c:v>2.59775</c:v>
                </c:pt>
                <c:pt idx="527">
                  <c:v>2.5550000000000002</c:v>
                </c:pt>
                <c:pt idx="528">
                  <c:v>2.5477500000000002</c:v>
                </c:pt>
                <c:pt idx="529">
                  <c:v>2.4420000000000002</c:v>
                </c:pt>
                <c:pt idx="530">
                  <c:v>2.2342</c:v>
                </c:pt>
                <c:pt idx="531">
                  <c:v>1.8405</c:v>
                </c:pt>
                <c:pt idx="532">
                  <c:v>1.8694999999999999</c:v>
                </c:pt>
                <c:pt idx="533">
                  <c:v>2.0821999999999998</c:v>
                </c:pt>
                <c:pt idx="534">
                  <c:v>2.1832500000000001</c:v>
                </c:pt>
                <c:pt idx="535">
                  <c:v>2.1823999999999999</c:v>
                </c:pt>
                <c:pt idx="536">
                  <c:v>2.18275</c:v>
                </c:pt>
                <c:pt idx="537">
                  <c:v>2.1579999999999999</c:v>
                </c:pt>
                <c:pt idx="538">
                  <c:v>2.1082000000000001</c:v>
                </c:pt>
                <c:pt idx="539">
                  <c:v>2.1952500000000001</c:v>
                </c:pt>
                <c:pt idx="540">
                  <c:v>2.3342499999999999</c:v>
                </c:pt>
                <c:pt idx="541">
                  <c:v>2.5009999999999999</c:v>
                </c:pt>
                <c:pt idx="542">
                  <c:v>2.8104</c:v>
                </c:pt>
                <c:pt idx="543">
                  <c:v>2.85825</c:v>
                </c:pt>
                <c:pt idx="544">
                  <c:v>2.9851999999999999</c:v>
                </c:pt>
                <c:pt idx="545">
                  <c:v>3.0637500000000002</c:v>
                </c:pt>
                <c:pt idx="546">
                  <c:v>3.1360000000000001</c:v>
                </c:pt>
                <c:pt idx="547">
                  <c:v>3.1577999999999999</c:v>
                </c:pt>
                <c:pt idx="548">
                  <c:v>3.1749999999999998</c:v>
                </c:pt>
                <c:pt idx="549">
                  <c:v>3.2905000000000002</c:v>
                </c:pt>
                <c:pt idx="550">
                  <c:v>3.3948</c:v>
                </c:pt>
                <c:pt idx="551">
                  <c:v>3.3065000000000002</c:v>
                </c:pt>
                <c:pt idx="552">
                  <c:v>3.3146</c:v>
                </c:pt>
                <c:pt idx="553">
                  <c:v>3.5172500000000002</c:v>
                </c:pt>
                <c:pt idx="554">
                  <c:v>4.2217500000000001</c:v>
                </c:pt>
                <c:pt idx="555">
                  <c:v>4.1085000000000003</c:v>
                </c:pt>
                <c:pt idx="556">
                  <c:v>4.4436</c:v>
                </c:pt>
                <c:pt idx="557">
                  <c:v>4.9290000000000003</c:v>
                </c:pt>
                <c:pt idx="558">
                  <c:v>4.5592499999999996</c:v>
                </c:pt>
                <c:pt idx="559">
                  <c:v>3.9750000000000001</c:v>
                </c:pt>
                <c:pt idx="560">
                  <c:v>3.70025</c:v>
                </c:pt>
                <c:pt idx="561">
                  <c:v>3.8151999999999999</c:v>
                </c:pt>
                <c:pt idx="562">
                  <c:v>3.6850000000000001</c:v>
                </c:pt>
                <c:pt idx="563">
                  <c:v>3.21</c:v>
                </c:pt>
                <c:pt idx="564">
                  <c:v>3.3391999999999999</c:v>
                </c:pt>
                <c:pt idx="565">
                  <c:v>3.3887499999999999</c:v>
                </c:pt>
                <c:pt idx="566">
                  <c:v>3.4220000000000002</c:v>
                </c:pt>
                <c:pt idx="567">
                  <c:v>3.6030000000000002</c:v>
                </c:pt>
                <c:pt idx="568">
                  <c:v>3.5548000000000002</c:v>
                </c:pt>
                <c:pt idx="569">
                  <c:v>3.5710000000000002</c:v>
                </c:pt>
                <c:pt idx="570">
                  <c:v>3.597</c:v>
                </c:pt>
                <c:pt idx="571">
                  <c:v>3.83975</c:v>
                </c:pt>
                <c:pt idx="572">
                  <c:v>3.8359999999999999</c:v>
                </c:pt>
                <c:pt idx="573">
                  <c:v>3.6128</c:v>
                </c:pt>
                <c:pt idx="574">
                  <c:v>3.3180000000000001</c:v>
                </c:pt>
                <c:pt idx="575">
                  <c:v>3.1339999999999999</c:v>
                </c:pt>
                <c:pt idx="576">
                  <c:v>3.0754000000000001</c:v>
                </c:pt>
                <c:pt idx="577">
                  <c:v>3.2115</c:v>
                </c:pt>
                <c:pt idx="578">
                  <c:v>3.4255</c:v>
                </c:pt>
                <c:pt idx="579">
                  <c:v>3.6114000000000002</c:v>
                </c:pt>
                <c:pt idx="580">
                  <c:v>3.6628630000000002</c:v>
                </c:pt>
                <c:pt idx="581">
                  <c:v>3.7050700000000001</c:v>
                </c:pt>
                <c:pt idx="582">
                  <c:v>3.702153</c:v>
                </c:pt>
                <c:pt idx="583">
                  <c:v>3.724891</c:v>
                </c:pt>
                <c:pt idx="584">
                  <c:v>3.6802779999999999</c:v>
                </c:pt>
                <c:pt idx="585">
                  <c:v>3.5860249999999998</c:v>
                </c:pt>
                <c:pt idx="586">
                  <c:v>3.5335719999999999</c:v>
                </c:pt>
                <c:pt idx="587">
                  <c:v>3.4487519999999998</c:v>
                </c:pt>
                <c:pt idx="588">
                  <c:v>3.4020779999999999</c:v>
                </c:pt>
                <c:pt idx="589">
                  <c:v>3.4252639999999999</c:v>
                </c:pt>
                <c:pt idx="590">
                  <c:v>3.5348739999999998</c:v>
                </c:pt>
                <c:pt idx="591">
                  <c:v>3.5723449999999999</c:v>
                </c:pt>
                <c:pt idx="592">
                  <c:v>3.6505450000000002</c:v>
                </c:pt>
                <c:pt idx="593">
                  <c:v>3.6988859999999999</c:v>
                </c:pt>
                <c:pt idx="594">
                  <c:v>3.6880359999999999</c:v>
                </c:pt>
                <c:pt idx="595">
                  <c:v>3.7003879999999998</c:v>
                </c:pt>
                <c:pt idx="596">
                  <c:v>3.6002990000000001</c:v>
                </c:pt>
                <c:pt idx="597">
                  <c:v>3.4829590000000001</c:v>
                </c:pt>
                <c:pt idx="598">
                  <c:v>3.3893589999999998</c:v>
                </c:pt>
                <c:pt idx="599">
                  <c:v>3.2836419999999999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55-47FB-BD7D-1E204318C1F0}"/>
            </c:ext>
          </c:extLst>
        </c:ser>
        <c:ser>
          <c:idx val="1"/>
          <c:order val="1"/>
          <c:tx>
            <c:strRef>
              <c:f>'Gasoline-M'!$A$644</c:f>
              <c:strCache>
                <c:ptCount val="1"/>
                <c:pt idx="0">
                  <c:v>Real Price (May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'Gasoline-M'!$A$41:$A$640</c:f>
              <c:numCache>
                <c:formatCode>mmmm\ yyyy</c:formatCode>
                <c:ptCount val="600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  <c:pt idx="581">
                  <c:v>45444</c:v>
                </c:pt>
                <c:pt idx="582">
                  <c:v>45474</c:v>
                </c:pt>
                <c:pt idx="583">
                  <c:v>45505</c:v>
                </c:pt>
                <c:pt idx="584">
                  <c:v>45536</c:v>
                </c:pt>
                <c:pt idx="585">
                  <c:v>45566</c:v>
                </c:pt>
                <c:pt idx="586">
                  <c:v>45597</c:v>
                </c:pt>
                <c:pt idx="587">
                  <c:v>45627</c:v>
                </c:pt>
                <c:pt idx="588">
                  <c:v>45658</c:v>
                </c:pt>
                <c:pt idx="589">
                  <c:v>45689</c:v>
                </c:pt>
                <c:pt idx="590">
                  <c:v>45717</c:v>
                </c:pt>
                <c:pt idx="591">
                  <c:v>45748</c:v>
                </c:pt>
                <c:pt idx="592">
                  <c:v>45778</c:v>
                </c:pt>
                <c:pt idx="593">
                  <c:v>45809</c:v>
                </c:pt>
                <c:pt idx="594">
                  <c:v>45839</c:v>
                </c:pt>
                <c:pt idx="595">
                  <c:v>45870</c:v>
                </c:pt>
                <c:pt idx="596">
                  <c:v>45901</c:v>
                </c:pt>
                <c:pt idx="597">
                  <c:v>45931</c:v>
                </c:pt>
                <c:pt idx="598">
                  <c:v>45962</c:v>
                </c:pt>
                <c:pt idx="599">
                  <c:v>45992</c:v>
                </c:pt>
              </c:numCache>
            </c:numRef>
          </c:cat>
          <c:val>
            <c:numRef>
              <c:f>'Gasoline-M'!$D$41:$D$640</c:f>
              <c:numCache>
                <c:formatCode>0.00</c:formatCode>
                <c:ptCount val="600"/>
                <c:pt idx="0">
                  <c:v>3.3955559946236553</c:v>
                </c:pt>
                <c:pt idx="1">
                  <c:v>3.3614694096601068</c:v>
                </c:pt>
                <c:pt idx="2">
                  <c:v>3.3219121178571425</c:v>
                </c:pt>
                <c:pt idx="3">
                  <c:v>3.3048257540106944</c:v>
                </c:pt>
                <c:pt idx="4">
                  <c:v>3.3316691489361703</c:v>
                </c:pt>
                <c:pt idx="5">
                  <c:v>3.4024157037037037</c:v>
                </c:pt>
                <c:pt idx="6">
                  <c:v>3.4229685736842108</c:v>
                </c:pt>
                <c:pt idx="7">
                  <c:v>3.4323750994764399</c:v>
                </c:pt>
                <c:pt idx="8">
                  <c:v>3.4253723437499999</c:v>
                </c:pt>
                <c:pt idx="9">
                  <c:v>3.4022153730569951</c:v>
                </c:pt>
                <c:pt idx="10">
                  <c:v>3.3905037882960416</c:v>
                </c:pt>
                <c:pt idx="11">
                  <c:v>3.3569989623287668</c:v>
                </c:pt>
                <c:pt idx="12">
                  <c:v>3.3451774497444635</c:v>
                </c:pt>
                <c:pt idx="13">
                  <c:v>3.3641430910623948</c:v>
                </c:pt>
                <c:pt idx="14">
                  <c:v>3.3787373607382549</c:v>
                </c:pt>
                <c:pt idx="15">
                  <c:v>3.3979693649999998</c:v>
                </c:pt>
                <c:pt idx="16">
                  <c:v>3.4282986229235881</c:v>
                </c:pt>
                <c:pt idx="17">
                  <c:v>3.442357661157025</c:v>
                </c:pt>
                <c:pt idx="18">
                  <c:v>3.4356742154605264</c:v>
                </c:pt>
                <c:pt idx="19">
                  <c:v>3.4188051112929623</c:v>
                </c:pt>
                <c:pt idx="20">
                  <c:v>3.4025418499184341</c:v>
                </c:pt>
                <c:pt idx="21">
                  <c:v>3.3808869886363642</c:v>
                </c:pt>
                <c:pt idx="22">
                  <c:v>3.354023574193548</c:v>
                </c:pt>
                <c:pt idx="23">
                  <c:v>3.3428994943820229</c:v>
                </c:pt>
                <c:pt idx="24">
                  <c:v>3.2366607846889948</c:v>
                </c:pt>
                <c:pt idx="25">
                  <c:v>3.2162770523809523</c:v>
                </c:pt>
                <c:pt idx="26">
                  <c:v>3.1959850835962142</c:v>
                </c:pt>
                <c:pt idx="27">
                  <c:v>3.1807794694835683</c:v>
                </c:pt>
                <c:pt idx="28">
                  <c:v>3.1803235581395346</c:v>
                </c:pt>
                <c:pt idx="29">
                  <c:v>3.1944043799999999</c:v>
                </c:pt>
                <c:pt idx="30">
                  <c:v>3.2226142076335877</c:v>
                </c:pt>
                <c:pt idx="31">
                  <c:v>3.2410720151745069</c:v>
                </c:pt>
                <c:pt idx="32">
                  <c:v>3.2400858225563902</c:v>
                </c:pt>
                <c:pt idx="33">
                  <c:v>3.2204480029806253</c:v>
                </c:pt>
                <c:pt idx="34">
                  <c:v>3.2245621555555548</c:v>
                </c:pt>
                <c:pt idx="35">
                  <c:v>3.2516894624447708</c:v>
                </c:pt>
                <c:pt idx="36">
                  <c:v>3.2734986919708025</c:v>
                </c:pt>
                <c:pt idx="37">
                  <c:v>3.3037447543352596</c:v>
                </c:pt>
                <c:pt idx="38">
                  <c:v>3.3826689484978538</c:v>
                </c:pt>
                <c:pt idx="39">
                  <c:v>3.5576186090651563</c:v>
                </c:pt>
                <c:pt idx="40">
                  <c:v>3.7019790420168066</c:v>
                </c:pt>
                <c:pt idx="41">
                  <c:v>3.9082048047091411</c:v>
                </c:pt>
                <c:pt idx="42">
                  <c:v>4.0712997</c:v>
                </c:pt>
                <c:pt idx="43">
                  <c:v>4.1983551858887376</c:v>
                </c:pt>
                <c:pt idx="44">
                  <c:v>4.2935542741935482</c:v>
                </c:pt>
                <c:pt idx="45">
                  <c:v>4.2811948563829789</c:v>
                </c:pt>
                <c:pt idx="46">
                  <c:v>4.2896993802631576</c:v>
                </c:pt>
                <c:pt idx="47">
                  <c:v>4.3372353511053312</c:v>
                </c:pt>
                <c:pt idx="48">
                  <c:v>4.5410650499999994</c:v>
                </c:pt>
                <c:pt idx="49">
                  <c:v>4.7848673202531646</c:v>
                </c:pt>
                <c:pt idx="50">
                  <c:v>4.8950996104868905</c:v>
                </c:pt>
                <c:pt idx="51">
                  <c:v>4.8931471149567365</c:v>
                </c:pt>
                <c:pt idx="52">
                  <c:v>4.8529003108935127</c:v>
                </c:pt>
                <c:pt idx="53">
                  <c:v>4.8172301345454542</c:v>
                </c:pt>
                <c:pt idx="54">
                  <c:v>4.8189811125907989</c:v>
                </c:pt>
                <c:pt idx="55">
                  <c:v>4.7691722632211535</c:v>
                </c:pt>
                <c:pt idx="56">
                  <c:v>4.6920543897497016</c:v>
                </c:pt>
                <c:pt idx="57">
                  <c:v>4.6218550767414399</c:v>
                </c:pt>
                <c:pt idx="58">
                  <c:v>4.5732608060747664</c:v>
                </c:pt>
                <c:pt idx="59">
                  <c:v>4.5599136597222225</c:v>
                </c:pt>
                <c:pt idx="60">
                  <c:v>4.6617387178899081</c:v>
                </c:pt>
                <c:pt idx="61">
                  <c:v>4.9183008613636359</c:v>
                </c:pt>
                <c:pt idx="62">
                  <c:v>5.008709563205417</c:v>
                </c:pt>
                <c:pt idx="63">
                  <c:v>4.963027865319865</c:v>
                </c:pt>
                <c:pt idx="64">
                  <c:v>4.8879337792642135</c:v>
                </c:pt>
                <c:pt idx="65">
                  <c:v>4.81358086077348</c:v>
                </c:pt>
                <c:pt idx="66">
                  <c:v>4.7301691344262284</c:v>
                </c:pt>
                <c:pt idx="67">
                  <c:v>4.673876511930585</c:v>
                </c:pt>
                <c:pt idx="68">
                  <c:v>4.6286940322234145</c:v>
                </c:pt>
                <c:pt idx="69">
                  <c:v>4.597061347965739</c:v>
                </c:pt>
                <c:pt idx="70">
                  <c:v>4.5707801289978676</c:v>
                </c:pt>
                <c:pt idx="71">
                  <c:v>4.5428955207226354</c:v>
                </c:pt>
                <c:pt idx="72">
                  <c:v>4.3544859307627108</c:v>
                </c:pt>
                <c:pt idx="73">
                  <c:v>4.2693253892502634</c:v>
                </c:pt>
                <c:pt idx="74">
                  <c:v>4.1270895025659975</c:v>
                </c:pt>
                <c:pt idx="75">
                  <c:v>3.9470838516631579</c:v>
                </c:pt>
                <c:pt idx="76">
                  <c:v>3.9452125247236709</c:v>
                </c:pt>
                <c:pt idx="77">
                  <c:v>4.1215371491134016</c:v>
                </c:pt>
                <c:pt idx="78">
                  <c:v>4.1626188719692312</c:v>
                </c:pt>
                <c:pt idx="79">
                  <c:v>4.1337106953224154</c:v>
                </c:pt>
                <c:pt idx="80">
                  <c:v>4.0710432603684747</c:v>
                </c:pt>
                <c:pt idx="81">
                  <c:v>4.014761851896024</c:v>
                </c:pt>
                <c:pt idx="82">
                  <c:v>3.9695172075</c:v>
                </c:pt>
                <c:pt idx="83">
                  <c:v>3.8899648255578301</c:v>
                </c:pt>
                <c:pt idx="84">
                  <c:v>3.7901122688457609</c:v>
                </c:pt>
                <c:pt idx="85">
                  <c:v>3.6566918325918367</c:v>
                </c:pt>
                <c:pt idx="86">
                  <c:v>3.56344871883792</c:v>
                </c:pt>
                <c:pt idx="87">
                  <c:v>3.7636382636234815</c:v>
                </c:pt>
                <c:pt idx="88">
                  <c:v>3.8832988492439515</c:v>
                </c:pt>
                <c:pt idx="89">
                  <c:v>3.921390676841046</c:v>
                </c:pt>
                <c:pt idx="90">
                  <c:v>3.9320332588977958</c:v>
                </c:pt>
                <c:pt idx="91">
                  <c:v>3.9159627061438562</c:v>
                </c:pt>
                <c:pt idx="92">
                  <c:v>3.8588135403585655</c:v>
                </c:pt>
                <c:pt idx="93">
                  <c:v>3.7831955934821426</c:v>
                </c:pt>
                <c:pt idx="94">
                  <c:v>3.7179457041246291</c:v>
                </c:pt>
                <c:pt idx="95">
                  <c:v>3.6586103767455618</c:v>
                </c:pt>
                <c:pt idx="96">
                  <c:v>3.5929150837022528</c:v>
                </c:pt>
                <c:pt idx="97">
                  <c:v>3.5613036332163741</c:v>
                </c:pt>
                <c:pt idx="98">
                  <c:v>3.572225374810496</c:v>
                </c:pt>
                <c:pt idx="99">
                  <c:v>3.6358534449467572</c:v>
                </c:pt>
                <c:pt idx="100">
                  <c:v>3.6525504131304349</c:v>
                </c:pt>
                <c:pt idx="101">
                  <c:v>3.6142184674541951</c:v>
                </c:pt>
                <c:pt idx="102">
                  <c:v>3.5417268882132564</c:v>
                </c:pt>
                <c:pt idx="103">
                  <c:v>3.488472689454023</c:v>
                </c:pt>
                <c:pt idx="104">
                  <c:v>3.4888564720343838</c:v>
                </c:pt>
                <c:pt idx="105">
                  <c:v>3.4923843038820173</c:v>
                </c:pt>
                <c:pt idx="106">
                  <c:v>3.469542034501425</c:v>
                </c:pt>
                <c:pt idx="107">
                  <c:v>3.404722705734597</c:v>
                </c:pt>
                <c:pt idx="108">
                  <c:v>3.2683579790917694</c:v>
                </c:pt>
                <c:pt idx="109">
                  <c:v>3.2067193324176864</c:v>
                </c:pt>
                <c:pt idx="110">
                  <c:v>3.2917003494943819</c:v>
                </c:pt>
                <c:pt idx="111">
                  <c:v>3.4455020085140182</c:v>
                </c:pt>
                <c:pt idx="112">
                  <c:v>3.5118173481436568</c:v>
                </c:pt>
                <c:pt idx="113">
                  <c:v>3.5215358600093021</c:v>
                </c:pt>
                <c:pt idx="114">
                  <c:v>3.5108962444011138</c:v>
                </c:pt>
                <c:pt idx="115">
                  <c:v>3.4714164591102876</c:v>
                </c:pt>
                <c:pt idx="116">
                  <c:v>3.4169019370767804</c:v>
                </c:pt>
                <c:pt idx="117">
                  <c:v>3.3684556894009217</c:v>
                </c:pt>
                <c:pt idx="118">
                  <c:v>3.3517685892935778</c:v>
                </c:pt>
                <c:pt idx="119">
                  <c:v>3.3233932219178079</c:v>
                </c:pt>
                <c:pt idx="120">
                  <c:v>3.2749925759235667</c:v>
                </c:pt>
                <c:pt idx="121">
                  <c:v>3.0758139659070189</c:v>
                </c:pt>
                <c:pt idx="122">
                  <c:v>2.7095399420623285</c:v>
                </c:pt>
                <c:pt idx="123">
                  <c:v>2.4750482770377187</c:v>
                </c:pt>
                <c:pt idx="124">
                  <c:v>2.5657233021192654</c:v>
                </c:pt>
                <c:pt idx="125">
                  <c:v>2.6387587100731258</c:v>
                </c:pt>
                <c:pt idx="126">
                  <c:v>2.4428656218904106</c:v>
                </c:pt>
                <c:pt idx="127">
                  <c:v>2.3106797462135034</c:v>
                </c:pt>
                <c:pt idx="128">
                  <c:v>2.3407410918545453</c:v>
                </c:pt>
                <c:pt idx="129">
                  <c:v>2.252685420353902</c:v>
                </c:pt>
                <c:pt idx="130">
                  <c:v>2.2103934826086955</c:v>
                </c:pt>
                <c:pt idx="131">
                  <c:v>2.1923513602527072</c:v>
                </c:pt>
                <c:pt idx="132">
                  <c:v>2.2942316387073602</c:v>
                </c:pt>
                <c:pt idx="133">
                  <c:v>2.4136470851162786</c:v>
                </c:pt>
                <c:pt idx="134">
                  <c:v>2.4413842010160423</c:v>
                </c:pt>
                <c:pt idx="135">
                  <c:v>2.5155024417657494</c:v>
                </c:pt>
                <c:pt idx="136">
                  <c:v>2.524981827557522</c:v>
                </c:pt>
                <c:pt idx="137">
                  <c:v>2.5517433070572686</c:v>
                </c:pt>
                <c:pt idx="138">
                  <c:v>2.5742700860984185</c:v>
                </c:pt>
                <c:pt idx="139">
                  <c:v>2.6336177122572177</c:v>
                </c:pt>
                <c:pt idx="140">
                  <c:v>2.6010338141063643</c:v>
                </c:pt>
                <c:pt idx="141">
                  <c:v>2.554951615747826</c:v>
                </c:pt>
                <c:pt idx="142">
                  <c:v>2.5367600283795491</c:v>
                </c:pt>
                <c:pt idx="143">
                  <c:v>2.4765086470328717</c:v>
                </c:pt>
                <c:pt idx="144">
                  <c:v>2.3956412969482757</c:v>
                </c:pt>
                <c:pt idx="145">
                  <c:v>2.3438946180981066</c:v>
                </c:pt>
                <c:pt idx="146">
                  <c:v>2.3296866682145922</c:v>
                </c:pt>
                <c:pt idx="147">
                  <c:v>2.40817537584471</c:v>
                </c:pt>
                <c:pt idx="148">
                  <c:v>2.4657283570978721</c:v>
                </c:pt>
                <c:pt idx="149">
                  <c:v>2.4464423973050851</c:v>
                </c:pt>
                <c:pt idx="150">
                  <c:v>2.4615440055696198</c:v>
                </c:pt>
                <c:pt idx="151">
                  <c:v>2.5084943342268908</c:v>
                </c:pt>
                <c:pt idx="152">
                  <c:v>2.4544682632970707</c:v>
                </c:pt>
                <c:pt idx="153">
                  <c:v>2.4007268751292741</c:v>
                </c:pt>
                <c:pt idx="154">
                  <c:v>2.3628845659600994</c:v>
                </c:pt>
                <c:pt idx="155">
                  <c:v>2.2911471933554264</c:v>
                </c:pt>
                <c:pt idx="156">
                  <c:v>2.2539434515841585</c:v>
                </c:pt>
                <c:pt idx="157">
                  <c:v>2.273391294399671</c:v>
                </c:pt>
                <c:pt idx="158">
                  <c:v>2.313613569918167</c:v>
                </c:pt>
                <c:pt idx="159">
                  <c:v>2.6374277860357425</c:v>
                </c:pt>
                <c:pt idx="160">
                  <c:v>2.7588175922473726</c:v>
                </c:pt>
                <c:pt idx="161">
                  <c:v>2.728853416970185</c:v>
                </c:pt>
                <c:pt idx="162">
                  <c:v>2.6584819820481926</c:v>
                </c:pt>
                <c:pt idx="163">
                  <c:v>2.574364427542168</c:v>
                </c:pt>
                <c:pt idx="164">
                  <c:v>2.4887525828846151</c:v>
                </c:pt>
                <c:pt idx="165">
                  <c:v>2.4708758337559806</c:v>
                </c:pt>
                <c:pt idx="166">
                  <c:v>2.3826070701111992</c:v>
                </c:pt>
                <c:pt idx="167">
                  <c:v>2.3139631932779099</c:v>
                </c:pt>
                <c:pt idx="168">
                  <c:v>2.4482327824941179</c:v>
                </c:pt>
                <c:pt idx="169">
                  <c:v>2.4322835004609376</c:v>
                </c:pt>
                <c:pt idx="170">
                  <c:v>2.4013313686936235</c:v>
                </c:pt>
                <c:pt idx="171">
                  <c:v>2.4675618555314198</c:v>
                </c:pt>
                <c:pt idx="172">
                  <c:v>2.5022130814252517</c:v>
                </c:pt>
                <c:pt idx="173">
                  <c:v>2.5441102673210159</c:v>
                </c:pt>
                <c:pt idx="174">
                  <c:v>2.516982346804598</c:v>
                </c:pt>
                <c:pt idx="175">
                  <c:v>2.7531248012234038</c:v>
                </c:pt>
                <c:pt idx="176">
                  <c:v>2.9726987707924528</c:v>
                </c:pt>
                <c:pt idx="177">
                  <c:v>3.1496581152773611</c:v>
                </c:pt>
                <c:pt idx="178">
                  <c:v>3.132167205482423</c:v>
                </c:pt>
                <c:pt idx="179">
                  <c:v>3.053638131058122</c:v>
                </c:pt>
                <c:pt idx="180">
                  <c:v>2.7434947438752784</c:v>
                </c:pt>
                <c:pt idx="181">
                  <c:v>2.5422390417284864</c:v>
                </c:pt>
                <c:pt idx="182">
                  <c:v>2.4162016023738873</c:v>
                </c:pt>
                <c:pt idx="183">
                  <c:v>2.4947518858623243</c:v>
                </c:pt>
                <c:pt idx="184">
                  <c:v>2.5999918523230088</c:v>
                </c:pt>
                <c:pt idx="185">
                  <c:v>2.5981017457720585</c:v>
                </c:pt>
                <c:pt idx="186">
                  <c:v>2.5192115392070478</c:v>
                </c:pt>
                <c:pt idx="187">
                  <c:v>2.5557390137262073</c:v>
                </c:pt>
                <c:pt idx="188">
                  <c:v>2.5355899086131379</c:v>
                </c:pt>
                <c:pt idx="189">
                  <c:v>2.4835019475218658</c:v>
                </c:pt>
                <c:pt idx="190">
                  <c:v>2.4976880486211899</c:v>
                </c:pt>
                <c:pt idx="191">
                  <c:v>2.4387914600578871</c:v>
                </c:pt>
                <c:pt idx="192">
                  <c:v>2.3142935054229934</c:v>
                </c:pt>
                <c:pt idx="193">
                  <c:v>2.2731310346320344</c:v>
                </c:pt>
                <c:pt idx="194">
                  <c:v>2.2798197623292595</c:v>
                </c:pt>
                <c:pt idx="195">
                  <c:v>2.3628680385581062</c:v>
                </c:pt>
                <c:pt idx="196">
                  <c:v>2.4822127596635646</c:v>
                </c:pt>
                <c:pt idx="197">
                  <c:v>2.559064347751606</c:v>
                </c:pt>
                <c:pt idx="198">
                  <c:v>2.5332779135231318</c:v>
                </c:pt>
                <c:pt idx="199">
                  <c:v>2.4951835683238635</c:v>
                </c:pt>
                <c:pt idx="200">
                  <c:v>2.4892125680368529</c:v>
                </c:pt>
                <c:pt idx="201">
                  <c:v>2.4620964474241358</c:v>
                </c:pt>
                <c:pt idx="202">
                  <c:v>2.4489948717804362</c:v>
                </c:pt>
                <c:pt idx="203">
                  <c:v>2.3713851704146167</c:v>
                </c:pt>
                <c:pt idx="204">
                  <c:v>2.3285404311974789</c:v>
                </c:pt>
                <c:pt idx="205">
                  <c:v>2.3072449114255762</c:v>
                </c:pt>
                <c:pt idx="206">
                  <c:v>2.2995445511514303</c:v>
                </c:pt>
                <c:pt idx="207">
                  <c:v>2.3477378178025035</c:v>
                </c:pt>
                <c:pt idx="208">
                  <c:v>2.3898742077669906</c:v>
                </c:pt>
                <c:pt idx="209">
                  <c:v>2.3813815213097715</c:v>
                </c:pt>
                <c:pt idx="210">
                  <c:v>2.3358228648788923</c:v>
                </c:pt>
                <c:pt idx="211">
                  <c:v>2.2960538469613261</c:v>
                </c:pt>
                <c:pt idx="212">
                  <c:v>2.2667528037931035</c:v>
                </c:pt>
                <c:pt idx="213">
                  <c:v>2.3482890149381865</c:v>
                </c:pt>
                <c:pt idx="214">
                  <c:v>2.2874783983561646</c:v>
                </c:pt>
                <c:pt idx="215">
                  <c:v>2.1706177484620639</c:v>
                </c:pt>
                <c:pt idx="216">
                  <c:v>2.1372236292549553</c:v>
                </c:pt>
                <c:pt idx="217">
                  <c:v>2.1540251676891611</c:v>
                </c:pt>
                <c:pt idx="218">
                  <c:v>2.1455066007817805</c:v>
                </c:pt>
                <c:pt idx="219">
                  <c:v>2.1855364845448371</c:v>
                </c:pt>
                <c:pt idx="220">
                  <c:v>2.223874474983051</c:v>
                </c:pt>
                <c:pt idx="221">
                  <c:v>2.2826551602434075</c:v>
                </c:pt>
                <c:pt idx="222">
                  <c:v>2.3335266655997304</c:v>
                </c:pt>
                <c:pt idx="223">
                  <c:v>2.427226067919463</c:v>
                </c:pt>
                <c:pt idx="224">
                  <c:v>2.3991699891158738</c:v>
                </c:pt>
                <c:pt idx="225">
                  <c:v>2.3343627566265055</c:v>
                </c:pt>
                <c:pt idx="226">
                  <c:v>2.3326243402870492</c:v>
                </c:pt>
                <c:pt idx="227">
                  <c:v>2.2752792101932044</c:v>
                </c:pt>
                <c:pt idx="228">
                  <c:v>2.2511280426578075</c:v>
                </c:pt>
                <c:pt idx="229">
                  <c:v>2.2258596769383701</c:v>
                </c:pt>
                <c:pt idx="230">
                  <c:v>2.2204076507936508</c:v>
                </c:pt>
                <c:pt idx="231">
                  <c:v>2.2926075765810277</c:v>
                </c:pt>
                <c:pt idx="232">
                  <c:v>2.42634884260355</c:v>
                </c:pt>
                <c:pt idx="233">
                  <c:v>2.4484926269685041</c:v>
                </c:pt>
                <c:pt idx="234">
                  <c:v>2.3679128913499343</c:v>
                </c:pt>
                <c:pt idx="235">
                  <c:v>2.3006929556899935</c:v>
                </c:pt>
                <c:pt idx="236">
                  <c:v>2.2721178424232527</c:v>
                </c:pt>
                <c:pt idx="237">
                  <c:v>2.2181493529641694</c:v>
                </c:pt>
                <c:pt idx="238">
                  <c:v>2.1644252571567986</c:v>
                </c:pt>
                <c:pt idx="239">
                  <c:v>2.179926927387914</c:v>
                </c:pt>
                <c:pt idx="240">
                  <c:v>2.2074214076276664</c:v>
                </c:pt>
                <c:pt idx="241">
                  <c:v>2.2008254085483872</c:v>
                </c:pt>
                <c:pt idx="242">
                  <c:v>2.2899172688102891</c:v>
                </c:pt>
                <c:pt idx="243">
                  <c:v>2.4689013013452912</c:v>
                </c:pt>
                <c:pt idx="244">
                  <c:v>2.5613825552109972</c:v>
                </c:pt>
                <c:pt idx="245">
                  <c:v>2.5098120677728142</c:v>
                </c:pt>
                <c:pt idx="246">
                  <c:v>2.4480060841910825</c:v>
                </c:pt>
                <c:pt idx="247">
                  <c:v>2.4036127853053428</c:v>
                </c:pt>
                <c:pt idx="248">
                  <c:v>2.3873731268484462</c:v>
                </c:pt>
                <c:pt idx="249">
                  <c:v>2.3834702123893803</c:v>
                </c:pt>
                <c:pt idx="250">
                  <c:v>2.4317091053875237</c:v>
                </c:pt>
                <c:pt idx="251">
                  <c:v>2.4314023059710874</c:v>
                </c:pt>
                <c:pt idx="252">
                  <c:v>2.428889226003764</c:v>
                </c:pt>
                <c:pt idx="253">
                  <c:v>2.4120700500939258</c:v>
                </c:pt>
                <c:pt idx="254">
                  <c:v>2.3615654849812264</c:v>
                </c:pt>
                <c:pt idx="255">
                  <c:v>2.3483371050656658</c:v>
                </c:pt>
                <c:pt idx="256">
                  <c:v>2.3507853297373358</c:v>
                </c:pt>
                <c:pt idx="257">
                  <c:v>2.3412025932584264</c:v>
                </c:pt>
                <c:pt idx="258">
                  <c:v>2.292693109881546</c:v>
                </c:pt>
                <c:pt idx="259">
                  <c:v>2.3829100569029849</c:v>
                </c:pt>
                <c:pt idx="260">
                  <c:v>2.3923451281637718</c:v>
                </c:pt>
                <c:pt idx="261">
                  <c:v>2.3207087001547988</c:v>
                </c:pt>
                <c:pt idx="262">
                  <c:v>2.2674821006493504</c:v>
                </c:pt>
                <c:pt idx="263">
                  <c:v>2.1899156035846721</c:v>
                </c:pt>
                <c:pt idx="264">
                  <c:v>2.0999284421296291</c:v>
                </c:pt>
                <c:pt idx="265">
                  <c:v>2.0279170870370367</c:v>
                </c:pt>
                <c:pt idx="266">
                  <c:v>1.9656683451851846</c:v>
                </c:pt>
                <c:pt idx="267">
                  <c:v>1.9892139409679408</c:v>
                </c:pt>
                <c:pt idx="268">
                  <c:v>2.0483618274907749</c:v>
                </c:pt>
                <c:pt idx="269">
                  <c:v>2.0475767343980342</c:v>
                </c:pt>
                <c:pt idx="270">
                  <c:v>2.0249995326286765</c:v>
                </c:pt>
                <c:pt idx="271">
                  <c:v>1.9664596046511627</c:v>
                </c:pt>
                <c:pt idx="272">
                  <c:v>1.9331730050458713</c:v>
                </c:pt>
                <c:pt idx="273">
                  <c:v>1.9466074855094568</c:v>
                </c:pt>
                <c:pt idx="274">
                  <c:v>1.8996726767824497</c:v>
                </c:pt>
                <c:pt idx="275">
                  <c:v>1.8001956843065694</c:v>
                </c:pt>
                <c:pt idx="276">
                  <c:v>1.7855076448087428</c:v>
                </c:pt>
                <c:pt idx="277">
                  <c:v>1.750329911657559</c:v>
                </c:pt>
                <c:pt idx="278">
                  <c:v>1.8661390521844661</c:v>
                </c:pt>
                <c:pt idx="279">
                  <c:v>2.1350396256781194</c:v>
                </c:pt>
                <c:pt idx="280">
                  <c:v>2.1329988140963856</c:v>
                </c:pt>
                <c:pt idx="281">
                  <c:v>2.1021527760542167</c:v>
                </c:pt>
                <c:pt idx="282">
                  <c:v>2.174578654769046</c:v>
                </c:pt>
                <c:pt idx="283">
                  <c:v>2.2880093328545783</c:v>
                </c:pt>
                <c:pt idx="284">
                  <c:v>2.3432276397497023</c:v>
                </c:pt>
                <c:pt idx="285">
                  <c:v>2.3180866021713267</c:v>
                </c:pt>
                <c:pt idx="286">
                  <c:v>2.3272539944180526</c:v>
                </c:pt>
                <c:pt idx="287">
                  <c:v>2.3608862870260663</c:v>
                </c:pt>
                <c:pt idx="288">
                  <c:v>2.3840660881275837</c:v>
                </c:pt>
                <c:pt idx="289">
                  <c:v>2.5367328899999997</c:v>
                </c:pt>
                <c:pt idx="290">
                  <c:v>2.7769267521929826</c:v>
                </c:pt>
                <c:pt idx="291">
                  <c:v>2.6841770876243412</c:v>
                </c:pt>
                <c:pt idx="292">
                  <c:v>2.7198096665887848</c:v>
                </c:pt>
                <c:pt idx="293">
                  <c:v>2.9703610448606272</c:v>
                </c:pt>
                <c:pt idx="294">
                  <c:v>2.8126078280254774</c:v>
                </c:pt>
                <c:pt idx="295">
                  <c:v>2.6557473656629988</c:v>
                </c:pt>
                <c:pt idx="296">
                  <c:v>2.7966733250288014</c:v>
                </c:pt>
                <c:pt idx="297">
                  <c:v>2.7593424162162159</c:v>
                </c:pt>
                <c:pt idx="298">
                  <c:v>2.7277132693742825</c:v>
                </c:pt>
                <c:pt idx="299">
                  <c:v>2.5878348939003435</c:v>
                </c:pt>
                <c:pt idx="300">
                  <c:v>2.5810342236902049</c:v>
                </c:pt>
                <c:pt idx="301">
                  <c:v>2.579705743039773</c:v>
                </c:pt>
                <c:pt idx="302">
                  <c:v>2.5062154816865414</c:v>
                </c:pt>
                <c:pt idx="303">
                  <c:v>2.7546784469387755</c:v>
                </c:pt>
                <c:pt idx="304">
                  <c:v>3.0059153388324873</c:v>
                </c:pt>
                <c:pt idx="305">
                  <c:v>2.8484646292909397</c:v>
                </c:pt>
                <c:pt idx="306">
                  <c:v>2.5078867200676438</c:v>
                </c:pt>
                <c:pt idx="307">
                  <c:v>2.5081515257891764</c:v>
                </c:pt>
                <c:pt idx="308">
                  <c:v>2.6754556617069065</c:v>
                </c:pt>
                <c:pt idx="309">
                  <c:v>2.3195545847972969</c:v>
                </c:pt>
                <c:pt idx="310">
                  <c:v>2.0652031630985914</c:v>
                </c:pt>
                <c:pt idx="311">
                  <c:v>1.9171934239007893</c:v>
                </c:pt>
                <c:pt idx="312">
                  <c:v>1.9514075550084413</c:v>
                </c:pt>
                <c:pt idx="313">
                  <c:v>1.9595549009831461</c:v>
                </c:pt>
                <c:pt idx="314">
                  <c:v>2.1917996768907564</c:v>
                </c:pt>
                <c:pt idx="315">
                  <c:v>2.440089957055215</c:v>
                </c:pt>
                <c:pt idx="316">
                  <c:v>2.4282114238161561</c:v>
                </c:pt>
                <c:pt idx="317">
                  <c:v>2.4102938197383068</c:v>
                </c:pt>
                <c:pt idx="318">
                  <c:v>2.4306007183333334</c:v>
                </c:pt>
                <c:pt idx="319">
                  <c:v>2.4216989372576179</c:v>
                </c:pt>
                <c:pt idx="320">
                  <c:v>2.4243494980088491</c:v>
                </c:pt>
                <c:pt idx="321">
                  <c:v>2.4978968803807944</c:v>
                </c:pt>
                <c:pt idx="322">
                  <c:v>2.4484739454545452</c:v>
                </c:pt>
                <c:pt idx="323">
                  <c:v>2.3872417382838278</c:v>
                </c:pt>
                <c:pt idx="324">
                  <c:v>2.4997553765060236</c:v>
                </c:pt>
                <c:pt idx="325">
                  <c:v>2.7513852924836599</c:v>
                </c:pt>
                <c:pt idx="326">
                  <c:v>2.8831348107667214</c:v>
                </c:pt>
                <c:pt idx="327">
                  <c:v>2.7163651424672484</c:v>
                </c:pt>
                <c:pt idx="328">
                  <c:v>2.563718499316566</c:v>
                </c:pt>
                <c:pt idx="329">
                  <c:v>2.5533068067722553</c:v>
                </c:pt>
                <c:pt idx="330">
                  <c:v>2.5785523203592815</c:v>
                </c:pt>
                <c:pt idx="331">
                  <c:v>2.7502703101626014</c:v>
                </c:pt>
                <c:pt idx="332">
                  <c:v>2.8404180427876824</c:v>
                </c:pt>
                <c:pt idx="333">
                  <c:v>2.6481994762033527</c:v>
                </c:pt>
                <c:pt idx="334">
                  <c:v>2.5595863394594591</c:v>
                </c:pt>
                <c:pt idx="335">
                  <c:v>2.4966361170889484</c:v>
                </c:pt>
                <c:pt idx="336">
                  <c:v>2.6421674319645727</c:v>
                </c:pt>
                <c:pt idx="337">
                  <c:v>2.7635722696839848</c:v>
                </c:pt>
                <c:pt idx="338">
                  <c:v>2.9057995638695884</c:v>
                </c:pt>
                <c:pt idx="339">
                  <c:v>3.004342433164354</c:v>
                </c:pt>
                <c:pt idx="340">
                  <c:v>3.3005051193411266</c:v>
                </c:pt>
                <c:pt idx="341">
                  <c:v>3.2648153008205396</c:v>
                </c:pt>
                <c:pt idx="342">
                  <c:v>3.1653059234531988</c:v>
                </c:pt>
                <c:pt idx="343">
                  <c:v>3.1085952336152216</c:v>
                </c:pt>
                <c:pt idx="344">
                  <c:v>3.0851554729978927</c:v>
                </c:pt>
                <c:pt idx="345">
                  <c:v>3.2819560353773585</c:v>
                </c:pt>
                <c:pt idx="346">
                  <c:v>3.2337107765258213</c:v>
                </c:pt>
                <c:pt idx="347">
                  <c:v>3.0076091439749608</c:v>
                </c:pt>
                <c:pt idx="348">
                  <c:v>2.9925066206680584</c:v>
                </c:pt>
                <c:pt idx="349">
                  <c:v>3.10898066008316</c:v>
                </c:pt>
                <c:pt idx="350">
                  <c:v>3.3722064698342824</c:v>
                </c:pt>
                <c:pt idx="351">
                  <c:v>3.62570572147651</c:v>
                </c:pt>
                <c:pt idx="352">
                  <c:v>3.4960636171487605</c:v>
                </c:pt>
                <c:pt idx="353">
                  <c:v>3.4850428908105315</c:v>
                </c:pt>
                <c:pt idx="354">
                  <c:v>3.6797080605438683</c:v>
                </c:pt>
                <c:pt idx="355">
                  <c:v>3.9705273267720549</c:v>
                </c:pt>
                <c:pt idx="356">
                  <c:v>4.5735957491197174</c:v>
                </c:pt>
                <c:pt idx="357">
                  <c:v>4.2734254240080363</c:v>
                </c:pt>
                <c:pt idx="358">
                  <c:v>3.5677030241039871</c:v>
                </c:pt>
                <c:pt idx="359">
                  <c:v>3.4542732281675916</c:v>
                </c:pt>
                <c:pt idx="360">
                  <c:v>3.638697589764174</c:v>
                </c:pt>
                <c:pt idx="361">
                  <c:v>3.580959538615847</c:v>
                </c:pt>
                <c:pt idx="362">
                  <c:v>3.8025823148472702</c:v>
                </c:pt>
                <c:pt idx="363">
                  <c:v>4.2786799192825109</c:v>
                </c:pt>
                <c:pt idx="364">
                  <c:v>4.5223179976154988</c:v>
                </c:pt>
                <c:pt idx="365">
                  <c:v>4.4765052926164524</c:v>
                </c:pt>
                <c:pt idx="366">
                  <c:v>4.6005671174963032</c:v>
                </c:pt>
                <c:pt idx="367">
                  <c:v>4.5359171470804718</c:v>
                </c:pt>
                <c:pt idx="368">
                  <c:v>3.9455965458579878</c:v>
                </c:pt>
                <c:pt idx="369">
                  <c:v>3.4817081215453194</c:v>
                </c:pt>
                <c:pt idx="370">
                  <c:v>3.4561861600247519</c:v>
                </c:pt>
                <c:pt idx="371">
                  <c:v>3.5662229220827175</c:v>
                </c:pt>
                <c:pt idx="372">
                  <c:v>3.4480139828054872</c:v>
                </c:pt>
                <c:pt idx="373">
                  <c:v>3.4928886820238358</c:v>
                </c:pt>
                <c:pt idx="374">
                  <c:v>3.9096006609007827</c:v>
                </c:pt>
                <c:pt idx="375">
                  <c:v>4.3272023880060617</c:v>
                </c:pt>
                <c:pt idx="376">
                  <c:v>4.7653238248168108</c:v>
                </c:pt>
                <c:pt idx="377">
                  <c:v>4.6182991516836038</c:v>
                </c:pt>
                <c:pt idx="378">
                  <c:v>4.4722101209520098</c:v>
                </c:pt>
                <c:pt idx="379">
                  <c:v>4.2011130761026063</c:v>
                </c:pt>
                <c:pt idx="380">
                  <c:v>4.2096656625365023</c:v>
                </c:pt>
                <c:pt idx="381">
                  <c:v>4.1963518844113006</c:v>
                </c:pt>
                <c:pt idx="382">
                  <c:v>4.5750915506986534</c:v>
                </c:pt>
                <c:pt idx="383">
                  <c:v>4.4706337579985336</c:v>
                </c:pt>
                <c:pt idx="384">
                  <c:v>4.4912148164949519</c:v>
                </c:pt>
                <c:pt idx="385">
                  <c:v>4.4579267409385617</c:v>
                </c:pt>
                <c:pt idx="386">
                  <c:v>4.7596879033769355</c:v>
                </c:pt>
                <c:pt idx="387">
                  <c:v>5.061959410494433</c:v>
                </c:pt>
                <c:pt idx="388">
                  <c:v>5.480028210731013</c:v>
                </c:pt>
                <c:pt idx="389">
                  <c:v>5.8386106509153279</c:v>
                </c:pt>
                <c:pt idx="390">
                  <c:v>5.8076486619699006</c:v>
                </c:pt>
                <c:pt idx="391">
                  <c:v>5.4110335024463847</c:v>
                </c:pt>
                <c:pt idx="392">
                  <c:v>5.2978101396674848</c:v>
                </c:pt>
                <c:pt idx="393">
                  <c:v>4.4037006204060001</c:v>
                </c:pt>
                <c:pt idx="394">
                  <c:v>3.1544984321121441</c:v>
                </c:pt>
                <c:pt idx="395">
                  <c:v>2.4992167868191748</c:v>
                </c:pt>
                <c:pt idx="396">
                  <c:v>2.6425266071116811</c:v>
                </c:pt>
                <c:pt idx="397">
                  <c:v>2.8309672291436492</c:v>
                </c:pt>
                <c:pt idx="398">
                  <c:v>2.8866009851525911</c:v>
                </c:pt>
                <c:pt idx="399">
                  <c:v>3.0167950961172303</c:v>
                </c:pt>
                <c:pt idx="400">
                  <c:v>3.3306525473894708</c:v>
                </c:pt>
                <c:pt idx="401">
                  <c:v>3.8355749948321609</c:v>
                </c:pt>
                <c:pt idx="402">
                  <c:v>3.6848888250607748</c:v>
                </c:pt>
                <c:pt idx="403">
                  <c:v>3.8032724879203501</c:v>
                </c:pt>
                <c:pt idx="404">
                  <c:v>3.7054113647208151</c:v>
                </c:pt>
                <c:pt idx="405">
                  <c:v>3.6903434320282291</c:v>
                </c:pt>
                <c:pt idx="406">
                  <c:v>3.8224091655081613</c:v>
                </c:pt>
                <c:pt idx="407">
                  <c:v>3.7568058106392082</c:v>
                </c:pt>
                <c:pt idx="408">
                  <c:v>3.9095273463363491</c:v>
                </c:pt>
                <c:pt idx="409">
                  <c:v>3.8109163875350354</c:v>
                </c:pt>
                <c:pt idx="410">
                  <c:v>3.9935086980165901</c:v>
                </c:pt>
                <c:pt idx="411">
                  <c:v>4.1030073431599376</c:v>
                </c:pt>
                <c:pt idx="412">
                  <c:v>4.0877735918818168</c:v>
                </c:pt>
                <c:pt idx="413">
                  <c:v>3.9385204459965277</c:v>
                </c:pt>
                <c:pt idx="414">
                  <c:v>3.927214291376576</c:v>
                </c:pt>
                <c:pt idx="415">
                  <c:v>3.9229925323164605</c:v>
                </c:pt>
                <c:pt idx="416">
                  <c:v>3.881083562020387</c:v>
                </c:pt>
                <c:pt idx="417">
                  <c:v>4.0041633001575088</c:v>
                </c:pt>
                <c:pt idx="418">
                  <c:v>4.0774750995036202</c:v>
                </c:pt>
                <c:pt idx="419">
                  <c:v>4.2515079542980514</c:v>
                </c:pt>
                <c:pt idx="420">
                  <c:v>4.3819025083752665</c:v>
                </c:pt>
                <c:pt idx="421">
                  <c:v>4.5318616026282337</c:v>
                </c:pt>
                <c:pt idx="422">
                  <c:v>5.0003193741425527</c:v>
                </c:pt>
                <c:pt idx="423">
                  <c:v>5.3099187906360301</c:v>
                </c:pt>
                <c:pt idx="424">
                  <c:v>5.4417213365301631</c:v>
                </c:pt>
                <c:pt idx="425">
                  <c:v>5.1266024572297884</c:v>
                </c:pt>
                <c:pt idx="426">
                  <c:v>5.0718692926861726</c:v>
                </c:pt>
                <c:pt idx="427">
                  <c:v>5.0408923684466576</c:v>
                </c:pt>
                <c:pt idx="428">
                  <c:v>4.9910637833907776</c:v>
                </c:pt>
                <c:pt idx="429">
                  <c:v>4.7622224970231519</c:v>
                </c:pt>
                <c:pt idx="430">
                  <c:v>4.664863319268914</c:v>
                </c:pt>
                <c:pt idx="431">
                  <c:v>4.50111767371701</c:v>
                </c:pt>
                <c:pt idx="432">
                  <c:v>4.645929732007267</c:v>
                </c:pt>
                <c:pt idx="433">
                  <c:v>4.9093125241427931</c:v>
                </c:pt>
                <c:pt idx="434">
                  <c:v>5.2720376761856063</c:v>
                </c:pt>
                <c:pt idx="435">
                  <c:v>5.3297751650835341</c:v>
                </c:pt>
                <c:pt idx="436">
                  <c:v>5.1105730108257941</c:v>
                </c:pt>
                <c:pt idx="437">
                  <c:v>4.849620848904272</c:v>
                </c:pt>
                <c:pt idx="438">
                  <c:v>4.7118333893871123</c:v>
                </c:pt>
                <c:pt idx="439">
                  <c:v>5.0691456664984909</c:v>
                </c:pt>
                <c:pt idx="440">
                  <c:v>5.2172426017791045</c:v>
                </c:pt>
                <c:pt idx="441">
                  <c:v>5.0640887792158447</c:v>
                </c:pt>
                <c:pt idx="442">
                  <c:v>4.674650980436672</c:v>
                </c:pt>
                <c:pt idx="443">
                  <c:v>4.4837657901315193</c:v>
                </c:pt>
                <c:pt idx="444">
                  <c:v>4.4858512970532498</c:v>
                </c:pt>
                <c:pt idx="445">
                  <c:v>4.9342063433460543</c:v>
                </c:pt>
                <c:pt idx="446">
                  <c:v>5.0037358474828011</c:v>
                </c:pt>
                <c:pt idx="447">
                  <c:v>4.8236351996790292</c:v>
                </c:pt>
                <c:pt idx="448">
                  <c:v>4.8818041048026455</c:v>
                </c:pt>
                <c:pt idx="449">
                  <c:v>4.8853683211082179</c:v>
                </c:pt>
                <c:pt idx="450">
                  <c:v>4.8287601884929146</c:v>
                </c:pt>
                <c:pt idx="451">
                  <c:v>4.7941194331051662</c:v>
                </c:pt>
                <c:pt idx="452">
                  <c:v>4.7368636383722116</c:v>
                </c:pt>
                <c:pt idx="453">
                  <c:v>4.4814898825903304</c:v>
                </c:pt>
                <c:pt idx="454">
                  <c:v>4.3381221378684316</c:v>
                </c:pt>
                <c:pt idx="455">
                  <c:v>4.3715796128988282</c:v>
                </c:pt>
                <c:pt idx="456">
                  <c:v>4.4090581808252018</c:v>
                </c:pt>
                <c:pt idx="457">
                  <c:v>4.4623789333975816</c:v>
                </c:pt>
                <c:pt idx="458">
                  <c:v>4.6880735466978489</c:v>
                </c:pt>
                <c:pt idx="459">
                  <c:v>4.8482768775267697</c:v>
                </c:pt>
                <c:pt idx="460">
                  <c:v>4.8549306488953983</c:v>
                </c:pt>
                <c:pt idx="461">
                  <c:v>4.8734096473057908</c:v>
                </c:pt>
                <c:pt idx="462">
                  <c:v>4.7619772803349925</c:v>
                </c:pt>
                <c:pt idx="463">
                  <c:v>4.5982113275920149</c:v>
                </c:pt>
                <c:pt idx="464">
                  <c:v>4.4919851471089833</c:v>
                </c:pt>
                <c:pt idx="465">
                  <c:v>4.1819793684454369</c:v>
                </c:pt>
                <c:pt idx="466">
                  <c:v>3.8485858775734965</c:v>
                </c:pt>
                <c:pt idx="467">
                  <c:v>3.3704839998814826</c:v>
                </c:pt>
                <c:pt idx="468">
                  <c:v>2.8226304326572862</c:v>
                </c:pt>
                <c:pt idx="469">
                  <c:v>2.9492326258168964</c:v>
                </c:pt>
                <c:pt idx="470">
                  <c:v>3.2695808507644846</c:v>
                </c:pt>
                <c:pt idx="471">
                  <c:v>3.2733351089229616</c:v>
                </c:pt>
                <c:pt idx="472">
                  <c:v>3.5919388881270535</c:v>
                </c:pt>
                <c:pt idx="473">
                  <c:v>3.6918601305242427</c:v>
                </c:pt>
                <c:pt idx="474">
                  <c:v>3.6753559161716387</c:v>
                </c:pt>
                <c:pt idx="475">
                  <c:v>3.4684138072452138</c:v>
                </c:pt>
                <c:pt idx="476">
                  <c:v>3.1189385288507694</c:v>
                </c:pt>
                <c:pt idx="477">
                  <c:v>3.016725069721073</c:v>
                </c:pt>
                <c:pt idx="478">
                  <c:v>2.8394431918728489</c:v>
                </c:pt>
                <c:pt idx="479">
                  <c:v>2.6837788104441014</c:v>
                </c:pt>
                <c:pt idx="480">
                  <c:v>2.5677258750189349</c:v>
                </c:pt>
                <c:pt idx="481">
                  <c:v>2.3271597264637474</c:v>
                </c:pt>
                <c:pt idx="482">
                  <c:v>2.5897472356980846</c:v>
                </c:pt>
                <c:pt idx="483">
                  <c:v>2.7685633639410523</c:v>
                </c:pt>
                <c:pt idx="484">
                  <c:v>2.9652560542167419</c:v>
                </c:pt>
                <c:pt idx="485">
                  <c:v>3.0838972157004769</c:v>
                </c:pt>
                <c:pt idx="486">
                  <c:v>2.9204504733424681</c:v>
                </c:pt>
                <c:pt idx="487">
                  <c:v>2.835120320272714</c:v>
                </c:pt>
                <c:pt idx="488">
                  <c:v>2.8808129857448499</c:v>
                </c:pt>
                <c:pt idx="489">
                  <c:v>2.9141110480224706</c:v>
                </c:pt>
                <c:pt idx="490">
                  <c:v>2.8228182399824817</c:v>
                </c:pt>
                <c:pt idx="491">
                  <c:v>2.9096099392302079</c:v>
                </c:pt>
                <c:pt idx="492">
                  <c:v>3.0196969768243727</c:v>
                </c:pt>
                <c:pt idx="493">
                  <c:v>2.9571386670819568</c:v>
                </c:pt>
                <c:pt idx="494">
                  <c:v>2.9854865780755415</c:v>
                </c:pt>
                <c:pt idx="495">
                  <c:v>3.1001169629145795</c:v>
                </c:pt>
                <c:pt idx="496">
                  <c:v>3.0693400053277808</c:v>
                </c:pt>
                <c:pt idx="497">
                  <c:v>3.0097500270311222</c:v>
                </c:pt>
                <c:pt idx="498">
                  <c:v>2.948883835442571</c:v>
                </c:pt>
                <c:pt idx="499">
                  <c:v>3.0403385072578444</c:v>
                </c:pt>
                <c:pt idx="500">
                  <c:v>3.3616620801631263</c:v>
                </c:pt>
                <c:pt idx="501">
                  <c:v>3.1809628121122664</c:v>
                </c:pt>
                <c:pt idx="502">
                  <c:v>3.2465868521618861</c:v>
                </c:pt>
                <c:pt idx="503">
                  <c:v>3.1301260550634566</c:v>
                </c:pt>
                <c:pt idx="504">
                  <c:v>3.214839361807289</c:v>
                </c:pt>
                <c:pt idx="505">
                  <c:v>3.2471854354604077</c:v>
                </c:pt>
                <c:pt idx="506">
                  <c:v>3.2515802422699207</c:v>
                </c:pt>
                <c:pt idx="507">
                  <c:v>3.4505817249937052</c:v>
                </c:pt>
                <c:pt idx="508">
                  <c:v>3.6223160733795332</c:v>
                </c:pt>
                <c:pt idx="509">
                  <c:v>3.606578507019417</c:v>
                </c:pt>
                <c:pt idx="510">
                  <c:v>3.5512181540041556</c:v>
                </c:pt>
                <c:pt idx="511">
                  <c:v>3.5288913911659638</c:v>
                </c:pt>
                <c:pt idx="512">
                  <c:v>3.5213183333862053</c:v>
                </c:pt>
                <c:pt idx="513">
                  <c:v>3.5434539189467187</c:v>
                </c:pt>
                <c:pt idx="514">
                  <c:v>3.282174353013136</c:v>
                </c:pt>
                <c:pt idx="515">
                  <c:v>2.9309651759921191</c:v>
                </c:pt>
                <c:pt idx="516">
                  <c:v>2.7872212137859762</c:v>
                </c:pt>
                <c:pt idx="517">
                  <c:v>2.8549131976875008</c:v>
                </c:pt>
                <c:pt idx="518">
                  <c:v>3.0987980839792826</c:v>
                </c:pt>
                <c:pt idx="519">
                  <c:v>3.4337026832737143</c:v>
                </c:pt>
                <c:pt idx="520">
                  <c:v>3.5075012978072508</c:v>
                </c:pt>
                <c:pt idx="521">
                  <c:v>3.3325503253164999</c:v>
                </c:pt>
                <c:pt idx="522">
                  <c:v>3.3545660549956606</c:v>
                </c:pt>
                <c:pt idx="523">
                  <c:v>3.2059423475604989</c:v>
                </c:pt>
                <c:pt idx="524">
                  <c:v>3.1658431547790822</c:v>
                </c:pt>
                <c:pt idx="525">
                  <c:v>3.1992989298283137</c:v>
                </c:pt>
                <c:pt idx="526">
                  <c:v>3.1547946594139109</c:v>
                </c:pt>
                <c:pt idx="527">
                  <c:v>3.0938676081661058</c:v>
                </c:pt>
                <c:pt idx="528">
                  <c:v>3.0817997534819588</c:v>
                </c:pt>
                <c:pt idx="529">
                  <c:v>2.9500088325374358</c:v>
                </c:pt>
                <c:pt idx="530">
                  <c:v>2.7104390082510164</c:v>
                </c:pt>
                <c:pt idx="531">
                  <c:v>2.2504629926286284</c:v>
                </c:pt>
                <c:pt idx="532">
                  <c:v>2.2884064544182481</c:v>
                </c:pt>
                <c:pt idx="533">
                  <c:v>2.5373026924872764</c:v>
                </c:pt>
                <c:pt idx="534">
                  <c:v>2.6459841294580664</c:v>
                </c:pt>
                <c:pt idx="535">
                  <c:v>2.6351845136216774</c:v>
                </c:pt>
                <c:pt idx="536">
                  <c:v>2.6296758945916729</c:v>
                </c:pt>
                <c:pt idx="537">
                  <c:v>2.5968812567963755</c:v>
                </c:pt>
                <c:pt idx="538">
                  <c:v>2.5306714984189038</c:v>
                </c:pt>
                <c:pt idx="539">
                  <c:v>2.6240017928092976</c:v>
                </c:pt>
                <c:pt idx="540">
                  <c:v>2.7846973496103122</c:v>
                </c:pt>
                <c:pt idx="541">
                  <c:v>2.9715703474806796</c:v>
                </c:pt>
                <c:pt idx="542">
                  <c:v>3.3224580414480389</c:v>
                </c:pt>
                <c:pt idx="543">
                  <c:v>3.3556932072674237</c:v>
                </c:pt>
                <c:pt idx="544">
                  <c:v>3.4825431804568412</c:v>
                </c:pt>
                <c:pt idx="545">
                  <c:v>3.5449698791675281</c:v>
                </c:pt>
                <c:pt idx="546">
                  <c:v>3.6108250858474817</c:v>
                </c:pt>
                <c:pt idx="547">
                  <c:v>3.6253295214249843</c:v>
                </c:pt>
                <c:pt idx="548">
                  <c:v>3.6304631380824937</c:v>
                </c:pt>
                <c:pt idx="549">
                  <c:v>3.7278648409746995</c:v>
                </c:pt>
                <c:pt idx="550">
                  <c:v>3.8134029896807373</c:v>
                </c:pt>
                <c:pt idx="551">
                  <c:v>3.6876421606578158</c:v>
                </c:pt>
                <c:pt idx="552">
                  <c:v>3.6759664036970143</c:v>
                </c:pt>
                <c:pt idx="553">
                  <c:v>3.8713038871316359</c:v>
                </c:pt>
                <c:pt idx="554">
                  <c:v>4.5979509084412262</c:v>
                </c:pt>
                <c:pt idx="555">
                  <c:v>4.455843850514607</c:v>
                </c:pt>
                <c:pt idx="556">
                  <c:v>4.776351074928181</c:v>
                </c:pt>
                <c:pt idx="557">
                  <c:v>5.2327792244640605</c:v>
                </c:pt>
                <c:pt idx="558">
                  <c:v>4.8405529289571723</c:v>
                </c:pt>
                <c:pt idx="559">
                  <c:v>4.2169384317551284</c:v>
                </c:pt>
                <c:pt idx="560">
                  <c:v>3.9104707894790125</c:v>
                </c:pt>
                <c:pt idx="561">
                  <c:v>4.0113492071187089</c:v>
                </c:pt>
                <c:pt idx="562">
                  <c:v>3.8642712373764434</c:v>
                </c:pt>
                <c:pt idx="563">
                  <c:v>3.3643155194570498</c:v>
                </c:pt>
                <c:pt idx="564">
                  <c:v>3.4817360215211282</c:v>
                </c:pt>
                <c:pt idx="565">
                  <c:v>3.5198890244569814</c:v>
                </c:pt>
                <c:pt idx="566">
                  <c:v>3.551657536852431</c:v>
                </c:pt>
                <c:pt idx="567">
                  <c:v>3.723621171031442</c:v>
                </c:pt>
                <c:pt idx="568">
                  <c:v>3.6697748392860086</c:v>
                </c:pt>
                <c:pt idx="569">
                  <c:v>3.6787620842557476</c:v>
                </c:pt>
                <c:pt idx="570">
                  <c:v>3.6979440803209163</c:v>
                </c:pt>
                <c:pt idx="571">
                  <c:v>3.927407113218393</c:v>
                </c:pt>
                <c:pt idx="572">
                  <c:v>3.9095135130561554</c:v>
                </c:pt>
                <c:pt idx="573">
                  <c:v>3.6791266711973747</c:v>
                </c:pt>
                <c:pt idx="574">
                  <c:v>3.3735064611848431</c:v>
                </c:pt>
                <c:pt idx="575">
                  <c:v>3.1790180947198627</c:v>
                </c:pt>
                <c:pt idx="576">
                  <c:v>3.1100771372846601</c:v>
                </c:pt>
                <c:pt idx="577">
                  <c:v>3.2334180378648081</c:v>
                </c:pt>
                <c:pt idx="578">
                  <c:v>3.4358885147167153</c:v>
                </c:pt>
                <c:pt idx="579">
                  <c:v>3.6192560393362547</c:v>
                </c:pt>
                <c:pt idx="580">
                  <c:v>3.6628630000000002</c:v>
                </c:pt>
                <c:pt idx="581">
                  <c:v>3.6975668803495334</c:v>
                </c:pt>
                <c:pt idx="582">
                  <c:v>3.6888547108587524</c:v>
                </c:pt>
                <c:pt idx="583">
                  <c:v>3.7042029436054817</c:v>
                </c:pt>
                <c:pt idx="584">
                  <c:v>3.6523098786254047</c:v>
                </c:pt>
                <c:pt idx="585">
                  <c:v>3.5501782511946831</c:v>
                </c:pt>
                <c:pt idx="586">
                  <c:v>3.4911577699494956</c:v>
                </c:pt>
                <c:pt idx="587">
                  <c:v>3.4008424107802289</c:v>
                </c:pt>
                <c:pt idx="588">
                  <c:v>3.3483791660141407</c:v>
                </c:pt>
                <c:pt idx="589">
                  <c:v>3.3658352157913312</c:v>
                </c:pt>
                <c:pt idx="590">
                  <c:v>3.4687263138470383</c:v>
                </c:pt>
                <c:pt idx="591">
                  <c:v>3.5033522830852832</c:v>
                </c:pt>
                <c:pt idx="592">
                  <c:v>3.5749998636954072</c:v>
                </c:pt>
                <c:pt idx="593">
                  <c:v>3.6164272250125418</c:v>
                </c:pt>
                <c:pt idx="594">
                  <c:v>3.5984630507859703</c:v>
                </c:pt>
                <c:pt idx="595">
                  <c:v>3.6035184632045758</c:v>
                </c:pt>
                <c:pt idx="596">
                  <c:v>3.49896672298925</c:v>
                </c:pt>
                <c:pt idx="597">
                  <c:v>3.3764840920602119</c:v>
                </c:pt>
                <c:pt idx="598">
                  <c:v>3.2795376955718303</c:v>
                </c:pt>
                <c:pt idx="599">
                  <c:v>3.171912949417103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55-47FB-BD7D-1E204318C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08560"/>
        <c:axId val="1815711280"/>
      </c:lineChart>
      <c:dateAx>
        <c:axId val="1815708560"/>
        <c:scaling>
          <c:orientation val="minMax"/>
        </c:scaling>
        <c:delete val="0"/>
        <c:axPos val="b"/>
        <c:numFmt formatCode="yy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11280"/>
        <c:crosses val="autoZero"/>
        <c:auto val="1"/>
        <c:lblOffset val="100"/>
        <c:baseTimeUnit val="months"/>
        <c:majorUnit val="3"/>
        <c:majorTimeUnit val="years"/>
        <c:minorUnit val="1"/>
        <c:minorTimeUnit val="years"/>
      </c:dateAx>
      <c:valAx>
        <c:axId val="1815711280"/>
        <c:scaling>
          <c:orientation val="minMax"/>
          <c:max val="6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08560"/>
        <c:crosses val="autoZero"/>
        <c:crossBetween val="between"/>
        <c:majorUnit val="0.5"/>
      </c:valAx>
      <c:dateAx>
        <c:axId val="1815726512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one"/>
        <c:crossAx val="1815702032"/>
        <c:crosses val="autoZero"/>
        <c:auto val="1"/>
        <c:lblOffset val="100"/>
        <c:baseTimeUnit val="months"/>
      </c:dateAx>
      <c:valAx>
        <c:axId val="181570203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265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8523489932886203"/>
          <c:y val="0.15972222222222351"/>
          <c:w val="0.39709172259507747"/>
          <c:h val="4.34027777777776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On-Highway Diesel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2.9083126354172182E-2"/>
          <c:y val="1.62037037037037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64124015748052"/>
          <c:w val="0.86577275780895835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'Diesel-A'!$A$41:$A$87</c:f>
              <c:numCache>
                <c:formatCode>General</c:formatCode>
                <c:ptCount val="47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  <c:pt idx="45">
                  <c:v>2024</c:v>
                </c:pt>
                <c:pt idx="46">
                  <c:v>2025</c:v>
                </c:pt>
              </c:numCache>
            </c:numRef>
          </c:cat>
          <c:val>
            <c:numRef>
              <c:f>'Diesel-A'!$E$41:$E$87</c:f>
              <c:numCache>
                <c:formatCode>General</c:formatCode>
                <c:ptCount val="47"/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6-4AEB-84CD-8F1AC72EB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27056"/>
        <c:axId val="1815715632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'Diesel-A'!$A$41:$A$87</c:f>
              <c:numCache>
                <c:formatCode>General</c:formatCode>
                <c:ptCount val="47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  <c:pt idx="45">
                  <c:v>2024</c:v>
                </c:pt>
                <c:pt idx="46">
                  <c:v>2025</c:v>
                </c:pt>
              </c:numCache>
            </c:numRef>
          </c:cat>
          <c:val>
            <c:numRef>
              <c:f>'Diesel-A'!$C$41:$C$87</c:f>
              <c:numCache>
                <c:formatCode>0.00</c:formatCode>
                <c:ptCount val="47"/>
                <c:pt idx="0">
                  <c:v>0.78493995663000005</c:v>
                </c:pt>
                <c:pt idx="1">
                  <c:v>1.0441536816000001</c:v>
                </c:pt>
                <c:pt idx="2">
                  <c:v>1.1859362589</c:v>
                </c:pt>
                <c:pt idx="3">
                  <c:v>1.1520448456000001</c:v>
                </c:pt>
                <c:pt idx="4">
                  <c:v>1.1351600254000001</c:v>
                </c:pt>
                <c:pt idx="5">
                  <c:v>1.1626195917</c:v>
                </c:pt>
                <c:pt idx="6">
                  <c:v>1.1678574912999999</c:v>
                </c:pt>
                <c:pt idx="7">
                  <c:v>0.89300019267999997</c:v>
                </c:pt>
                <c:pt idx="8">
                  <c:v>0.93622956454999995</c:v>
                </c:pt>
                <c:pt idx="9">
                  <c:v>0.91659800928000001</c:v>
                </c:pt>
                <c:pt idx="10">
                  <c:v>0.99591997736000004</c:v>
                </c:pt>
                <c:pt idx="11">
                  <c:v>1.1671051739</c:v>
                </c:pt>
                <c:pt idx="12">
                  <c:v>1.1296590989999999</c:v>
                </c:pt>
                <c:pt idx="13">
                  <c:v>1.1065610051999999</c:v>
                </c:pt>
                <c:pt idx="14">
                  <c:v>1.1128309728000001</c:v>
                </c:pt>
                <c:pt idx="15">
                  <c:v>1.1117698381000001</c:v>
                </c:pt>
                <c:pt idx="16">
                  <c:v>1.1095009425</c:v>
                </c:pt>
                <c:pt idx="17">
                  <c:v>1.2359828091</c:v>
                </c:pt>
                <c:pt idx="18">
                  <c:v>1.1939463228</c:v>
                </c:pt>
                <c:pt idx="19">
                  <c:v>1.0444931364000001</c:v>
                </c:pt>
                <c:pt idx="20">
                  <c:v>1.1245124877999999</c:v>
                </c:pt>
                <c:pt idx="21">
                  <c:v>1.4953089741000001</c:v>
                </c:pt>
                <c:pt idx="22">
                  <c:v>1.405056812</c:v>
                </c:pt>
                <c:pt idx="23">
                  <c:v>1.3175738126000001</c:v>
                </c:pt>
                <c:pt idx="24">
                  <c:v>1.5062049219</c:v>
                </c:pt>
                <c:pt idx="25">
                  <c:v>1.8107249843</c:v>
                </c:pt>
                <c:pt idx="26">
                  <c:v>2.4036780125999999</c:v>
                </c:pt>
                <c:pt idx="27">
                  <c:v>2.7084134665000001</c:v>
                </c:pt>
                <c:pt idx="28">
                  <c:v>2.8840432308000001</c:v>
                </c:pt>
                <c:pt idx="29">
                  <c:v>3.8272414573</c:v>
                </c:pt>
                <c:pt idx="30">
                  <c:v>2.4686337956000002</c:v>
                </c:pt>
                <c:pt idx="31">
                  <c:v>2.9937950301999998</c:v>
                </c:pt>
                <c:pt idx="32">
                  <c:v>3.8526249572000002</c:v>
                </c:pt>
                <c:pt idx="33">
                  <c:v>3.9710496694000001</c:v>
                </c:pt>
                <c:pt idx="34">
                  <c:v>3.9200913724999999</c:v>
                </c:pt>
                <c:pt idx="35">
                  <c:v>3.8270321366000002</c:v>
                </c:pt>
                <c:pt idx="36">
                  <c:v>2.7071062419</c:v>
                </c:pt>
                <c:pt idx="37">
                  <c:v>2.3103875756000001</c:v>
                </c:pt>
                <c:pt idx="38">
                  <c:v>2.6544724808</c:v>
                </c:pt>
                <c:pt idx="39">
                  <c:v>3.1833114437000001</c:v>
                </c:pt>
                <c:pt idx="40">
                  <c:v>3.0564890499000001</c:v>
                </c:pt>
                <c:pt idx="41">
                  <c:v>2.5554015037000002</c:v>
                </c:pt>
                <c:pt idx="42">
                  <c:v>3.2893839633000002</c:v>
                </c:pt>
                <c:pt idx="43">
                  <c:v>5.0142284852000003</c:v>
                </c:pt>
                <c:pt idx="44">
                  <c:v>4.2143476818999996</c:v>
                </c:pt>
                <c:pt idx="45">
                  <c:v>3.9910364647000001</c:v>
                </c:pt>
                <c:pt idx="46">
                  <c:v>4.1490307769000001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26-4AEB-84CD-8F1AC72EBA60}"/>
            </c:ext>
          </c:extLst>
        </c:ser>
        <c:ser>
          <c:idx val="1"/>
          <c:order val="1"/>
          <c:tx>
            <c:strRef>
              <c:f>'Diesel-A'!$A$91</c:f>
              <c:strCache>
                <c:ptCount val="1"/>
                <c:pt idx="0">
                  <c:v>Real Price (May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'Diesel-A'!$A$41:$A$87</c:f>
              <c:numCache>
                <c:formatCode>General</c:formatCode>
                <c:ptCount val="47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  <c:pt idx="38">
                  <c:v>2017</c:v>
                </c:pt>
                <c:pt idx="39">
                  <c:v>2018</c:v>
                </c:pt>
                <c:pt idx="40">
                  <c:v>2019</c:v>
                </c:pt>
                <c:pt idx="41">
                  <c:v>2020</c:v>
                </c:pt>
                <c:pt idx="42">
                  <c:v>2021</c:v>
                </c:pt>
                <c:pt idx="43">
                  <c:v>2022</c:v>
                </c:pt>
                <c:pt idx="44">
                  <c:v>2023</c:v>
                </c:pt>
                <c:pt idx="45">
                  <c:v>2024</c:v>
                </c:pt>
                <c:pt idx="46">
                  <c:v>2025</c:v>
                </c:pt>
              </c:numCache>
            </c:numRef>
          </c:cat>
          <c:val>
            <c:numRef>
              <c:f>'Diesel-A'!$D$41:$D$87</c:f>
              <c:numCache>
                <c:formatCode>0.00</c:formatCode>
                <c:ptCount val="47"/>
                <c:pt idx="0">
                  <c:v>3.386797643692034</c:v>
                </c:pt>
                <c:pt idx="1">
                  <c:v>3.9693078672271676</c:v>
                </c:pt>
                <c:pt idx="2">
                  <c:v>4.0843970802191443</c:v>
                </c:pt>
                <c:pt idx="3">
                  <c:v>3.7375051803235406</c:v>
                </c:pt>
                <c:pt idx="4">
                  <c:v>3.5699337013544761</c:v>
                </c:pt>
                <c:pt idx="5">
                  <c:v>3.5032610611245913</c:v>
                </c:pt>
                <c:pt idx="6">
                  <c:v>3.3991262896571643</c:v>
                </c:pt>
                <c:pt idx="7">
                  <c:v>2.5495740974041765</c:v>
                </c:pt>
                <c:pt idx="8">
                  <c:v>2.5806554734239397</c:v>
                </c:pt>
                <c:pt idx="9">
                  <c:v>2.4270329578734442</c:v>
                </c:pt>
                <c:pt idx="10">
                  <c:v>2.5164994108730179</c:v>
                </c:pt>
                <c:pt idx="11">
                  <c:v>2.7974517278802553</c:v>
                </c:pt>
                <c:pt idx="12">
                  <c:v>2.5981625557377175</c:v>
                </c:pt>
                <c:pt idx="13">
                  <c:v>2.4699127774139304</c:v>
                </c:pt>
                <c:pt idx="14">
                  <c:v>2.4122717029623697</c:v>
                </c:pt>
                <c:pt idx="15">
                  <c:v>2.3490007178927974</c:v>
                </c:pt>
                <c:pt idx="16">
                  <c:v>2.2802366776342273</c:v>
                </c:pt>
                <c:pt idx="17">
                  <c:v>2.4677124663366441</c:v>
                </c:pt>
                <c:pt idx="18">
                  <c:v>2.3293344223074492</c:v>
                </c:pt>
                <c:pt idx="19">
                  <c:v>2.0067141099272114</c:v>
                </c:pt>
                <c:pt idx="20">
                  <c:v>2.1140850522113381</c:v>
                </c:pt>
                <c:pt idx="21">
                  <c:v>2.719621908000307</c:v>
                </c:pt>
                <c:pt idx="22">
                  <c:v>2.4854676584481501</c:v>
                </c:pt>
                <c:pt idx="23">
                  <c:v>2.2941086850089061</c:v>
                </c:pt>
                <c:pt idx="24">
                  <c:v>2.5636336315510002</c:v>
                </c:pt>
                <c:pt idx="25">
                  <c:v>3.0018645940039468</c:v>
                </c:pt>
                <c:pt idx="26">
                  <c:v>3.8551199824413374</c:v>
                </c:pt>
                <c:pt idx="27">
                  <c:v>4.2082732047996929</c:v>
                </c:pt>
                <c:pt idx="28">
                  <c:v>4.3561182983529383</c:v>
                </c:pt>
                <c:pt idx="29">
                  <c:v>5.5683156785461678</c:v>
                </c:pt>
                <c:pt idx="30">
                  <c:v>3.6031984731684514</c:v>
                </c:pt>
                <c:pt idx="31">
                  <c:v>4.2993577019914806</c:v>
                </c:pt>
                <c:pt idx="32">
                  <c:v>5.3642941849367505</c:v>
                </c:pt>
                <c:pt idx="33">
                  <c:v>5.4168833196267618</c:v>
                </c:pt>
                <c:pt idx="34">
                  <c:v>5.270113076018081</c:v>
                </c:pt>
                <c:pt idx="35">
                  <c:v>5.0632112909649347</c:v>
                </c:pt>
                <c:pt idx="36">
                  <c:v>3.5772020282925849</c:v>
                </c:pt>
                <c:pt idx="37">
                  <c:v>3.0147653697324515</c:v>
                </c:pt>
                <c:pt idx="38">
                  <c:v>3.3914656951964681</c:v>
                </c:pt>
                <c:pt idx="39">
                  <c:v>3.9702970721665736</c:v>
                </c:pt>
                <c:pt idx="40">
                  <c:v>3.744228800911555</c:v>
                </c:pt>
                <c:pt idx="41">
                  <c:v>3.0917696463490167</c:v>
                </c:pt>
                <c:pt idx="42">
                  <c:v>3.8018043082258721</c:v>
                </c:pt>
                <c:pt idx="43">
                  <c:v>5.3664732501599035</c:v>
                </c:pt>
                <c:pt idx="44">
                  <c:v>4.3315821918378212</c:v>
                </c:pt>
                <c:pt idx="45">
                  <c:v>3.9803929038691694</c:v>
                </c:pt>
                <c:pt idx="46">
                  <c:v>4.048700722699925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26-4AEB-84CD-8F1AC72EBA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09104"/>
        <c:axId val="1815722704"/>
      </c:lineChart>
      <c:catAx>
        <c:axId val="181570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227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815722704"/>
        <c:scaling>
          <c:orientation val="minMax"/>
          <c:max val="6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09104"/>
        <c:crosses val="autoZero"/>
        <c:crossBetween val="between"/>
        <c:majorUnit val="0.5"/>
      </c:valAx>
      <c:catAx>
        <c:axId val="1815727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15632"/>
        <c:crosses val="autoZero"/>
        <c:auto val="1"/>
        <c:lblAlgn val="ctr"/>
        <c:lblOffset val="100"/>
        <c:noMultiLvlLbl val="0"/>
      </c:catAx>
      <c:valAx>
        <c:axId val="181571563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270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194666102979105"/>
          <c:y val="0.17013925342665498"/>
          <c:w val="0.39709219233502097"/>
          <c:h val="4.34027777777779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Quarterly On-Highway Diesel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2.7591702043956012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64124015748052"/>
          <c:w val="0.86800989671803186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'Diesel-Q'!$A$41:$A$228</c:f>
              <c:strCache>
                <c:ptCount val="188"/>
                <c:pt idx="0">
                  <c:v>1979Q1</c:v>
                </c:pt>
                <c:pt idx="1">
                  <c:v>1979Q2</c:v>
                </c:pt>
                <c:pt idx="2">
                  <c:v>1979Q3</c:v>
                </c:pt>
                <c:pt idx="3">
                  <c:v>1979Q4</c:v>
                </c:pt>
                <c:pt idx="4">
                  <c:v>1980Q1</c:v>
                </c:pt>
                <c:pt idx="5">
                  <c:v>1980Q2</c:v>
                </c:pt>
                <c:pt idx="6">
                  <c:v>1980Q3</c:v>
                </c:pt>
                <c:pt idx="7">
                  <c:v>1980Q4</c:v>
                </c:pt>
                <c:pt idx="8">
                  <c:v>1981Q1</c:v>
                </c:pt>
                <c:pt idx="9">
                  <c:v>1981Q2</c:v>
                </c:pt>
                <c:pt idx="10">
                  <c:v>1981Q3</c:v>
                </c:pt>
                <c:pt idx="11">
                  <c:v>1981Q4</c:v>
                </c:pt>
                <c:pt idx="12">
                  <c:v>1982Q1</c:v>
                </c:pt>
                <c:pt idx="13">
                  <c:v>1982Q2</c:v>
                </c:pt>
                <c:pt idx="14">
                  <c:v>1982Q3</c:v>
                </c:pt>
                <c:pt idx="15">
                  <c:v>1982Q4</c:v>
                </c:pt>
                <c:pt idx="16">
                  <c:v>1983Q1</c:v>
                </c:pt>
                <c:pt idx="17">
                  <c:v>1983Q2</c:v>
                </c:pt>
                <c:pt idx="18">
                  <c:v>1983Q3</c:v>
                </c:pt>
                <c:pt idx="19">
                  <c:v>1983Q4</c:v>
                </c:pt>
                <c:pt idx="20">
                  <c:v>1984Q1</c:v>
                </c:pt>
                <c:pt idx="21">
                  <c:v>1984Q2</c:v>
                </c:pt>
                <c:pt idx="22">
                  <c:v>1984Q3</c:v>
                </c:pt>
                <c:pt idx="23">
                  <c:v>1984Q4</c:v>
                </c:pt>
                <c:pt idx="24">
                  <c:v>1985Q1</c:v>
                </c:pt>
                <c:pt idx="25">
                  <c:v>1985Q2</c:v>
                </c:pt>
                <c:pt idx="26">
                  <c:v>1985Q3</c:v>
                </c:pt>
                <c:pt idx="27">
                  <c:v>1985Q4</c:v>
                </c:pt>
                <c:pt idx="28">
                  <c:v>1986Q1</c:v>
                </c:pt>
                <c:pt idx="29">
                  <c:v>1986Q2</c:v>
                </c:pt>
                <c:pt idx="30">
                  <c:v>1986Q3</c:v>
                </c:pt>
                <c:pt idx="31">
                  <c:v>1986Q4</c:v>
                </c:pt>
                <c:pt idx="32">
                  <c:v>1987Q1</c:v>
                </c:pt>
                <c:pt idx="33">
                  <c:v>1987Q2</c:v>
                </c:pt>
                <c:pt idx="34">
                  <c:v>1987Q3</c:v>
                </c:pt>
                <c:pt idx="35">
                  <c:v>1987Q4</c:v>
                </c:pt>
                <c:pt idx="36">
                  <c:v>1988Q1</c:v>
                </c:pt>
                <c:pt idx="37">
                  <c:v>1988Q2</c:v>
                </c:pt>
                <c:pt idx="38">
                  <c:v>1988Q3</c:v>
                </c:pt>
                <c:pt idx="39">
                  <c:v>1988Q4</c:v>
                </c:pt>
                <c:pt idx="40">
                  <c:v>1989Q1</c:v>
                </c:pt>
                <c:pt idx="41">
                  <c:v>1989Q2</c:v>
                </c:pt>
                <c:pt idx="42">
                  <c:v>1989Q3</c:v>
                </c:pt>
                <c:pt idx="43">
                  <c:v>1989Q4</c:v>
                </c:pt>
                <c:pt idx="44">
                  <c:v>1990Q1</c:v>
                </c:pt>
                <c:pt idx="45">
                  <c:v>1990Q2</c:v>
                </c:pt>
                <c:pt idx="46">
                  <c:v>1990Q3</c:v>
                </c:pt>
                <c:pt idx="47">
                  <c:v>1990Q4</c:v>
                </c:pt>
                <c:pt idx="48">
                  <c:v>1991Q1</c:v>
                </c:pt>
                <c:pt idx="49">
                  <c:v>1991Q2</c:v>
                </c:pt>
                <c:pt idx="50">
                  <c:v>1991Q3</c:v>
                </c:pt>
                <c:pt idx="51">
                  <c:v>1991Q4</c:v>
                </c:pt>
                <c:pt idx="52">
                  <c:v>1992Q1</c:v>
                </c:pt>
                <c:pt idx="53">
                  <c:v>1992Q2</c:v>
                </c:pt>
                <c:pt idx="54">
                  <c:v>1992Q3</c:v>
                </c:pt>
                <c:pt idx="55">
                  <c:v>1992Q4</c:v>
                </c:pt>
                <c:pt idx="56">
                  <c:v>1993Q1</c:v>
                </c:pt>
                <c:pt idx="57">
                  <c:v>1993Q2</c:v>
                </c:pt>
                <c:pt idx="58">
                  <c:v>1993Q3</c:v>
                </c:pt>
                <c:pt idx="59">
                  <c:v>1993Q4</c:v>
                </c:pt>
                <c:pt idx="60">
                  <c:v>1994Q1</c:v>
                </c:pt>
                <c:pt idx="61">
                  <c:v>1994Q2</c:v>
                </c:pt>
                <c:pt idx="62">
                  <c:v>1994Q3</c:v>
                </c:pt>
                <c:pt idx="63">
                  <c:v>1994Q4</c:v>
                </c:pt>
                <c:pt idx="64">
                  <c:v>1995Q1</c:v>
                </c:pt>
                <c:pt idx="65">
                  <c:v>1995Q2</c:v>
                </c:pt>
                <c:pt idx="66">
                  <c:v>1995Q3</c:v>
                </c:pt>
                <c:pt idx="67">
                  <c:v>1995Q4</c:v>
                </c:pt>
                <c:pt idx="68">
                  <c:v>1996Q1</c:v>
                </c:pt>
                <c:pt idx="69">
                  <c:v>1996Q2</c:v>
                </c:pt>
                <c:pt idx="70">
                  <c:v>1996Q3</c:v>
                </c:pt>
                <c:pt idx="71">
                  <c:v>1996Q4</c:v>
                </c:pt>
                <c:pt idx="72">
                  <c:v>1997Q1</c:v>
                </c:pt>
                <c:pt idx="73">
                  <c:v>1997Q2</c:v>
                </c:pt>
                <c:pt idx="74">
                  <c:v>1997Q3</c:v>
                </c:pt>
                <c:pt idx="75">
                  <c:v>1997Q4</c:v>
                </c:pt>
                <c:pt idx="76">
                  <c:v>1998Q1</c:v>
                </c:pt>
                <c:pt idx="77">
                  <c:v>1998Q2</c:v>
                </c:pt>
                <c:pt idx="78">
                  <c:v>1998Q3</c:v>
                </c:pt>
                <c:pt idx="79">
                  <c:v>1998Q4</c:v>
                </c:pt>
                <c:pt idx="80">
                  <c:v>1999Q1</c:v>
                </c:pt>
                <c:pt idx="81">
                  <c:v>1999Q2</c:v>
                </c:pt>
                <c:pt idx="82">
                  <c:v>1999Q3</c:v>
                </c:pt>
                <c:pt idx="83">
                  <c:v>1999Q4</c:v>
                </c:pt>
                <c:pt idx="84">
                  <c:v>2000Q1</c:v>
                </c:pt>
                <c:pt idx="85">
                  <c:v>2000Q2</c:v>
                </c:pt>
                <c:pt idx="86">
                  <c:v>2000Q3</c:v>
                </c:pt>
                <c:pt idx="87">
                  <c:v>2000Q4</c:v>
                </c:pt>
                <c:pt idx="88">
                  <c:v>2001Q1</c:v>
                </c:pt>
                <c:pt idx="89">
                  <c:v>2001Q2</c:v>
                </c:pt>
                <c:pt idx="90">
                  <c:v>2001Q3</c:v>
                </c:pt>
                <c:pt idx="91">
                  <c:v>2001Q4</c:v>
                </c:pt>
                <c:pt idx="92">
                  <c:v>2002Q1</c:v>
                </c:pt>
                <c:pt idx="93">
                  <c:v>2002Q2</c:v>
                </c:pt>
                <c:pt idx="94">
                  <c:v>2002Q3</c:v>
                </c:pt>
                <c:pt idx="95">
                  <c:v>2002Q4</c:v>
                </c:pt>
                <c:pt idx="96">
                  <c:v>2003Q1</c:v>
                </c:pt>
                <c:pt idx="97">
                  <c:v>2003Q2</c:v>
                </c:pt>
                <c:pt idx="98">
                  <c:v>2003Q3</c:v>
                </c:pt>
                <c:pt idx="99">
                  <c:v>2003Q4</c:v>
                </c:pt>
                <c:pt idx="100">
                  <c:v>2004Q1</c:v>
                </c:pt>
                <c:pt idx="101">
                  <c:v>2004Q2</c:v>
                </c:pt>
                <c:pt idx="102">
                  <c:v>2004Q3</c:v>
                </c:pt>
                <c:pt idx="103">
                  <c:v>2004Q4</c:v>
                </c:pt>
                <c:pt idx="104">
                  <c:v>2005Q1</c:v>
                </c:pt>
                <c:pt idx="105">
                  <c:v>2005Q2</c:v>
                </c:pt>
                <c:pt idx="106">
                  <c:v>2005Q3</c:v>
                </c:pt>
                <c:pt idx="107">
                  <c:v>2005Q4</c:v>
                </c:pt>
                <c:pt idx="108">
                  <c:v>2006Q1</c:v>
                </c:pt>
                <c:pt idx="109">
                  <c:v>2006Q2</c:v>
                </c:pt>
                <c:pt idx="110">
                  <c:v>2006Q3</c:v>
                </c:pt>
                <c:pt idx="111">
                  <c:v>2006Q4</c:v>
                </c:pt>
                <c:pt idx="112">
                  <c:v>2007Q1</c:v>
                </c:pt>
                <c:pt idx="113">
                  <c:v>2007Q2</c:v>
                </c:pt>
                <c:pt idx="114">
                  <c:v>2007Q3</c:v>
                </c:pt>
                <c:pt idx="115">
                  <c:v>2007Q4</c:v>
                </c:pt>
                <c:pt idx="116">
                  <c:v>2008Q1</c:v>
                </c:pt>
                <c:pt idx="117">
                  <c:v>2008Q2</c:v>
                </c:pt>
                <c:pt idx="118">
                  <c:v>2008Q3</c:v>
                </c:pt>
                <c:pt idx="119">
                  <c:v>2008Q4</c:v>
                </c:pt>
                <c:pt idx="120">
                  <c:v>2009Q1</c:v>
                </c:pt>
                <c:pt idx="121">
                  <c:v>2009Q2</c:v>
                </c:pt>
                <c:pt idx="122">
                  <c:v>2009Q3</c:v>
                </c:pt>
                <c:pt idx="123">
                  <c:v>2009Q4</c:v>
                </c:pt>
                <c:pt idx="124">
                  <c:v>2010Q1</c:v>
                </c:pt>
                <c:pt idx="125">
                  <c:v>2010Q2</c:v>
                </c:pt>
                <c:pt idx="126">
                  <c:v>2010Q3</c:v>
                </c:pt>
                <c:pt idx="127">
                  <c:v>2010Q4</c:v>
                </c:pt>
                <c:pt idx="128">
                  <c:v>2011Q1</c:v>
                </c:pt>
                <c:pt idx="129">
                  <c:v>2011Q2</c:v>
                </c:pt>
                <c:pt idx="130">
                  <c:v>2011Q3</c:v>
                </c:pt>
                <c:pt idx="131">
                  <c:v>2011Q4</c:v>
                </c:pt>
                <c:pt idx="132">
                  <c:v>2012Q1</c:v>
                </c:pt>
                <c:pt idx="133">
                  <c:v>2012Q2</c:v>
                </c:pt>
                <c:pt idx="134">
                  <c:v>2012Q3</c:v>
                </c:pt>
                <c:pt idx="135">
                  <c:v>2012Q4</c:v>
                </c:pt>
                <c:pt idx="136">
                  <c:v>2013Q1</c:v>
                </c:pt>
                <c:pt idx="137">
                  <c:v>2013Q2</c:v>
                </c:pt>
                <c:pt idx="138">
                  <c:v>2013Q3</c:v>
                </c:pt>
                <c:pt idx="139">
                  <c:v>2013Q4</c:v>
                </c:pt>
                <c:pt idx="140">
                  <c:v>2014Q1</c:v>
                </c:pt>
                <c:pt idx="141">
                  <c:v>2014Q2</c:v>
                </c:pt>
                <c:pt idx="142">
                  <c:v>2014Q3</c:v>
                </c:pt>
                <c:pt idx="143">
                  <c:v>2014Q4</c:v>
                </c:pt>
                <c:pt idx="144">
                  <c:v>2015Q1</c:v>
                </c:pt>
                <c:pt idx="145">
                  <c:v>2015Q2</c:v>
                </c:pt>
                <c:pt idx="146">
                  <c:v>2015Q3</c:v>
                </c:pt>
                <c:pt idx="147">
                  <c:v>2015Q4</c:v>
                </c:pt>
                <c:pt idx="148">
                  <c:v>2016Q1</c:v>
                </c:pt>
                <c:pt idx="149">
                  <c:v>2016Q2</c:v>
                </c:pt>
                <c:pt idx="150">
                  <c:v>2016Q3</c:v>
                </c:pt>
                <c:pt idx="151">
                  <c:v>2016Q4</c:v>
                </c:pt>
                <c:pt idx="152">
                  <c:v>2017Q1</c:v>
                </c:pt>
                <c:pt idx="153">
                  <c:v>2017Q2</c:v>
                </c:pt>
                <c:pt idx="154">
                  <c:v>2017Q3</c:v>
                </c:pt>
                <c:pt idx="155">
                  <c:v>2017Q4</c:v>
                </c:pt>
                <c:pt idx="156">
                  <c:v>2018Q1</c:v>
                </c:pt>
                <c:pt idx="157">
                  <c:v>2018Q2</c:v>
                </c:pt>
                <c:pt idx="158">
                  <c:v>2018Q3</c:v>
                </c:pt>
                <c:pt idx="159">
                  <c:v>2018Q4</c:v>
                </c:pt>
                <c:pt idx="160">
                  <c:v>2019Q1</c:v>
                </c:pt>
                <c:pt idx="161">
                  <c:v>2019Q2</c:v>
                </c:pt>
                <c:pt idx="162">
                  <c:v>2019Q3</c:v>
                </c:pt>
                <c:pt idx="163">
                  <c:v>2019Q4</c:v>
                </c:pt>
                <c:pt idx="164">
                  <c:v>2020Q1</c:v>
                </c:pt>
                <c:pt idx="165">
                  <c:v>2020Q2</c:v>
                </c:pt>
                <c:pt idx="166">
                  <c:v>2020Q3</c:v>
                </c:pt>
                <c:pt idx="167">
                  <c:v>2020Q4</c:v>
                </c:pt>
                <c:pt idx="168">
                  <c:v>2021Q1</c:v>
                </c:pt>
                <c:pt idx="169">
                  <c:v>2021Q2</c:v>
                </c:pt>
                <c:pt idx="170">
                  <c:v>2021Q3</c:v>
                </c:pt>
                <c:pt idx="171">
                  <c:v>2021Q4</c:v>
                </c:pt>
                <c:pt idx="172">
                  <c:v>2022Q1</c:v>
                </c:pt>
                <c:pt idx="173">
                  <c:v>2022Q2</c:v>
                </c:pt>
                <c:pt idx="174">
                  <c:v>2022Q3</c:v>
                </c:pt>
                <c:pt idx="175">
                  <c:v>2022Q4</c:v>
                </c:pt>
                <c:pt idx="176">
                  <c:v>2023Q1</c:v>
                </c:pt>
                <c:pt idx="177">
                  <c:v>2023Q2</c:v>
                </c:pt>
                <c:pt idx="178">
                  <c:v>2023Q3</c:v>
                </c:pt>
                <c:pt idx="179">
                  <c:v>2023Q4</c:v>
                </c:pt>
                <c:pt idx="180">
                  <c:v>2024Q1</c:v>
                </c:pt>
                <c:pt idx="181">
                  <c:v>2024Q2</c:v>
                </c:pt>
                <c:pt idx="182">
                  <c:v>2024Q3</c:v>
                </c:pt>
                <c:pt idx="183">
                  <c:v>2024Q4</c:v>
                </c:pt>
                <c:pt idx="184">
                  <c:v>2025Q1</c:v>
                </c:pt>
                <c:pt idx="185">
                  <c:v>2025Q2</c:v>
                </c:pt>
                <c:pt idx="186">
                  <c:v>2025Q3</c:v>
                </c:pt>
                <c:pt idx="187">
                  <c:v>2025Q4</c:v>
                </c:pt>
              </c:strCache>
            </c:strRef>
          </c:cat>
          <c:val>
            <c:numRef>
              <c:f>'Diesel-Q'!$E$41:$E$228</c:f>
              <c:numCache>
                <c:formatCode>General</c:formatCode>
                <c:ptCount val="188"/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E-4661-A099-DCDDDA4F0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01488"/>
        <c:axId val="1815716720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'Diesel-Q'!$A$41:$A$228</c:f>
              <c:strCache>
                <c:ptCount val="188"/>
                <c:pt idx="0">
                  <c:v>1979Q1</c:v>
                </c:pt>
                <c:pt idx="1">
                  <c:v>1979Q2</c:v>
                </c:pt>
                <c:pt idx="2">
                  <c:v>1979Q3</c:v>
                </c:pt>
                <c:pt idx="3">
                  <c:v>1979Q4</c:v>
                </c:pt>
                <c:pt idx="4">
                  <c:v>1980Q1</c:v>
                </c:pt>
                <c:pt idx="5">
                  <c:v>1980Q2</c:v>
                </c:pt>
                <c:pt idx="6">
                  <c:v>1980Q3</c:v>
                </c:pt>
                <c:pt idx="7">
                  <c:v>1980Q4</c:v>
                </c:pt>
                <c:pt idx="8">
                  <c:v>1981Q1</c:v>
                </c:pt>
                <c:pt idx="9">
                  <c:v>1981Q2</c:v>
                </c:pt>
                <c:pt idx="10">
                  <c:v>1981Q3</c:v>
                </c:pt>
                <c:pt idx="11">
                  <c:v>1981Q4</c:v>
                </c:pt>
                <c:pt idx="12">
                  <c:v>1982Q1</c:v>
                </c:pt>
                <c:pt idx="13">
                  <c:v>1982Q2</c:v>
                </c:pt>
                <c:pt idx="14">
                  <c:v>1982Q3</c:v>
                </c:pt>
                <c:pt idx="15">
                  <c:v>1982Q4</c:v>
                </c:pt>
                <c:pt idx="16">
                  <c:v>1983Q1</c:v>
                </c:pt>
                <c:pt idx="17">
                  <c:v>1983Q2</c:v>
                </c:pt>
                <c:pt idx="18">
                  <c:v>1983Q3</c:v>
                </c:pt>
                <c:pt idx="19">
                  <c:v>1983Q4</c:v>
                </c:pt>
                <c:pt idx="20">
                  <c:v>1984Q1</c:v>
                </c:pt>
                <c:pt idx="21">
                  <c:v>1984Q2</c:v>
                </c:pt>
                <c:pt idx="22">
                  <c:v>1984Q3</c:v>
                </c:pt>
                <c:pt idx="23">
                  <c:v>1984Q4</c:v>
                </c:pt>
                <c:pt idx="24">
                  <c:v>1985Q1</c:v>
                </c:pt>
                <c:pt idx="25">
                  <c:v>1985Q2</c:v>
                </c:pt>
                <c:pt idx="26">
                  <c:v>1985Q3</c:v>
                </c:pt>
                <c:pt idx="27">
                  <c:v>1985Q4</c:v>
                </c:pt>
                <c:pt idx="28">
                  <c:v>1986Q1</c:v>
                </c:pt>
                <c:pt idx="29">
                  <c:v>1986Q2</c:v>
                </c:pt>
                <c:pt idx="30">
                  <c:v>1986Q3</c:v>
                </c:pt>
                <c:pt idx="31">
                  <c:v>1986Q4</c:v>
                </c:pt>
                <c:pt idx="32">
                  <c:v>1987Q1</c:v>
                </c:pt>
                <c:pt idx="33">
                  <c:v>1987Q2</c:v>
                </c:pt>
                <c:pt idx="34">
                  <c:v>1987Q3</c:v>
                </c:pt>
                <c:pt idx="35">
                  <c:v>1987Q4</c:v>
                </c:pt>
                <c:pt idx="36">
                  <c:v>1988Q1</c:v>
                </c:pt>
                <c:pt idx="37">
                  <c:v>1988Q2</c:v>
                </c:pt>
                <c:pt idx="38">
                  <c:v>1988Q3</c:v>
                </c:pt>
                <c:pt idx="39">
                  <c:v>1988Q4</c:v>
                </c:pt>
                <c:pt idx="40">
                  <c:v>1989Q1</c:v>
                </c:pt>
                <c:pt idx="41">
                  <c:v>1989Q2</c:v>
                </c:pt>
                <c:pt idx="42">
                  <c:v>1989Q3</c:v>
                </c:pt>
                <c:pt idx="43">
                  <c:v>1989Q4</c:v>
                </c:pt>
                <c:pt idx="44">
                  <c:v>1990Q1</c:v>
                </c:pt>
                <c:pt idx="45">
                  <c:v>1990Q2</c:v>
                </c:pt>
                <c:pt idx="46">
                  <c:v>1990Q3</c:v>
                </c:pt>
                <c:pt idx="47">
                  <c:v>1990Q4</c:v>
                </c:pt>
                <c:pt idx="48">
                  <c:v>1991Q1</c:v>
                </c:pt>
                <c:pt idx="49">
                  <c:v>1991Q2</c:v>
                </c:pt>
                <c:pt idx="50">
                  <c:v>1991Q3</c:v>
                </c:pt>
                <c:pt idx="51">
                  <c:v>1991Q4</c:v>
                </c:pt>
                <c:pt idx="52">
                  <c:v>1992Q1</c:v>
                </c:pt>
                <c:pt idx="53">
                  <c:v>1992Q2</c:v>
                </c:pt>
                <c:pt idx="54">
                  <c:v>1992Q3</c:v>
                </c:pt>
                <c:pt idx="55">
                  <c:v>1992Q4</c:v>
                </c:pt>
                <c:pt idx="56">
                  <c:v>1993Q1</c:v>
                </c:pt>
                <c:pt idx="57">
                  <c:v>1993Q2</c:v>
                </c:pt>
                <c:pt idx="58">
                  <c:v>1993Q3</c:v>
                </c:pt>
                <c:pt idx="59">
                  <c:v>1993Q4</c:v>
                </c:pt>
                <c:pt idx="60">
                  <c:v>1994Q1</c:v>
                </c:pt>
                <c:pt idx="61">
                  <c:v>1994Q2</c:v>
                </c:pt>
                <c:pt idx="62">
                  <c:v>1994Q3</c:v>
                </c:pt>
                <c:pt idx="63">
                  <c:v>1994Q4</c:v>
                </c:pt>
                <c:pt idx="64">
                  <c:v>1995Q1</c:v>
                </c:pt>
                <c:pt idx="65">
                  <c:v>1995Q2</c:v>
                </c:pt>
                <c:pt idx="66">
                  <c:v>1995Q3</c:v>
                </c:pt>
                <c:pt idx="67">
                  <c:v>1995Q4</c:v>
                </c:pt>
                <c:pt idx="68">
                  <c:v>1996Q1</c:v>
                </c:pt>
                <c:pt idx="69">
                  <c:v>1996Q2</c:v>
                </c:pt>
                <c:pt idx="70">
                  <c:v>1996Q3</c:v>
                </c:pt>
                <c:pt idx="71">
                  <c:v>1996Q4</c:v>
                </c:pt>
                <c:pt idx="72">
                  <c:v>1997Q1</c:v>
                </c:pt>
                <c:pt idx="73">
                  <c:v>1997Q2</c:v>
                </c:pt>
                <c:pt idx="74">
                  <c:v>1997Q3</c:v>
                </c:pt>
                <c:pt idx="75">
                  <c:v>1997Q4</c:v>
                </c:pt>
                <c:pt idx="76">
                  <c:v>1998Q1</c:v>
                </c:pt>
                <c:pt idx="77">
                  <c:v>1998Q2</c:v>
                </c:pt>
                <c:pt idx="78">
                  <c:v>1998Q3</c:v>
                </c:pt>
                <c:pt idx="79">
                  <c:v>1998Q4</c:v>
                </c:pt>
                <c:pt idx="80">
                  <c:v>1999Q1</c:v>
                </c:pt>
                <c:pt idx="81">
                  <c:v>1999Q2</c:v>
                </c:pt>
                <c:pt idx="82">
                  <c:v>1999Q3</c:v>
                </c:pt>
                <c:pt idx="83">
                  <c:v>1999Q4</c:v>
                </c:pt>
                <c:pt idx="84">
                  <c:v>2000Q1</c:v>
                </c:pt>
                <c:pt idx="85">
                  <c:v>2000Q2</c:v>
                </c:pt>
                <c:pt idx="86">
                  <c:v>2000Q3</c:v>
                </c:pt>
                <c:pt idx="87">
                  <c:v>2000Q4</c:v>
                </c:pt>
                <c:pt idx="88">
                  <c:v>2001Q1</c:v>
                </c:pt>
                <c:pt idx="89">
                  <c:v>2001Q2</c:v>
                </c:pt>
                <c:pt idx="90">
                  <c:v>2001Q3</c:v>
                </c:pt>
                <c:pt idx="91">
                  <c:v>2001Q4</c:v>
                </c:pt>
                <c:pt idx="92">
                  <c:v>2002Q1</c:v>
                </c:pt>
                <c:pt idx="93">
                  <c:v>2002Q2</c:v>
                </c:pt>
                <c:pt idx="94">
                  <c:v>2002Q3</c:v>
                </c:pt>
                <c:pt idx="95">
                  <c:v>2002Q4</c:v>
                </c:pt>
                <c:pt idx="96">
                  <c:v>2003Q1</c:v>
                </c:pt>
                <c:pt idx="97">
                  <c:v>2003Q2</c:v>
                </c:pt>
                <c:pt idx="98">
                  <c:v>2003Q3</c:v>
                </c:pt>
                <c:pt idx="99">
                  <c:v>2003Q4</c:v>
                </c:pt>
                <c:pt idx="100">
                  <c:v>2004Q1</c:v>
                </c:pt>
                <c:pt idx="101">
                  <c:v>2004Q2</c:v>
                </c:pt>
                <c:pt idx="102">
                  <c:v>2004Q3</c:v>
                </c:pt>
                <c:pt idx="103">
                  <c:v>2004Q4</c:v>
                </c:pt>
                <c:pt idx="104">
                  <c:v>2005Q1</c:v>
                </c:pt>
                <c:pt idx="105">
                  <c:v>2005Q2</c:v>
                </c:pt>
                <c:pt idx="106">
                  <c:v>2005Q3</c:v>
                </c:pt>
                <c:pt idx="107">
                  <c:v>2005Q4</c:v>
                </c:pt>
                <c:pt idx="108">
                  <c:v>2006Q1</c:v>
                </c:pt>
                <c:pt idx="109">
                  <c:v>2006Q2</c:v>
                </c:pt>
                <c:pt idx="110">
                  <c:v>2006Q3</c:v>
                </c:pt>
                <c:pt idx="111">
                  <c:v>2006Q4</c:v>
                </c:pt>
                <c:pt idx="112">
                  <c:v>2007Q1</c:v>
                </c:pt>
                <c:pt idx="113">
                  <c:v>2007Q2</c:v>
                </c:pt>
                <c:pt idx="114">
                  <c:v>2007Q3</c:v>
                </c:pt>
                <c:pt idx="115">
                  <c:v>2007Q4</c:v>
                </c:pt>
                <c:pt idx="116">
                  <c:v>2008Q1</c:v>
                </c:pt>
                <c:pt idx="117">
                  <c:v>2008Q2</c:v>
                </c:pt>
                <c:pt idx="118">
                  <c:v>2008Q3</c:v>
                </c:pt>
                <c:pt idx="119">
                  <c:v>2008Q4</c:v>
                </c:pt>
                <c:pt idx="120">
                  <c:v>2009Q1</c:v>
                </c:pt>
                <c:pt idx="121">
                  <c:v>2009Q2</c:v>
                </c:pt>
                <c:pt idx="122">
                  <c:v>2009Q3</c:v>
                </c:pt>
                <c:pt idx="123">
                  <c:v>2009Q4</c:v>
                </c:pt>
                <c:pt idx="124">
                  <c:v>2010Q1</c:v>
                </c:pt>
                <c:pt idx="125">
                  <c:v>2010Q2</c:v>
                </c:pt>
                <c:pt idx="126">
                  <c:v>2010Q3</c:v>
                </c:pt>
                <c:pt idx="127">
                  <c:v>2010Q4</c:v>
                </c:pt>
                <c:pt idx="128">
                  <c:v>2011Q1</c:v>
                </c:pt>
                <c:pt idx="129">
                  <c:v>2011Q2</c:v>
                </c:pt>
                <c:pt idx="130">
                  <c:v>2011Q3</c:v>
                </c:pt>
                <c:pt idx="131">
                  <c:v>2011Q4</c:v>
                </c:pt>
                <c:pt idx="132">
                  <c:v>2012Q1</c:v>
                </c:pt>
                <c:pt idx="133">
                  <c:v>2012Q2</c:v>
                </c:pt>
                <c:pt idx="134">
                  <c:v>2012Q3</c:v>
                </c:pt>
                <c:pt idx="135">
                  <c:v>2012Q4</c:v>
                </c:pt>
                <c:pt idx="136">
                  <c:v>2013Q1</c:v>
                </c:pt>
                <c:pt idx="137">
                  <c:v>2013Q2</c:v>
                </c:pt>
                <c:pt idx="138">
                  <c:v>2013Q3</c:v>
                </c:pt>
                <c:pt idx="139">
                  <c:v>2013Q4</c:v>
                </c:pt>
                <c:pt idx="140">
                  <c:v>2014Q1</c:v>
                </c:pt>
                <c:pt idx="141">
                  <c:v>2014Q2</c:v>
                </c:pt>
                <c:pt idx="142">
                  <c:v>2014Q3</c:v>
                </c:pt>
                <c:pt idx="143">
                  <c:v>2014Q4</c:v>
                </c:pt>
                <c:pt idx="144">
                  <c:v>2015Q1</c:v>
                </c:pt>
                <c:pt idx="145">
                  <c:v>2015Q2</c:v>
                </c:pt>
                <c:pt idx="146">
                  <c:v>2015Q3</c:v>
                </c:pt>
                <c:pt idx="147">
                  <c:v>2015Q4</c:v>
                </c:pt>
                <c:pt idx="148">
                  <c:v>2016Q1</c:v>
                </c:pt>
                <c:pt idx="149">
                  <c:v>2016Q2</c:v>
                </c:pt>
                <c:pt idx="150">
                  <c:v>2016Q3</c:v>
                </c:pt>
                <c:pt idx="151">
                  <c:v>2016Q4</c:v>
                </c:pt>
                <c:pt idx="152">
                  <c:v>2017Q1</c:v>
                </c:pt>
                <c:pt idx="153">
                  <c:v>2017Q2</c:v>
                </c:pt>
                <c:pt idx="154">
                  <c:v>2017Q3</c:v>
                </c:pt>
                <c:pt idx="155">
                  <c:v>2017Q4</c:v>
                </c:pt>
                <c:pt idx="156">
                  <c:v>2018Q1</c:v>
                </c:pt>
                <c:pt idx="157">
                  <c:v>2018Q2</c:v>
                </c:pt>
                <c:pt idx="158">
                  <c:v>2018Q3</c:v>
                </c:pt>
                <c:pt idx="159">
                  <c:v>2018Q4</c:v>
                </c:pt>
                <c:pt idx="160">
                  <c:v>2019Q1</c:v>
                </c:pt>
                <c:pt idx="161">
                  <c:v>2019Q2</c:v>
                </c:pt>
                <c:pt idx="162">
                  <c:v>2019Q3</c:v>
                </c:pt>
                <c:pt idx="163">
                  <c:v>2019Q4</c:v>
                </c:pt>
                <c:pt idx="164">
                  <c:v>2020Q1</c:v>
                </c:pt>
                <c:pt idx="165">
                  <c:v>2020Q2</c:v>
                </c:pt>
                <c:pt idx="166">
                  <c:v>2020Q3</c:v>
                </c:pt>
                <c:pt idx="167">
                  <c:v>2020Q4</c:v>
                </c:pt>
                <c:pt idx="168">
                  <c:v>2021Q1</c:v>
                </c:pt>
                <c:pt idx="169">
                  <c:v>2021Q2</c:v>
                </c:pt>
                <c:pt idx="170">
                  <c:v>2021Q3</c:v>
                </c:pt>
                <c:pt idx="171">
                  <c:v>2021Q4</c:v>
                </c:pt>
                <c:pt idx="172">
                  <c:v>2022Q1</c:v>
                </c:pt>
                <c:pt idx="173">
                  <c:v>2022Q2</c:v>
                </c:pt>
                <c:pt idx="174">
                  <c:v>2022Q3</c:v>
                </c:pt>
                <c:pt idx="175">
                  <c:v>2022Q4</c:v>
                </c:pt>
                <c:pt idx="176">
                  <c:v>2023Q1</c:v>
                </c:pt>
                <c:pt idx="177">
                  <c:v>2023Q2</c:v>
                </c:pt>
                <c:pt idx="178">
                  <c:v>2023Q3</c:v>
                </c:pt>
                <c:pt idx="179">
                  <c:v>2023Q4</c:v>
                </c:pt>
                <c:pt idx="180">
                  <c:v>2024Q1</c:v>
                </c:pt>
                <c:pt idx="181">
                  <c:v>2024Q2</c:v>
                </c:pt>
                <c:pt idx="182">
                  <c:v>2024Q3</c:v>
                </c:pt>
                <c:pt idx="183">
                  <c:v>2024Q4</c:v>
                </c:pt>
                <c:pt idx="184">
                  <c:v>2025Q1</c:v>
                </c:pt>
                <c:pt idx="185">
                  <c:v>2025Q2</c:v>
                </c:pt>
                <c:pt idx="186">
                  <c:v>2025Q3</c:v>
                </c:pt>
                <c:pt idx="187">
                  <c:v>2025Q4</c:v>
                </c:pt>
              </c:strCache>
            </c:strRef>
          </c:cat>
          <c:val>
            <c:numRef>
              <c:f>'Diesel-Q'!$C$41:$C$228</c:f>
              <c:numCache>
                <c:formatCode>0.00</c:formatCode>
                <c:ptCount val="188"/>
                <c:pt idx="0">
                  <c:v>0.62624480502000002</c:v>
                </c:pt>
                <c:pt idx="1">
                  <c:v>0.73837115453000002</c:v>
                </c:pt>
                <c:pt idx="2">
                  <c:v>0.88059916101000002</c:v>
                </c:pt>
                <c:pt idx="3">
                  <c:v>0.94782711925999996</c:v>
                </c:pt>
                <c:pt idx="4">
                  <c:v>1.0206383590999999</c:v>
                </c:pt>
                <c:pt idx="5">
                  <c:v>1.0502210926</c:v>
                </c:pt>
                <c:pt idx="6">
                  <c:v>1.0407326081999999</c:v>
                </c:pt>
                <c:pt idx="7">
                  <c:v>1.0668934989000001</c:v>
                </c:pt>
                <c:pt idx="8">
                  <c:v>1.1790361053</c:v>
                </c:pt>
                <c:pt idx="9">
                  <c:v>1.1994297314</c:v>
                </c:pt>
                <c:pt idx="10">
                  <c:v>1.1787485818000001</c:v>
                </c:pt>
                <c:pt idx="11">
                  <c:v>1.1886519765000001</c:v>
                </c:pt>
                <c:pt idx="12">
                  <c:v>1.1623616913999999</c:v>
                </c:pt>
                <c:pt idx="13">
                  <c:v>1.1236853874999999</c:v>
                </c:pt>
                <c:pt idx="14">
                  <c:v>1.1478355644</c:v>
                </c:pt>
                <c:pt idx="15">
                  <c:v>1.1713967598999999</c:v>
                </c:pt>
                <c:pt idx="16">
                  <c:v>1.0967498921000001</c:v>
                </c:pt>
                <c:pt idx="17">
                  <c:v>1.1538942968000001</c:v>
                </c:pt>
                <c:pt idx="18">
                  <c:v>1.1501768836999999</c:v>
                </c:pt>
                <c:pt idx="19">
                  <c:v>1.14325553</c:v>
                </c:pt>
                <c:pt idx="20">
                  <c:v>1.1614148849000001</c:v>
                </c:pt>
                <c:pt idx="21">
                  <c:v>1.1404266594000001</c:v>
                </c:pt>
                <c:pt idx="22">
                  <c:v>1.169123822</c:v>
                </c:pt>
                <c:pt idx="23">
                  <c:v>1.1808490754000001</c:v>
                </c:pt>
                <c:pt idx="24">
                  <c:v>1.1539085488</c:v>
                </c:pt>
                <c:pt idx="25">
                  <c:v>1.1607203555000001</c:v>
                </c:pt>
                <c:pt idx="26">
                  <c:v>1.1435154681999999</c:v>
                </c:pt>
                <c:pt idx="27">
                  <c:v>1.2124276599999999</c:v>
                </c:pt>
                <c:pt idx="28">
                  <c:v>1.0479419569999999</c:v>
                </c:pt>
                <c:pt idx="29">
                  <c:v>0.87482223353999999</c:v>
                </c:pt>
                <c:pt idx="30">
                  <c:v>0.80560704714999998</c:v>
                </c:pt>
                <c:pt idx="31">
                  <c:v>0.82793954318999996</c:v>
                </c:pt>
                <c:pt idx="32">
                  <c:v>0.89761114489000005</c:v>
                </c:pt>
                <c:pt idx="33">
                  <c:v>0.91150460212999995</c:v>
                </c:pt>
                <c:pt idx="34">
                  <c:v>0.95841794929000002</c:v>
                </c:pt>
                <c:pt idx="35">
                  <c:v>0.97803305625000003</c:v>
                </c:pt>
                <c:pt idx="36">
                  <c:v>0.93602695735999997</c:v>
                </c:pt>
                <c:pt idx="37">
                  <c:v>0.93033314954000002</c:v>
                </c:pt>
                <c:pt idx="38">
                  <c:v>0.90024906889</c:v>
                </c:pt>
                <c:pt idx="39">
                  <c:v>0.89895007116000003</c:v>
                </c:pt>
                <c:pt idx="40">
                  <c:v>0.94976918531999999</c:v>
                </c:pt>
                <c:pt idx="41">
                  <c:v>0.98922454988999997</c:v>
                </c:pt>
                <c:pt idx="42">
                  <c:v>0.97018572674000003</c:v>
                </c:pt>
                <c:pt idx="43">
                  <c:v>1.0677012427999999</c:v>
                </c:pt>
                <c:pt idx="44">
                  <c:v>1.1004075697</c:v>
                </c:pt>
                <c:pt idx="45">
                  <c:v>0.99993238909000004</c:v>
                </c:pt>
                <c:pt idx="46">
                  <c:v>1.1756138984</c:v>
                </c:pt>
                <c:pt idx="47">
                  <c:v>1.4022599871999999</c:v>
                </c:pt>
                <c:pt idx="48">
                  <c:v>1.1895787927999999</c:v>
                </c:pt>
                <c:pt idx="49">
                  <c:v>1.0889876516000001</c:v>
                </c:pt>
                <c:pt idx="50">
                  <c:v>1.0928622403999999</c:v>
                </c:pt>
                <c:pt idx="51">
                  <c:v>1.1455416413999999</c:v>
                </c:pt>
                <c:pt idx="52">
                  <c:v>1.0623219702</c:v>
                </c:pt>
                <c:pt idx="53">
                  <c:v>1.1037924743</c:v>
                </c:pt>
                <c:pt idx="54">
                  <c:v>1.1283877541</c:v>
                </c:pt>
                <c:pt idx="55">
                  <c:v>1.1333600049999999</c:v>
                </c:pt>
                <c:pt idx="56">
                  <c:v>1.0957716301</c:v>
                </c:pt>
                <c:pt idx="57">
                  <c:v>1.1003130007999999</c:v>
                </c:pt>
                <c:pt idx="58">
                  <c:v>1.0810277595</c:v>
                </c:pt>
                <c:pt idx="59">
                  <c:v>1.1671666482</c:v>
                </c:pt>
                <c:pt idx="60">
                  <c:v>1.1017601641000001</c:v>
                </c:pt>
                <c:pt idx="61">
                  <c:v>1.1033554375000001</c:v>
                </c:pt>
                <c:pt idx="62">
                  <c:v>1.1197088160999999</c:v>
                </c:pt>
                <c:pt idx="63">
                  <c:v>1.1221127178999999</c:v>
                </c:pt>
                <c:pt idx="64">
                  <c:v>1.0913314833000001</c:v>
                </c:pt>
                <c:pt idx="65">
                  <c:v>1.1167022710000001</c:v>
                </c:pt>
                <c:pt idx="66">
                  <c:v>1.1085102588</c:v>
                </c:pt>
                <c:pt idx="67">
                  <c:v>1.1216080847000001</c:v>
                </c:pt>
                <c:pt idx="68">
                  <c:v>1.158177188</c:v>
                </c:pt>
                <c:pt idx="69">
                  <c:v>1.2498342522999999</c:v>
                </c:pt>
                <c:pt idx="70">
                  <c:v>1.2137774725999999</c:v>
                </c:pt>
                <c:pt idx="71">
                  <c:v>1.3186196837999999</c:v>
                </c:pt>
                <c:pt idx="72">
                  <c:v>1.2658479090000001</c:v>
                </c:pt>
                <c:pt idx="73">
                  <c:v>1.1940247853999999</c:v>
                </c:pt>
                <c:pt idx="74">
                  <c:v>1.1585808651</c:v>
                </c:pt>
                <c:pt idx="75">
                  <c:v>1.1614998825</c:v>
                </c:pt>
                <c:pt idx="76">
                  <c:v>1.0885780834000001</c:v>
                </c:pt>
                <c:pt idx="77">
                  <c:v>1.0587401155</c:v>
                </c:pt>
                <c:pt idx="78">
                  <c:v>1.0197066814</c:v>
                </c:pt>
                <c:pt idx="79">
                  <c:v>1.0119821669</c:v>
                </c:pt>
                <c:pt idx="80">
                  <c:v>0.97563042581000003</c:v>
                </c:pt>
                <c:pt idx="81">
                  <c:v>1.0752880521999999</c:v>
                </c:pt>
                <c:pt idx="82">
                  <c:v>1.1690926821000001</c:v>
                </c:pt>
                <c:pt idx="83">
                  <c:v>1.26050821</c:v>
                </c:pt>
                <c:pt idx="84">
                  <c:v>1.4321969692000001</c:v>
                </c:pt>
                <c:pt idx="85">
                  <c:v>1.4209606435</c:v>
                </c:pt>
                <c:pt idx="86">
                  <c:v>1.5141552763999999</c:v>
                </c:pt>
                <c:pt idx="87">
                  <c:v>1.6075534759000001</c:v>
                </c:pt>
                <c:pt idx="88">
                  <c:v>1.4689913803000001</c:v>
                </c:pt>
                <c:pt idx="89">
                  <c:v>1.4671923622</c:v>
                </c:pt>
                <c:pt idx="90">
                  <c:v>1.4187334495999999</c:v>
                </c:pt>
                <c:pt idx="91">
                  <c:v>1.2637792689</c:v>
                </c:pt>
                <c:pt idx="92">
                  <c:v>1.1781816543000001</c:v>
                </c:pt>
                <c:pt idx="93">
                  <c:v>1.300191879</c:v>
                </c:pt>
                <c:pt idx="94">
                  <c:v>1.346185601</c:v>
                </c:pt>
                <c:pt idx="95">
                  <c:v>1.4369901096</c:v>
                </c:pt>
                <c:pt idx="96">
                  <c:v>1.614477486</c:v>
                </c:pt>
                <c:pt idx="97">
                  <c:v>1.4707354216999999</c:v>
                </c:pt>
                <c:pt idx="98">
                  <c:v>1.4605595259999999</c:v>
                </c:pt>
                <c:pt idx="99">
                  <c:v>1.4842912247</c:v>
                </c:pt>
                <c:pt idx="100">
                  <c:v>1.588427931</c:v>
                </c:pt>
                <c:pt idx="101">
                  <c:v>1.7162268597999999</c:v>
                </c:pt>
                <c:pt idx="102">
                  <c:v>1.8302299403</c:v>
                </c:pt>
                <c:pt idx="103">
                  <c:v>2.0972106183000001</c:v>
                </c:pt>
                <c:pt idx="104">
                  <c:v>2.0716437153</c:v>
                </c:pt>
                <c:pt idx="105">
                  <c:v>2.2595412688000001</c:v>
                </c:pt>
                <c:pt idx="106">
                  <c:v>2.5648292045000001</c:v>
                </c:pt>
                <c:pt idx="107">
                  <c:v>2.7091094539</c:v>
                </c:pt>
                <c:pt idx="108">
                  <c:v>2.5026173650999999</c:v>
                </c:pt>
                <c:pt idx="109">
                  <c:v>2.8419602956999999</c:v>
                </c:pt>
                <c:pt idx="110">
                  <c:v>2.9217919124999998</c:v>
                </c:pt>
                <c:pt idx="111">
                  <c:v>2.5575318591</c:v>
                </c:pt>
                <c:pt idx="112">
                  <c:v>2.5497244148</c:v>
                </c:pt>
                <c:pt idx="113">
                  <c:v>2.8123826193000001</c:v>
                </c:pt>
                <c:pt idx="114">
                  <c:v>2.8966424672</c:v>
                </c:pt>
                <c:pt idx="115">
                  <c:v>3.2629682954999999</c:v>
                </c:pt>
                <c:pt idx="116">
                  <c:v>3.5303511897000002</c:v>
                </c:pt>
                <c:pt idx="117">
                  <c:v>4.3898910426000004</c:v>
                </c:pt>
                <c:pt idx="118">
                  <c:v>4.3467797199999998</c:v>
                </c:pt>
                <c:pt idx="119">
                  <c:v>3.009523873</c:v>
                </c:pt>
                <c:pt idx="120">
                  <c:v>2.1930539105000002</c:v>
                </c:pt>
                <c:pt idx="121">
                  <c:v>2.3276055521000001</c:v>
                </c:pt>
                <c:pt idx="122">
                  <c:v>2.6000719296999999</c:v>
                </c:pt>
                <c:pt idx="123">
                  <c:v>2.7350193312000002</c:v>
                </c:pt>
                <c:pt idx="124">
                  <c:v>2.8523581296999998</c:v>
                </c:pt>
                <c:pt idx="125">
                  <c:v>3.0250831014999999</c:v>
                </c:pt>
                <c:pt idx="126">
                  <c:v>2.9393201377999998</c:v>
                </c:pt>
                <c:pt idx="127">
                  <c:v>3.1444175912999999</c:v>
                </c:pt>
                <c:pt idx="128">
                  <c:v>3.6382985269999999</c:v>
                </c:pt>
                <c:pt idx="129">
                  <c:v>4.0127748169000004</c:v>
                </c:pt>
                <c:pt idx="130">
                  <c:v>3.8666601496999999</c:v>
                </c:pt>
                <c:pt idx="131">
                  <c:v>3.8727753069999999</c:v>
                </c:pt>
                <c:pt idx="132">
                  <c:v>3.9731957552999999</c:v>
                </c:pt>
                <c:pt idx="133">
                  <c:v>3.9494860411000001</c:v>
                </c:pt>
                <c:pt idx="134">
                  <c:v>3.9419359954000002</c:v>
                </c:pt>
                <c:pt idx="135">
                  <c:v>4.0222556102000002</c:v>
                </c:pt>
                <c:pt idx="136">
                  <c:v>4.0257007767999999</c:v>
                </c:pt>
                <c:pt idx="137">
                  <c:v>3.8830727599000001</c:v>
                </c:pt>
                <c:pt idx="138">
                  <c:v>3.9101530914999998</c:v>
                </c:pt>
                <c:pt idx="139">
                  <c:v>3.8690076054000002</c:v>
                </c:pt>
                <c:pt idx="140">
                  <c:v>3.9582615304000002</c:v>
                </c:pt>
                <c:pt idx="141">
                  <c:v>3.9376507627000001</c:v>
                </c:pt>
                <c:pt idx="142">
                  <c:v>3.8385806818999999</c:v>
                </c:pt>
                <c:pt idx="143">
                  <c:v>3.5813267226000001</c:v>
                </c:pt>
                <c:pt idx="144">
                  <c:v>2.9178478252</c:v>
                </c:pt>
                <c:pt idx="145">
                  <c:v>2.8476021610000002</c:v>
                </c:pt>
                <c:pt idx="146">
                  <c:v>2.6298642762000002</c:v>
                </c:pt>
                <c:pt idx="147">
                  <c:v>2.4339390158</c:v>
                </c:pt>
                <c:pt idx="148">
                  <c:v>2.0777999159</c:v>
                </c:pt>
                <c:pt idx="149">
                  <c:v>2.2986565078000001</c:v>
                </c:pt>
                <c:pt idx="150">
                  <c:v>2.3824922535000002</c:v>
                </c:pt>
                <c:pt idx="151">
                  <c:v>2.4674593575000001</c:v>
                </c:pt>
                <c:pt idx="152">
                  <c:v>2.5664143089999998</c:v>
                </c:pt>
                <c:pt idx="153">
                  <c:v>2.5503860535</c:v>
                </c:pt>
                <c:pt idx="154">
                  <c:v>2.6263374241999999</c:v>
                </c:pt>
                <c:pt idx="155">
                  <c:v>2.8687442714000002</c:v>
                </c:pt>
                <c:pt idx="156">
                  <c:v>3.0152689100000001</c:v>
                </c:pt>
                <c:pt idx="157">
                  <c:v>3.1988211052</c:v>
                </c:pt>
                <c:pt idx="158">
                  <c:v>3.2371261674</c:v>
                </c:pt>
                <c:pt idx="159">
                  <c:v>3.2684293430000002</c:v>
                </c:pt>
                <c:pt idx="160">
                  <c:v>3.0185085457</c:v>
                </c:pt>
                <c:pt idx="161">
                  <c:v>3.1242080861999999</c:v>
                </c:pt>
                <c:pt idx="162">
                  <c:v>3.0220593142999999</c:v>
                </c:pt>
                <c:pt idx="163">
                  <c:v>3.0588465401999998</c:v>
                </c:pt>
                <c:pt idx="164">
                  <c:v>2.8936718633999998</c:v>
                </c:pt>
                <c:pt idx="165">
                  <c:v>2.4303954414</c:v>
                </c:pt>
                <c:pt idx="166">
                  <c:v>2.4255415251999999</c:v>
                </c:pt>
                <c:pt idx="167">
                  <c:v>2.4653153948000002</c:v>
                </c:pt>
                <c:pt idx="168">
                  <c:v>2.9020731886000002</c:v>
                </c:pt>
                <c:pt idx="169">
                  <c:v>3.2113118797000002</c:v>
                </c:pt>
                <c:pt idx="170">
                  <c:v>3.3578026640999998</c:v>
                </c:pt>
                <c:pt idx="171">
                  <c:v>3.6603704993999999</c:v>
                </c:pt>
                <c:pt idx="172">
                  <c:v>4.3136704215000004</c:v>
                </c:pt>
                <c:pt idx="173">
                  <c:v>5.4873773570999997</c:v>
                </c:pt>
                <c:pt idx="174">
                  <c:v>5.1554823153999996</c:v>
                </c:pt>
                <c:pt idx="175">
                  <c:v>5.0776548085000002</c:v>
                </c:pt>
                <c:pt idx="176">
                  <c:v>4.3933893590000004</c:v>
                </c:pt>
                <c:pt idx="177">
                  <c:v>3.9367823437</c:v>
                </c:pt>
                <c:pt idx="178">
                  <c:v>4.2785178051999999</c:v>
                </c:pt>
                <c:pt idx="179">
                  <c:v>4.2604137041000003</c:v>
                </c:pt>
                <c:pt idx="180">
                  <c:v>3.9728674820999998</c:v>
                </c:pt>
                <c:pt idx="181">
                  <c:v>3.9279720686999999</c:v>
                </c:pt>
                <c:pt idx="182">
                  <c:v>3.9297478071</c:v>
                </c:pt>
                <c:pt idx="183">
                  <c:v>4.1335299645000001</c:v>
                </c:pt>
                <c:pt idx="184">
                  <c:v>4.2171976577999999</c:v>
                </c:pt>
                <c:pt idx="185">
                  <c:v>4.1332431358999999</c:v>
                </c:pt>
                <c:pt idx="186">
                  <c:v>4.1114944788000001</c:v>
                </c:pt>
                <c:pt idx="187">
                  <c:v>4.1383603876999997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E-4661-A099-DCDDDA4F0D18}"/>
            </c:ext>
          </c:extLst>
        </c:ser>
        <c:ser>
          <c:idx val="1"/>
          <c:order val="1"/>
          <c:tx>
            <c:strRef>
              <c:f>'Diesel-Q'!$A$232</c:f>
              <c:strCache>
                <c:ptCount val="1"/>
                <c:pt idx="0">
                  <c:v>Real Price (May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'Diesel-Q'!$A$41:$A$228</c:f>
              <c:strCache>
                <c:ptCount val="188"/>
                <c:pt idx="0">
                  <c:v>1979Q1</c:v>
                </c:pt>
                <c:pt idx="1">
                  <c:v>1979Q2</c:v>
                </c:pt>
                <c:pt idx="2">
                  <c:v>1979Q3</c:v>
                </c:pt>
                <c:pt idx="3">
                  <c:v>1979Q4</c:v>
                </c:pt>
                <c:pt idx="4">
                  <c:v>1980Q1</c:v>
                </c:pt>
                <c:pt idx="5">
                  <c:v>1980Q2</c:v>
                </c:pt>
                <c:pt idx="6">
                  <c:v>1980Q3</c:v>
                </c:pt>
                <c:pt idx="7">
                  <c:v>1980Q4</c:v>
                </c:pt>
                <c:pt idx="8">
                  <c:v>1981Q1</c:v>
                </c:pt>
                <c:pt idx="9">
                  <c:v>1981Q2</c:v>
                </c:pt>
                <c:pt idx="10">
                  <c:v>1981Q3</c:v>
                </c:pt>
                <c:pt idx="11">
                  <c:v>1981Q4</c:v>
                </c:pt>
                <c:pt idx="12">
                  <c:v>1982Q1</c:v>
                </c:pt>
                <c:pt idx="13">
                  <c:v>1982Q2</c:v>
                </c:pt>
                <c:pt idx="14">
                  <c:v>1982Q3</c:v>
                </c:pt>
                <c:pt idx="15">
                  <c:v>1982Q4</c:v>
                </c:pt>
                <c:pt idx="16">
                  <c:v>1983Q1</c:v>
                </c:pt>
                <c:pt idx="17">
                  <c:v>1983Q2</c:v>
                </c:pt>
                <c:pt idx="18">
                  <c:v>1983Q3</c:v>
                </c:pt>
                <c:pt idx="19">
                  <c:v>1983Q4</c:v>
                </c:pt>
                <c:pt idx="20">
                  <c:v>1984Q1</c:v>
                </c:pt>
                <c:pt idx="21">
                  <c:v>1984Q2</c:v>
                </c:pt>
                <c:pt idx="22">
                  <c:v>1984Q3</c:v>
                </c:pt>
                <c:pt idx="23">
                  <c:v>1984Q4</c:v>
                </c:pt>
                <c:pt idx="24">
                  <c:v>1985Q1</c:v>
                </c:pt>
                <c:pt idx="25">
                  <c:v>1985Q2</c:v>
                </c:pt>
                <c:pt idx="26">
                  <c:v>1985Q3</c:v>
                </c:pt>
                <c:pt idx="27">
                  <c:v>1985Q4</c:v>
                </c:pt>
                <c:pt idx="28">
                  <c:v>1986Q1</c:v>
                </c:pt>
                <c:pt idx="29">
                  <c:v>1986Q2</c:v>
                </c:pt>
                <c:pt idx="30">
                  <c:v>1986Q3</c:v>
                </c:pt>
                <c:pt idx="31">
                  <c:v>1986Q4</c:v>
                </c:pt>
                <c:pt idx="32">
                  <c:v>1987Q1</c:v>
                </c:pt>
                <c:pt idx="33">
                  <c:v>1987Q2</c:v>
                </c:pt>
                <c:pt idx="34">
                  <c:v>1987Q3</c:v>
                </c:pt>
                <c:pt idx="35">
                  <c:v>1987Q4</c:v>
                </c:pt>
                <c:pt idx="36">
                  <c:v>1988Q1</c:v>
                </c:pt>
                <c:pt idx="37">
                  <c:v>1988Q2</c:v>
                </c:pt>
                <c:pt idx="38">
                  <c:v>1988Q3</c:v>
                </c:pt>
                <c:pt idx="39">
                  <c:v>1988Q4</c:v>
                </c:pt>
                <c:pt idx="40">
                  <c:v>1989Q1</c:v>
                </c:pt>
                <c:pt idx="41">
                  <c:v>1989Q2</c:v>
                </c:pt>
                <c:pt idx="42">
                  <c:v>1989Q3</c:v>
                </c:pt>
                <c:pt idx="43">
                  <c:v>1989Q4</c:v>
                </c:pt>
                <c:pt idx="44">
                  <c:v>1990Q1</c:v>
                </c:pt>
                <c:pt idx="45">
                  <c:v>1990Q2</c:v>
                </c:pt>
                <c:pt idx="46">
                  <c:v>1990Q3</c:v>
                </c:pt>
                <c:pt idx="47">
                  <c:v>1990Q4</c:v>
                </c:pt>
                <c:pt idx="48">
                  <c:v>1991Q1</c:v>
                </c:pt>
                <c:pt idx="49">
                  <c:v>1991Q2</c:v>
                </c:pt>
                <c:pt idx="50">
                  <c:v>1991Q3</c:v>
                </c:pt>
                <c:pt idx="51">
                  <c:v>1991Q4</c:v>
                </c:pt>
                <c:pt idx="52">
                  <c:v>1992Q1</c:v>
                </c:pt>
                <c:pt idx="53">
                  <c:v>1992Q2</c:v>
                </c:pt>
                <c:pt idx="54">
                  <c:v>1992Q3</c:v>
                </c:pt>
                <c:pt idx="55">
                  <c:v>1992Q4</c:v>
                </c:pt>
                <c:pt idx="56">
                  <c:v>1993Q1</c:v>
                </c:pt>
                <c:pt idx="57">
                  <c:v>1993Q2</c:v>
                </c:pt>
                <c:pt idx="58">
                  <c:v>1993Q3</c:v>
                </c:pt>
                <c:pt idx="59">
                  <c:v>1993Q4</c:v>
                </c:pt>
                <c:pt idx="60">
                  <c:v>1994Q1</c:v>
                </c:pt>
                <c:pt idx="61">
                  <c:v>1994Q2</c:v>
                </c:pt>
                <c:pt idx="62">
                  <c:v>1994Q3</c:v>
                </c:pt>
                <c:pt idx="63">
                  <c:v>1994Q4</c:v>
                </c:pt>
                <c:pt idx="64">
                  <c:v>1995Q1</c:v>
                </c:pt>
                <c:pt idx="65">
                  <c:v>1995Q2</c:v>
                </c:pt>
                <c:pt idx="66">
                  <c:v>1995Q3</c:v>
                </c:pt>
                <c:pt idx="67">
                  <c:v>1995Q4</c:v>
                </c:pt>
                <c:pt idx="68">
                  <c:v>1996Q1</c:v>
                </c:pt>
                <c:pt idx="69">
                  <c:v>1996Q2</c:v>
                </c:pt>
                <c:pt idx="70">
                  <c:v>1996Q3</c:v>
                </c:pt>
                <c:pt idx="71">
                  <c:v>1996Q4</c:v>
                </c:pt>
                <c:pt idx="72">
                  <c:v>1997Q1</c:v>
                </c:pt>
                <c:pt idx="73">
                  <c:v>1997Q2</c:v>
                </c:pt>
                <c:pt idx="74">
                  <c:v>1997Q3</c:v>
                </c:pt>
                <c:pt idx="75">
                  <c:v>1997Q4</c:v>
                </c:pt>
                <c:pt idx="76">
                  <c:v>1998Q1</c:v>
                </c:pt>
                <c:pt idx="77">
                  <c:v>1998Q2</c:v>
                </c:pt>
                <c:pt idx="78">
                  <c:v>1998Q3</c:v>
                </c:pt>
                <c:pt idx="79">
                  <c:v>1998Q4</c:v>
                </c:pt>
                <c:pt idx="80">
                  <c:v>1999Q1</c:v>
                </c:pt>
                <c:pt idx="81">
                  <c:v>1999Q2</c:v>
                </c:pt>
                <c:pt idx="82">
                  <c:v>1999Q3</c:v>
                </c:pt>
                <c:pt idx="83">
                  <c:v>1999Q4</c:v>
                </c:pt>
                <c:pt idx="84">
                  <c:v>2000Q1</c:v>
                </c:pt>
                <c:pt idx="85">
                  <c:v>2000Q2</c:v>
                </c:pt>
                <c:pt idx="86">
                  <c:v>2000Q3</c:v>
                </c:pt>
                <c:pt idx="87">
                  <c:v>2000Q4</c:v>
                </c:pt>
                <c:pt idx="88">
                  <c:v>2001Q1</c:v>
                </c:pt>
                <c:pt idx="89">
                  <c:v>2001Q2</c:v>
                </c:pt>
                <c:pt idx="90">
                  <c:v>2001Q3</c:v>
                </c:pt>
                <c:pt idx="91">
                  <c:v>2001Q4</c:v>
                </c:pt>
                <c:pt idx="92">
                  <c:v>2002Q1</c:v>
                </c:pt>
                <c:pt idx="93">
                  <c:v>2002Q2</c:v>
                </c:pt>
                <c:pt idx="94">
                  <c:v>2002Q3</c:v>
                </c:pt>
                <c:pt idx="95">
                  <c:v>2002Q4</c:v>
                </c:pt>
                <c:pt idx="96">
                  <c:v>2003Q1</c:v>
                </c:pt>
                <c:pt idx="97">
                  <c:v>2003Q2</c:v>
                </c:pt>
                <c:pt idx="98">
                  <c:v>2003Q3</c:v>
                </c:pt>
                <c:pt idx="99">
                  <c:v>2003Q4</c:v>
                </c:pt>
                <c:pt idx="100">
                  <c:v>2004Q1</c:v>
                </c:pt>
                <c:pt idx="101">
                  <c:v>2004Q2</c:v>
                </c:pt>
                <c:pt idx="102">
                  <c:v>2004Q3</c:v>
                </c:pt>
                <c:pt idx="103">
                  <c:v>2004Q4</c:v>
                </c:pt>
                <c:pt idx="104">
                  <c:v>2005Q1</c:v>
                </c:pt>
                <c:pt idx="105">
                  <c:v>2005Q2</c:v>
                </c:pt>
                <c:pt idx="106">
                  <c:v>2005Q3</c:v>
                </c:pt>
                <c:pt idx="107">
                  <c:v>2005Q4</c:v>
                </c:pt>
                <c:pt idx="108">
                  <c:v>2006Q1</c:v>
                </c:pt>
                <c:pt idx="109">
                  <c:v>2006Q2</c:v>
                </c:pt>
                <c:pt idx="110">
                  <c:v>2006Q3</c:v>
                </c:pt>
                <c:pt idx="111">
                  <c:v>2006Q4</c:v>
                </c:pt>
                <c:pt idx="112">
                  <c:v>2007Q1</c:v>
                </c:pt>
                <c:pt idx="113">
                  <c:v>2007Q2</c:v>
                </c:pt>
                <c:pt idx="114">
                  <c:v>2007Q3</c:v>
                </c:pt>
                <c:pt idx="115">
                  <c:v>2007Q4</c:v>
                </c:pt>
                <c:pt idx="116">
                  <c:v>2008Q1</c:v>
                </c:pt>
                <c:pt idx="117">
                  <c:v>2008Q2</c:v>
                </c:pt>
                <c:pt idx="118">
                  <c:v>2008Q3</c:v>
                </c:pt>
                <c:pt idx="119">
                  <c:v>2008Q4</c:v>
                </c:pt>
                <c:pt idx="120">
                  <c:v>2009Q1</c:v>
                </c:pt>
                <c:pt idx="121">
                  <c:v>2009Q2</c:v>
                </c:pt>
                <c:pt idx="122">
                  <c:v>2009Q3</c:v>
                </c:pt>
                <c:pt idx="123">
                  <c:v>2009Q4</c:v>
                </c:pt>
                <c:pt idx="124">
                  <c:v>2010Q1</c:v>
                </c:pt>
                <c:pt idx="125">
                  <c:v>2010Q2</c:v>
                </c:pt>
                <c:pt idx="126">
                  <c:v>2010Q3</c:v>
                </c:pt>
                <c:pt idx="127">
                  <c:v>2010Q4</c:v>
                </c:pt>
                <c:pt idx="128">
                  <c:v>2011Q1</c:v>
                </c:pt>
                <c:pt idx="129">
                  <c:v>2011Q2</c:v>
                </c:pt>
                <c:pt idx="130">
                  <c:v>2011Q3</c:v>
                </c:pt>
                <c:pt idx="131">
                  <c:v>2011Q4</c:v>
                </c:pt>
                <c:pt idx="132">
                  <c:v>2012Q1</c:v>
                </c:pt>
                <c:pt idx="133">
                  <c:v>2012Q2</c:v>
                </c:pt>
                <c:pt idx="134">
                  <c:v>2012Q3</c:v>
                </c:pt>
                <c:pt idx="135">
                  <c:v>2012Q4</c:v>
                </c:pt>
                <c:pt idx="136">
                  <c:v>2013Q1</c:v>
                </c:pt>
                <c:pt idx="137">
                  <c:v>2013Q2</c:v>
                </c:pt>
                <c:pt idx="138">
                  <c:v>2013Q3</c:v>
                </c:pt>
                <c:pt idx="139">
                  <c:v>2013Q4</c:v>
                </c:pt>
                <c:pt idx="140">
                  <c:v>2014Q1</c:v>
                </c:pt>
                <c:pt idx="141">
                  <c:v>2014Q2</c:v>
                </c:pt>
                <c:pt idx="142">
                  <c:v>2014Q3</c:v>
                </c:pt>
                <c:pt idx="143">
                  <c:v>2014Q4</c:v>
                </c:pt>
                <c:pt idx="144">
                  <c:v>2015Q1</c:v>
                </c:pt>
                <c:pt idx="145">
                  <c:v>2015Q2</c:v>
                </c:pt>
                <c:pt idx="146">
                  <c:v>2015Q3</c:v>
                </c:pt>
                <c:pt idx="147">
                  <c:v>2015Q4</c:v>
                </c:pt>
                <c:pt idx="148">
                  <c:v>2016Q1</c:v>
                </c:pt>
                <c:pt idx="149">
                  <c:v>2016Q2</c:v>
                </c:pt>
                <c:pt idx="150">
                  <c:v>2016Q3</c:v>
                </c:pt>
                <c:pt idx="151">
                  <c:v>2016Q4</c:v>
                </c:pt>
                <c:pt idx="152">
                  <c:v>2017Q1</c:v>
                </c:pt>
                <c:pt idx="153">
                  <c:v>2017Q2</c:v>
                </c:pt>
                <c:pt idx="154">
                  <c:v>2017Q3</c:v>
                </c:pt>
                <c:pt idx="155">
                  <c:v>2017Q4</c:v>
                </c:pt>
                <c:pt idx="156">
                  <c:v>2018Q1</c:v>
                </c:pt>
                <c:pt idx="157">
                  <c:v>2018Q2</c:v>
                </c:pt>
                <c:pt idx="158">
                  <c:v>2018Q3</c:v>
                </c:pt>
                <c:pt idx="159">
                  <c:v>2018Q4</c:v>
                </c:pt>
                <c:pt idx="160">
                  <c:v>2019Q1</c:v>
                </c:pt>
                <c:pt idx="161">
                  <c:v>2019Q2</c:v>
                </c:pt>
                <c:pt idx="162">
                  <c:v>2019Q3</c:v>
                </c:pt>
                <c:pt idx="163">
                  <c:v>2019Q4</c:v>
                </c:pt>
                <c:pt idx="164">
                  <c:v>2020Q1</c:v>
                </c:pt>
                <c:pt idx="165">
                  <c:v>2020Q2</c:v>
                </c:pt>
                <c:pt idx="166">
                  <c:v>2020Q3</c:v>
                </c:pt>
                <c:pt idx="167">
                  <c:v>2020Q4</c:v>
                </c:pt>
                <c:pt idx="168">
                  <c:v>2021Q1</c:v>
                </c:pt>
                <c:pt idx="169">
                  <c:v>2021Q2</c:v>
                </c:pt>
                <c:pt idx="170">
                  <c:v>2021Q3</c:v>
                </c:pt>
                <c:pt idx="171">
                  <c:v>2021Q4</c:v>
                </c:pt>
                <c:pt idx="172">
                  <c:v>2022Q1</c:v>
                </c:pt>
                <c:pt idx="173">
                  <c:v>2022Q2</c:v>
                </c:pt>
                <c:pt idx="174">
                  <c:v>2022Q3</c:v>
                </c:pt>
                <c:pt idx="175">
                  <c:v>2022Q4</c:v>
                </c:pt>
                <c:pt idx="176">
                  <c:v>2023Q1</c:v>
                </c:pt>
                <c:pt idx="177">
                  <c:v>2023Q2</c:v>
                </c:pt>
                <c:pt idx="178">
                  <c:v>2023Q3</c:v>
                </c:pt>
                <c:pt idx="179">
                  <c:v>2023Q4</c:v>
                </c:pt>
                <c:pt idx="180">
                  <c:v>2024Q1</c:v>
                </c:pt>
                <c:pt idx="181">
                  <c:v>2024Q2</c:v>
                </c:pt>
                <c:pt idx="182">
                  <c:v>2024Q3</c:v>
                </c:pt>
                <c:pt idx="183">
                  <c:v>2024Q4</c:v>
                </c:pt>
                <c:pt idx="184">
                  <c:v>2025Q1</c:v>
                </c:pt>
                <c:pt idx="185">
                  <c:v>2025Q2</c:v>
                </c:pt>
                <c:pt idx="186">
                  <c:v>2025Q3</c:v>
                </c:pt>
                <c:pt idx="187">
                  <c:v>2025Q4</c:v>
                </c:pt>
              </c:strCache>
            </c:strRef>
          </c:cat>
          <c:val>
            <c:numRef>
              <c:f>'Diesel-Q'!$D$41:$D$228</c:f>
              <c:numCache>
                <c:formatCode>0.00</c:formatCode>
                <c:ptCount val="188"/>
                <c:pt idx="0">
                  <c:v>2.8341821774171683</c:v>
                </c:pt>
                <c:pt idx="1">
                  <c:v>3.2386665157580721</c:v>
                </c:pt>
                <c:pt idx="2">
                  <c:v>3.7419717148943374</c:v>
                </c:pt>
                <c:pt idx="3">
                  <c:v>3.9040450541044946</c:v>
                </c:pt>
                <c:pt idx="4">
                  <c:v>4.0443739855593357</c:v>
                </c:pt>
                <c:pt idx="5">
                  <c:v>4.0257648236852015</c:v>
                </c:pt>
                <c:pt idx="6">
                  <c:v>3.9159000236238986</c:v>
                </c:pt>
                <c:pt idx="7">
                  <c:v>3.9048663647957205</c:v>
                </c:pt>
                <c:pt idx="8">
                  <c:v>4.1991683750643745</c:v>
                </c:pt>
                <c:pt idx="9">
                  <c:v>4.1845564617113604</c:v>
                </c:pt>
                <c:pt idx="10">
                  <c:v>4.0009771682751456</c:v>
                </c:pt>
                <c:pt idx="11">
                  <c:v>3.9700498525896144</c:v>
                </c:pt>
                <c:pt idx="12">
                  <c:v>3.8480426130170047</c:v>
                </c:pt>
                <c:pt idx="13">
                  <c:v>3.6670264629870757</c:v>
                </c:pt>
                <c:pt idx="14">
                  <c:v>3.6818939955934069</c:v>
                </c:pt>
                <c:pt idx="15">
                  <c:v>3.7459605779793219</c:v>
                </c:pt>
                <c:pt idx="16">
                  <c:v>3.5048646049307397</c:v>
                </c:pt>
                <c:pt idx="17">
                  <c:v>3.645323188978336</c:v>
                </c:pt>
                <c:pt idx="18">
                  <c:v>3.5984898190691963</c:v>
                </c:pt>
                <c:pt idx="19">
                  <c:v>3.5414562096266766</c:v>
                </c:pt>
                <c:pt idx="20">
                  <c:v>3.5474152790506843</c:v>
                </c:pt>
                <c:pt idx="21">
                  <c:v>3.4507757088719604</c:v>
                </c:pt>
                <c:pt idx="22">
                  <c:v>3.5071127805566262</c:v>
                </c:pt>
                <c:pt idx="23">
                  <c:v>3.5120099981162229</c:v>
                </c:pt>
                <c:pt idx="24">
                  <c:v>3.4006665826726521</c:v>
                </c:pt>
                <c:pt idx="25">
                  <c:v>3.3899049056296637</c:v>
                </c:pt>
                <c:pt idx="26">
                  <c:v>3.3190234423811358</c:v>
                </c:pt>
                <c:pt idx="27">
                  <c:v>3.4835260186518711</c:v>
                </c:pt>
                <c:pt idx="28">
                  <c:v>2.995356374778297</c:v>
                </c:pt>
                <c:pt idx="29">
                  <c:v>2.5127555655106302</c:v>
                </c:pt>
                <c:pt idx="30">
                  <c:v>2.2998862137155043</c:v>
                </c:pt>
                <c:pt idx="31">
                  <c:v>2.3472378350860241</c:v>
                </c:pt>
                <c:pt idx="32">
                  <c:v>2.5144103377647675</c:v>
                </c:pt>
                <c:pt idx="33">
                  <c:v>2.5247245190659582</c:v>
                </c:pt>
                <c:pt idx="34">
                  <c:v>2.626788467802597</c:v>
                </c:pt>
                <c:pt idx="35">
                  <c:v>2.6557574623938134</c:v>
                </c:pt>
                <c:pt idx="36">
                  <c:v>2.52201337107121</c:v>
                </c:pt>
                <c:pt idx="37">
                  <c:v>2.4782437062538656</c:v>
                </c:pt>
                <c:pt idx="38">
                  <c:v>2.3692202741416524</c:v>
                </c:pt>
                <c:pt idx="39">
                  <c:v>2.3402360477196025</c:v>
                </c:pt>
                <c:pt idx="40">
                  <c:v>2.444759746568991</c:v>
                </c:pt>
                <c:pt idx="41">
                  <c:v>2.5058151357249789</c:v>
                </c:pt>
                <c:pt idx="42">
                  <c:v>2.4385213348690233</c:v>
                </c:pt>
                <c:pt idx="43">
                  <c:v>2.6566157203712599</c:v>
                </c:pt>
                <c:pt idx="44">
                  <c:v>2.6916602298163403</c:v>
                </c:pt>
                <c:pt idx="45">
                  <c:v>2.4219313675545249</c:v>
                </c:pt>
                <c:pt idx="46">
                  <c:v>2.7991012390305929</c:v>
                </c:pt>
                <c:pt idx="47">
                  <c:v>3.2829960312065212</c:v>
                </c:pt>
                <c:pt idx="48">
                  <c:v>2.7643972195817339</c:v>
                </c:pt>
                <c:pt idx="49">
                  <c:v>2.5157052632750112</c:v>
                </c:pt>
                <c:pt idx="50">
                  <c:v>2.5055578958676916</c:v>
                </c:pt>
                <c:pt idx="51">
                  <c:v>2.6047229918919119</c:v>
                </c:pt>
                <c:pt idx="52">
                  <c:v>2.3992406352485398</c:v>
                </c:pt>
                <c:pt idx="53">
                  <c:v>2.473871460063334</c:v>
                </c:pt>
                <c:pt idx="54">
                  <c:v>2.5098364973508542</c:v>
                </c:pt>
                <c:pt idx="55">
                  <c:v>2.4990061461503017</c:v>
                </c:pt>
                <c:pt idx="56">
                  <c:v>2.3986744795992712</c:v>
                </c:pt>
                <c:pt idx="57">
                  <c:v>2.3913436129093784</c:v>
                </c:pt>
                <c:pt idx="58">
                  <c:v>2.3386110236681565</c:v>
                </c:pt>
                <c:pt idx="59">
                  <c:v>2.5041993559601683</c:v>
                </c:pt>
                <c:pt idx="60">
                  <c:v>2.352050666232647</c:v>
                </c:pt>
                <c:pt idx="61">
                  <c:v>2.3421516189936797</c:v>
                </c:pt>
                <c:pt idx="62">
                  <c:v>2.3550499390790334</c:v>
                </c:pt>
                <c:pt idx="63">
                  <c:v>2.3464485806900175</c:v>
                </c:pt>
                <c:pt idx="64">
                  <c:v>2.2654428466951675</c:v>
                </c:pt>
                <c:pt idx="65">
                  <c:v>2.2993120016748185</c:v>
                </c:pt>
                <c:pt idx="66">
                  <c:v>2.2709974256101946</c:v>
                </c:pt>
                <c:pt idx="67">
                  <c:v>2.2853724331898726</c:v>
                </c:pt>
                <c:pt idx="68">
                  <c:v>2.3390864663419619</c:v>
                </c:pt>
                <c:pt idx="69">
                  <c:v>2.5026804133576199</c:v>
                </c:pt>
                <c:pt idx="70">
                  <c:v>2.4165738471627649</c:v>
                </c:pt>
                <c:pt idx="71">
                  <c:v>2.6026967952276587</c:v>
                </c:pt>
                <c:pt idx="72">
                  <c:v>2.4834056631053256</c:v>
                </c:pt>
                <c:pt idx="73">
                  <c:v>2.3371311300921072</c:v>
                </c:pt>
                <c:pt idx="74">
                  <c:v>2.2564724112645282</c:v>
                </c:pt>
                <c:pt idx="75">
                  <c:v>2.2500305105827678</c:v>
                </c:pt>
                <c:pt idx="76">
                  <c:v>2.1044290714021816</c:v>
                </c:pt>
                <c:pt idx="77">
                  <c:v>2.0400304385853079</c:v>
                </c:pt>
                <c:pt idx="78">
                  <c:v>1.9547964336887798</c:v>
                </c:pt>
                <c:pt idx="79">
                  <c:v>1.9309267133923294</c:v>
                </c:pt>
                <c:pt idx="80">
                  <c:v>1.8547849796056561</c:v>
                </c:pt>
                <c:pt idx="81">
                  <c:v>2.029054300792954</c:v>
                </c:pt>
                <c:pt idx="82">
                  <c:v>2.1897896052198775</c:v>
                </c:pt>
                <c:pt idx="83">
                  <c:v>2.3437287965970399</c:v>
                </c:pt>
                <c:pt idx="84">
                  <c:v>2.6368665902613251</c:v>
                </c:pt>
                <c:pt idx="85">
                  <c:v>2.595831514847295</c:v>
                </c:pt>
                <c:pt idx="86">
                  <c:v>2.7410315351537289</c:v>
                </c:pt>
                <c:pt idx="87">
                  <c:v>2.8895080209080835</c:v>
                </c:pt>
                <c:pt idx="88">
                  <c:v>2.6154301683290226</c:v>
                </c:pt>
                <c:pt idx="89">
                  <c:v>2.5940388918298076</c:v>
                </c:pt>
                <c:pt idx="90">
                  <c:v>2.5013016157649006</c:v>
                </c:pt>
                <c:pt idx="91">
                  <c:v>2.2297829505260194</c:v>
                </c:pt>
                <c:pt idx="92">
                  <c:v>2.0721412099792507</c:v>
                </c:pt>
                <c:pt idx="93">
                  <c:v>2.2688896474526308</c:v>
                </c:pt>
                <c:pt idx="94">
                  <c:v>2.3365651211173404</c:v>
                </c:pt>
                <c:pt idx="95">
                  <c:v>2.4795157457586128</c:v>
                </c:pt>
                <c:pt idx="96">
                  <c:v>2.7574098573500199</c:v>
                </c:pt>
                <c:pt idx="97">
                  <c:v>2.5160252735605169</c:v>
                </c:pt>
                <c:pt idx="98">
                  <c:v>2.4801021396697074</c:v>
                </c:pt>
                <c:pt idx="99">
                  <c:v>2.5108699556560263</c:v>
                </c:pt>
                <c:pt idx="100">
                  <c:v>2.6644827814889869</c:v>
                </c:pt>
                <c:pt idx="101">
                  <c:v>2.8564177553908441</c:v>
                </c:pt>
                <c:pt idx="102">
                  <c:v>3.0268565691616769</c:v>
                </c:pt>
                <c:pt idx="103">
                  <c:v>3.4315460819554717</c:v>
                </c:pt>
                <c:pt idx="104">
                  <c:v>3.3726786864541376</c:v>
                </c:pt>
                <c:pt idx="105">
                  <c:v>3.653887073869214</c:v>
                </c:pt>
                <c:pt idx="106">
                  <c:v>4.0856829058737336</c:v>
                </c:pt>
                <c:pt idx="107">
                  <c:v>4.2756450556728396</c:v>
                </c:pt>
                <c:pt idx="108">
                  <c:v>3.9292878422882112</c:v>
                </c:pt>
                <c:pt idx="109">
                  <c:v>4.422174471591596</c:v>
                </c:pt>
                <c:pt idx="110">
                  <c:v>4.5038772777037321</c:v>
                </c:pt>
                <c:pt idx="111">
                  <c:v>3.9586156472687151</c:v>
                </c:pt>
                <c:pt idx="112">
                  <c:v>3.9082151171041963</c:v>
                </c:pt>
                <c:pt idx="113">
                  <c:v>4.2625417789501769</c:v>
                </c:pt>
                <c:pt idx="114">
                  <c:v>4.3626328311959153</c:v>
                </c:pt>
                <c:pt idx="115">
                  <c:v>4.8548050445871027</c:v>
                </c:pt>
                <c:pt idx="116">
                  <c:v>5.1963442853738711</c:v>
                </c:pt>
                <c:pt idx="117">
                  <c:v>6.3785253375882061</c:v>
                </c:pt>
                <c:pt idx="118">
                  <c:v>6.2199797939901016</c:v>
                </c:pt>
                <c:pt idx="119">
                  <c:v>4.4073847721322039</c:v>
                </c:pt>
                <c:pt idx="120">
                  <c:v>3.2339267870875674</c:v>
                </c:pt>
                <c:pt idx="121">
                  <c:v>3.4141845055640636</c:v>
                </c:pt>
                <c:pt idx="122">
                  <c:v>3.7813102139853627</c:v>
                </c:pt>
                <c:pt idx="123">
                  <c:v>3.9466657862290431</c:v>
                </c:pt>
                <c:pt idx="124">
                  <c:v>4.1094734271313209</c:v>
                </c:pt>
                <c:pt idx="125">
                  <c:v>4.3598609032693521</c:v>
                </c:pt>
                <c:pt idx="126">
                  <c:v>4.2238740211249706</c:v>
                </c:pt>
                <c:pt idx="127">
                  <c:v>4.4823096761878789</c:v>
                </c:pt>
                <c:pt idx="128">
                  <c:v>5.1315629535781451</c:v>
                </c:pt>
                <c:pt idx="129">
                  <c:v>5.5961068015235007</c:v>
                </c:pt>
                <c:pt idx="130">
                  <c:v>5.3574054444286388</c:v>
                </c:pt>
                <c:pt idx="131">
                  <c:v>5.3418983048789297</c:v>
                </c:pt>
                <c:pt idx="132">
                  <c:v>5.4497215811515662</c:v>
                </c:pt>
                <c:pt idx="133">
                  <c:v>5.4057891111542018</c:v>
                </c:pt>
                <c:pt idx="134">
                  <c:v>5.3712057249915652</c:v>
                </c:pt>
                <c:pt idx="135">
                  <c:v>5.4444447104551132</c:v>
                </c:pt>
                <c:pt idx="136">
                  <c:v>5.4272927585840689</c:v>
                </c:pt>
                <c:pt idx="137">
                  <c:v>5.2407450684993258</c:v>
                </c:pt>
                <c:pt idx="138">
                  <c:v>5.2489053738593485</c:v>
                </c:pt>
                <c:pt idx="139">
                  <c:v>5.1745388159727153</c:v>
                </c:pt>
                <c:pt idx="140">
                  <c:v>5.2611442761041154</c:v>
                </c:pt>
                <c:pt idx="141">
                  <c:v>5.2061008637383086</c:v>
                </c:pt>
                <c:pt idx="142">
                  <c:v>5.0621662258628586</c:v>
                </c:pt>
                <c:pt idx="143">
                  <c:v>4.7346730212694172</c:v>
                </c:pt>
                <c:pt idx="144">
                  <c:v>3.8826561431364448</c:v>
                </c:pt>
                <c:pt idx="145">
                  <c:v>3.7635179659659053</c:v>
                </c:pt>
                <c:pt idx="146">
                  <c:v>3.4626673454039634</c:v>
                </c:pt>
                <c:pt idx="147">
                  <c:v>3.2049406768387385</c:v>
                </c:pt>
                <c:pt idx="148">
                  <c:v>2.7376867416190951</c:v>
                </c:pt>
                <c:pt idx="149">
                  <c:v>3.004654274953964</c:v>
                </c:pt>
                <c:pt idx="150">
                  <c:v>3.1010756318128889</c:v>
                </c:pt>
                <c:pt idx="151">
                  <c:v>3.1914111394507896</c:v>
                </c:pt>
                <c:pt idx="152">
                  <c:v>3.2962027244678507</c:v>
                </c:pt>
                <c:pt idx="153">
                  <c:v>3.2718417091527292</c:v>
                </c:pt>
                <c:pt idx="154">
                  <c:v>3.3532482881886976</c:v>
                </c:pt>
                <c:pt idx="155">
                  <c:v>3.6338395656900162</c:v>
                </c:pt>
                <c:pt idx="156">
                  <c:v>3.7875271030899329</c:v>
                </c:pt>
                <c:pt idx="157">
                  <c:v>3.9963334678258242</c:v>
                </c:pt>
                <c:pt idx="158">
                  <c:v>4.028002333706266</c:v>
                </c:pt>
                <c:pt idx="159">
                  <c:v>4.050463056652764</c:v>
                </c:pt>
                <c:pt idx="160">
                  <c:v>3.7307838339450861</c:v>
                </c:pt>
                <c:pt idx="161">
                  <c:v>3.8332616079717172</c:v>
                </c:pt>
                <c:pt idx="162">
                  <c:v>3.6957383400620043</c:v>
                </c:pt>
                <c:pt idx="163">
                  <c:v>3.7146361096117748</c:v>
                </c:pt>
                <c:pt idx="164">
                  <c:v>3.5021081375875975</c:v>
                </c:pt>
                <c:pt idx="165">
                  <c:v>2.9694362261798788</c:v>
                </c:pt>
                <c:pt idx="166">
                  <c:v>2.9301754823632025</c:v>
                </c:pt>
                <c:pt idx="167">
                  <c:v>2.9575974668519582</c:v>
                </c:pt>
                <c:pt idx="168">
                  <c:v>3.4469645230863537</c:v>
                </c:pt>
                <c:pt idx="169">
                  <c:v>3.7439457804695273</c:v>
                </c:pt>
                <c:pt idx="170">
                  <c:v>3.8535169084780656</c:v>
                </c:pt>
                <c:pt idx="171">
                  <c:v>4.1134710589573551</c:v>
                </c:pt>
                <c:pt idx="172">
                  <c:v>4.7430428760965064</c:v>
                </c:pt>
                <c:pt idx="173">
                  <c:v>5.8912667757633246</c:v>
                </c:pt>
                <c:pt idx="174">
                  <c:v>5.4637184300369661</c:v>
                </c:pt>
                <c:pt idx="175">
                  <c:v>5.3283704055278047</c:v>
                </c:pt>
                <c:pt idx="176">
                  <c:v>4.568042349991889</c:v>
                </c:pt>
                <c:pt idx="177">
                  <c:v>4.0627502977630421</c:v>
                </c:pt>
                <c:pt idx="178">
                  <c:v>4.378374570746205</c:v>
                </c:pt>
                <c:pt idx="179">
                  <c:v>4.3306312469938408</c:v>
                </c:pt>
                <c:pt idx="180">
                  <c:v>4.0008092084781399</c:v>
                </c:pt>
                <c:pt idx="181">
                  <c:v>3.9281572395354001</c:v>
                </c:pt>
                <c:pt idx="182">
                  <c:v>3.9078020251639218</c:v>
                </c:pt>
                <c:pt idx="183">
                  <c:v>4.0840667724637756</c:v>
                </c:pt>
                <c:pt idx="184">
                  <c:v>4.1443082955177202</c:v>
                </c:pt>
                <c:pt idx="185">
                  <c:v>4.0474030847053664</c:v>
                </c:pt>
                <c:pt idx="186">
                  <c:v>4.0037475433609719</c:v>
                </c:pt>
                <c:pt idx="187">
                  <c:v>4.0045476535300981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E-4661-A099-DCDDDA4F0D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11824"/>
        <c:axId val="1815712912"/>
      </c:lineChart>
      <c:catAx>
        <c:axId val="181571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12912"/>
        <c:crosses val="autoZero"/>
        <c:auto val="1"/>
        <c:lblAlgn val="ctr"/>
        <c:lblOffset val="100"/>
        <c:tickLblSkip val="16"/>
        <c:tickMarkSkip val="4"/>
        <c:noMultiLvlLbl val="0"/>
      </c:catAx>
      <c:valAx>
        <c:axId val="1815712912"/>
        <c:scaling>
          <c:orientation val="minMax"/>
          <c:max val="6.5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11824"/>
        <c:crosses val="autoZero"/>
        <c:crossBetween val="between"/>
        <c:majorUnit val="0.5"/>
      </c:valAx>
      <c:catAx>
        <c:axId val="18157014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815716720"/>
        <c:crosses val="autoZero"/>
        <c:auto val="1"/>
        <c:lblAlgn val="ctr"/>
        <c:lblOffset val="100"/>
        <c:noMultiLvlLbl val="0"/>
      </c:catAx>
      <c:valAx>
        <c:axId val="1815716720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014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8075659269863995"/>
          <c:y val="0.16145829558915759"/>
          <c:w val="0.39709172259507852"/>
          <c:h val="4.34027777777777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On-Highway Diesel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2.6845989888847812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64124015748052"/>
          <c:w val="0.86241704944535758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'Diesel-M'!$A$41:$A$604</c:f>
              <c:numCache>
                <c:formatCode>mmmm\ yyyy</c:formatCode>
                <c:ptCount val="564"/>
                <c:pt idx="0">
                  <c:v>28856</c:v>
                </c:pt>
                <c:pt idx="1">
                  <c:v>28887</c:v>
                </c:pt>
                <c:pt idx="2">
                  <c:v>28915</c:v>
                </c:pt>
                <c:pt idx="3">
                  <c:v>28946</c:v>
                </c:pt>
                <c:pt idx="4">
                  <c:v>28976</c:v>
                </c:pt>
                <c:pt idx="5">
                  <c:v>29007</c:v>
                </c:pt>
                <c:pt idx="6">
                  <c:v>29037</c:v>
                </c:pt>
                <c:pt idx="7">
                  <c:v>29068</c:v>
                </c:pt>
                <c:pt idx="8">
                  <c:v>29099</c:v>
                </c:pt>
                <c:pt idx="9">
                  <c:v>29129</c:v>
                </c:pt>
                <c:pt idx="10">
                  <c:v>29160</c:v>
                </c:pt>
                <c:pt idx="11">
                  <c:v>29190</c:v>
                </c:pt>
                <c:pt idx="12">
                  <c:v>29221</c:v>
                </c:pt>
                <c:pt idx="13">
                  <c:v>29252</c:v>
                </c:pt>
                <c:pt idx="14">
                  <c:v>29281</c:v>
                </c:pt>
                <c:pt idx="15">
                  <c:v>29312</c:v>
                </c:pt>
                <c:pt idx="16">
                  <c:v>29342</c:v>
                </c:pt>
                <c:pt idx="17">
                  <c:v>29373</c:v>
                </c:pt>
                <c:pt idx="18">
                  <c:v>29403</c:v>
                </c:pt>
                <c:pt idx="19">
                  <c:v>29434</c:v>
                </c:pt>
                <c:pt idx="20">
                  <c:v>29465</c:v>
                </c:pt>
                <c:pt idx="21">
                  <c:v>29495</c:v>
                </c:pt>
                <c:pt idx="22">
                  <c:v>29526</c:v>
                </c:pt>
                <c:pt idx="23">
                  <c:v>29556</c:v>
                </c:pt>
                <c:pt idx="24">
                  <c:v>29587</c:v>
                </c:pt>
                <c:pt idx="25">
                  <c:v>29618</c:v>
                </c:pt>
                <c:pt idx="26">
                  <c:v>29646</c:v>
                </c:pt>
                <c:pt idx="27">
                  <c:v>29677</c:v>
                </c:pt>
                <c:pt idx="28">
                  <c:v>29707</c:v>
                </c:pt>
                <c:pt idx="29">
                  <c:v>29738</c:v>
                </c:pt>
                <c:pt idx="30">
                  <c:v>29768</c:v>
                </c:pt>
                <c:pt idx="31">
                  <c:v>29799</c:v>
                </c:pt>
                <c:pt idx="32">
                  <c:v>29830</c:v>
                </c:pt>
                <c:pt idx="33">
                  <c:v>29860</c:v>
                </c:pt>
                <c:pt idx="34">
                  <c:v>29891</c:v>
                </c:pt>
                <c:pt idx="35">
                  <c:v>29921</c:v>
                </c:pt>
                <c:pt idx="36">
                  <c:v>29952</c:v>
                </c:pt>
                <c:pt idx="37">
                  <c:v>29983</c:v>
                </c:pt>
                <c:pt idx="38">
                  <c:v>30011</c:v>
                </c:pt>
                <c:pt idx="39">
                  <c:v>30042</c:v>
                </c:pt>
                <c:pt idx="40">
                  <c:v>30072</c:v>
                </c:pt>
                <c:pt idx="41">
                  <c:v>30103</c:v>
                </c:pt>
                <c:pt idx="42">
                  <c:v>30133</c:v>
                </c:pt>
                <c:pt idx="43">
                  <c:v>30164</c:v>
                </c:pt>
                <c:pt idx="44">
                  <c:v>30195</c:v>
                </c:pt>
                <c:pt idx="45">
                  <c:v>30225</c:v>
                </c:pt>
                <c:pt idx="46">
                  <c:v>30256</c:v>
                </c:pt>
                <c:pt idx="47">
                  <c:v>30286</c:v>
                </c:pt>
                <c:pt idx="48">
                  <c:v>30317</c:v>
                </c:pt>
                <c:pt idx="49">
                  <c:v>30348</c:v>
                </c:pt>
                <c:pt idx="50">
                  <c:v>30376</c:v>
                </c:pt>
                <c:pt idx="51">
                  <c:v>30407</c:v>
                </c:pt>
                <c:pt idx="52">
                  <c:v>30437</c:v>
                </c:pt>
                <c:pt idx="53">
                  <c:v>30468</c:v>
                </c:pt>
                <c:pt idx="54">
                  <c:v>30498</c:v>
                </c:pt>
                <c:pt idx="55">
                  <c:v>30529</c:v>
                </c:pt>
                <c:pt idx="56">
                  <c:v>30560</c:v>
                </c:pt>
                <c:pt idx="57">
                  <c:v>30590</c:v>
                </c:pt>
                <c:pt idx="58">
                  <c:v>30621</c:v>
                </c:pt>
                <c:pt idx="59">
                  <c:v>30651</c:v>
                </c:pt>
                <c:pt idx="60">
                  <c:v>30682</c:v>
                </c:pt>
                <c:pt idx="61">
                  <c:v>30713</c:v>
                </c:pt>
                <c:pt idx="62">
                  <c:v>30742</c:v>
                </c:pt>
                <c:pt idx="63">
                  <c:v>30773</c:v>
                </c:pt>
                <c:pt idx="64">
                  <c:v>30803</c:v>
                </c:pt>
                <c:pt idx="65">
                  <c:v>30834</c:v>
                </c:pt>
                <c:pt idx="66">
                  <c:v>30864</c:v>
                </c:pt>
                <c:pt idx="67">
                  <c:v>30895</c:v>
                </c:pt>
                <c:pt idx="68">
                  <c:v>30926</c:v>
                </c:pt>
                <c:pt idx="69">
                  <c:v>30956</c:v>
                </c:pt>
                <c:pt idx="70">
                  <c:v>30987</c:v>
                </c:pt>
                <c:pt idx="71">
                  <c:v>31017</c:v>
                </c:pt>
                <c:pt idx="72">
                  <c:v>31048</c:v>
                </c:pt>
                <c:pt idx="73">
                  <c:v>31079</c:v>
                </c:pt>
                <c:pt idx="74">
                  <c:v>31107</c:v>
                </c:pt>
                <c:pt idx="75">
                  <c:v>31138</c:v>
                </c:pt>
                <c:pt idx="76">
                  <c:v>31168</c:v>
                </c:pt>
                <c:pt idx="77">
                  <c:v>31199</c:v>
                </c:pt>
                <c:pt idx="78">
                  <c:v>31229</c:v>
                </c:pt>
                <c:pt idx="79">
                  <c:v>31260</c:v>
                </c:pt>
                <c:pt idx="80">
                  <c:v>31291</c:v>
                </c:pt>
                <c:pt idx="81">
                  <c:v>31321</c:v>
                </c:pt>
                <c:pt idx="82">
                  <c:v>31352</c:v>
                </c:pt>
                <c:pt idx="83">
                  <c:v>31382</c:v>
                </c:pt>
                <c:pt idx="84">
                  <c:v>31413</c:v>
                </c:pt>
                <c:pt idx="85">
                  <c:v>31444</c:v>
                </c:pt>
                <c:pt idx="86">
                  <c:v>31472</c:v>
                </c:pt>
                <c:pt idx="87">
                  <c:v>31503</c:v>
                </c:pt>
                <c:pt idx="88">
                  <c:v>31533</c:v>
                </c:pt>
                <c:pt idx="89">
                  <c:v>31564</c:v>
                </c:pt>
                <c:pt idx="90">
                  <c:v>31594</c:v>
                </c:pt>
                <c:pt idx="91">
                  <c:v>31625</c:v>
                </c:pt>
                <c:pt idx="92">
                  <c:v>31656</c:v>
                </c:pt>
                <c:pt idx="93">
                  <c:v>31686</c:v>
                </c:pt>
                <c:pt idx="94">
                  <c:v>31717</c:v>
                </c:pt>
                <c:pt idx="95">
                  <c:v>31747</c:v>
                </c:pt>
                <c:pt idx="96">
                  <c:v>31778</c:v>
                </c:pt>
                <c:pt idx="97">
                  <c:v>31809</c:v>
                </c:pt>
                <c:pt idx="98">
                  <c:v>31837</c:v>
                </c:pt>
                <c:pt idx="99">
                  <c:v>31868</c:v>
                </c:pt>
                <c:pt idx="100">
                  <c:v>31898</c:v>
                </c:pt>
                <c:pt idx="101">
                  <c:v>31929</c:v>
                </c:pt>
                <c:pt idx="102">
                  <c:v>31959</c:v>
                </c:pt>
                <c:pt idx="103">
                  <c:v>31990</c:v>
                </c:pt>
                <c:pt idx="104">
                  <c:v>32021</c:v>
                </c:pt>
                <c:pt idx="105">
                  <c:v>32051</c:v>
                </c:pt>
                <c:pt idx="106">
                  <c:v>32082</c:v>
                </c:pt>
                <c:pt idx="107">
                  <c:v>32112</c:v>
                </c:pt>
                <c:pt idx="108">
                  <c:v>32143</c:v>
                </c:pt>
                <c:pt idx="109">
                  <c:v>32174</c:v>
                </c:pt>
                <c:pt idx="110">
                  <c:v>32203</c:v>
                </c:pt>
                <c:pt idx="111">
                  <c:v>32234</c:v>
                </c:pt>
                <c:pt idx="112">
                  <c:v>32264</c:v>
                </c:pt>
                <c:pt idx="113">
                  <c:v>32295</c:v>
                </c:pt>
                <c:pt idx="114">
                  <c:v>32325</c:v>
                </c:pt>
                <c:pt idx="115">
                  <c:v>32356</c:v>
                </c:pt>
                <c:pt idx="116">
                  <c:v>32387</c:v>
                </c:pt>
                <c:pt idx="117">
                  <c:v>32417</c:v>
                </c:pt>
                <c:pt idx="118">
                  <c:v>32448</c:v>
                </c:pt>
                <c:pt idx="119">
                  <c:v>32478</c:v>
                </c:pt>
                <c:pt idx="120">
                  <c:v>32509</c:v>
                </c:pt>
                <c:pt idx="121">
                  <c:v>32540</c:v>
                </c:pt>
                <c:pt idx="122">
                  <c:v>32568</c:v>
                </c:pt>
                <c:pt idx="123">
                  <c:v>32599</c:v>
                </c:pt>
                <c:pt idx="124">
                  <c:v>32629</c:v>
                </c:pt>
                <c:pt idx="125">
                  <c:v>32660</c:v>
                </c:pt>
                <c:pt idx="126">
                  <c:v>32690</c:v>
                </c:pt>
                <c:pt idx="127">
                  <c:v>32721</c:v>
                </c:pt>
                <c:pt idx="128">
                  <c:v>32752</c:v>
                </c:pt>
                <c:pt idx="129">
                  <c:v>32782</c:v>
                </c:pt>
                <c:pt idx="130">
                  <c:v>32813</c:v>
                </c:pt>
                <c:pt idx="131">
                  <c:v>32843</c:v>
                </c:pt>
                <c:pt idx="132">
                  <c:v>32874</c:v>
                </c:pt>
                <c:pt idx="133">
                  <c:v>32905</c:v>
                </c:pt>
                <c:pt idx="134">
                  <c:v>32933</c:v>
                </c:pt>
                <c:pt idx="135">
                  <c:v>32964</c:v>
                </c:pt>
                <c:pt idx="136">
                  <c:v>32994</c:v>
                </c:pt>
                <c:pt idx="137">
                  <c:v>33025</c:v>
                </c:pt>
                <c:pt idx="138">
                  <c:v>33055</c:v>
                </c:pt>
                <c:pt idx="139">
                  <c:v>33086</c:v>
                </c:pt>
                <c:pt idx="140">
                  <c:v>33117</c:v>
                </c:pt>
                <c:pt idx="141">
                  <c:v>33147</c:v>
                </c:pt>
                <c:pt idx="142">
                  <c:v>33178</c:v>
                </c:pt>
                <c:pt idx="143">
                  <c:v>33208</c:v>
                </c:pt>
                <c:pt idx="144">
                  <c:v>33239</c:v>
                </c:pt>
                <c:pt idx="145">
                  <c:v>33270</c:v>
                </c:pt>
                <c:pt idx="146">
                  <c:v>33298</c:v>
                </c:pt>
                <c:pt idx="147">
                  <c:v>33329</c:v>
                </c:pt>
                <c:pt idx="148">
                  <c:v>33359</c:v>
                </c:pt>
                <c:pt idx="149">
                  <c:v>33390</c:v>
                </c:pt>
                <c:pt idx="150">
                  <c:v>33420</c:v>
                </c:pt>
                <c:pt idx="151">
                  <c:v>33451</c:v>
                </c:pt>
                <c:pt idx="152">
                  <c:v>33482</c:v>
                </c:pt>
                <c:pt idx="153">
                  <c:v>33512</c:v>
                </c:pt>
                <c:pt idx="154">
                  <c:v>33543</c:v>
                </c:pt>
                <c:pt idx="155">
                  <c:v>33573</c:v>
                </c:pt>
                <c:pt idx="156">
                  <c:v>33604</c:v>
                </c:pt>
                <c:pt idx="157">
                  <c:v>33635</c:v>
                </c:pt>
                <c:pt idx="158">
                  <c:v>33664</c:v>
                </c:pt>
                <c:pt idx="159">
                  <c:v>33695</c:v>
                </c:pt>
                <c:pt idx="160">
                  <c:v>33725</c:v>
                </c:pt>
                <c:pt idx="161">
                  <c:v>33756</c:v>
                </c:pt>
                <c:pt idx="162">
                  <c:v>33786</c:v>
                </c:pt>
                <c:pt idx="163">
                  <c:v>33817</c:v>
                </c:pt>
                <c:pt idx="164">
                  <c:v>33848</c:v>
                </c:pt>
                <c:pt idx="165">
                  <c:v>33878</c:v>
                </c:pt>
                <c:pt idx="166">
                  <c:v>33909</c:v>
                </c:pt>
                <c:pt idx="167">
                  <c:v>33939</c:v>
                </c:pt>
                <c:pt idx="168">
                  <c:v>33970</c:v>
                </c:pt>
                <c:pt idx="169">
                  <c:v>34001</c:v>
                </c:pt>
                <c:pt idx="170">
                  <c:v>34029</c:v>
                </c:pt>
                <c:pt idx="171">
                  <c:v>34060</c:v>
                </c:pt>
                <c:pt idx="172">
                  <c:v>34090</c:v>
                </c:pt>
                <c:pt idx="173">
                  <c:v>34121</c:v>
                </c:pt>
                <c:pt idx="174">
                  <c:v>34151</c:v>
                </c:pt>
                <c:pt idx="175">
                  <c:v>34182</c:v>
                </c:pt>
                <c:pt idx="176">
                  <c:v>34213</c:v>
                </c:pt>
                <c:pt idx="177">
                  <c:v>34243</c:v>
                </c:pt>
                <c:pt idx="178">
                  <c:v>34274</c:v>
                </c:pt>
                <c:pt idx="179">
                  <c:v>34304</c:v>
                </c:pt>
                <c:pt idx="180">
                  <c:v>34335</c:v>
                </c:pt>
                <c:pt idx="181">
                  <c:v>34366</c:v>
                </c:pt>
                <c:pt idx="182">
                  <c:v>34394</c:v>
                </c:pt>
                <c:pt idx="183">
                  <c:v>34425</c:v>
                </c:pt>
                <c:pt idx="184">
                  <c:v>34455</c:v>
                </c:pt>
                <c:pt idx="185">
                  <c:v>34486</c:v>
                </c:pt>
                <c:pt idx="186">
                  <c:v>34516</c:v>
                </c:pt>
                <c:pt idx="187">
                  <c:v>34547</c:v>
                </c:pt>
                <c:pt idx="188">
                  <c:v>34578</c:v>
                </c:pt>
                <c:pt idx="189">
                  <c:v>34608</c:v>
                </c:pt>
                <c:pt idx="190">
                  <c:v>34639</c:v>
                </c:pt>
                <c:pt idx="191">
                  <c:v>34669</c:v>
                </c:pt>
                <c:pt idx="192">
                  <c:v>34700</c:v>
                </c:pt>
                <c:pt idx="193">
                  <c:v>34731</c:v>
                </c:pt>
                <c:pt idx="194">
                  <c:v>34759</c:v>
                </c:pt>
                <c:pt idx="195">
                  <c:v>34790</c:v>
                </c:pt>
                <c:pt idx="196">
                  <c:v>34820</c:v>
                </c:pt>
                <c:pt idx="197">
                  <c:v>34851</c:v>
                </c:pt>
                <c:pt idx="198">
                  <c:v>34881</c:v>
                </c:pt>
                <c:pt idx="199">
                  <c:v>34912</c:v>
                </c:pt>
                <c:pt idx="200">
                  <c:v>34943</c:v>
                </c:pt>
                <c:pt idx="201">
                  <c:v>34973</c:v>
                </c:pt>
                <c:pt idx="202">
                  <c:v>35004</c:v>
                </c:pt>
                <c:pt idx="203">
                  <c:v>35034</c:v>
                </c:pt>
                <c:pt idx="204">
                  <c:v>35065</c:v>
                </c:pt>
                <c:pt idx="205">
                  <c:v>35096</c:v>
                </c:pt>
                <c:pt idx="206">
                  <c:v>35125</c:v>
                </c:pt>
                <c:pt idx="207">
                  <c:v>35156</c:v>
                </c:pt>
                <c:pt idx="208">
                  <c:v>35186</c:v>
                </c:pt>
                <c:pt idx="209">
                  <c:v>35217</c:v>
                </c:pt>
                <c:pt idx="210">
                  <c:v>35247</c:v>
                </c:pt>
                <c:pt idx="211">
                  <c:v>35278</c:v>
                </c:pt>
                <c:pt idx="212">
                  <c:v>35309</c:v>
                </c:pt>
                <c:pt idx="213">
                  <c:v>35339</c:v>
                </c:pt>
                <c:pt idx="214">
                  <c:v>35370</c:v>
                </c:pt>
                <c:pt idx="215">
                  <c:v>35400</c:v>
                </c:pt>
                <c:pt idx="216">
                  <c:v>35431</c:v>
                </c:pt>
                <c:pt idx="217">
                  <c:v>35462</c:v>
                </c:pt>
                <c:pt idx="218">
                  <c:v>35490</c:v>
                </c:pt>
                <c:pt idx="219">
                  <c:v>35521</c:v>
                </c:pt>
                <c:pt idx="220">
                  <c:v>35551</c:v>
                </c:pt>
                <c:pt idx="221">
                  <c:v>35582</c:v>
                </c:pt>
                <c:pt idx="222">
                  <c:v>35612</c:v>
                </c:pt>
                <c:pt idx="223">
                  <c:v>35643</c:v>
                </c:pt>
                <c:pt idx="224">
                  <c:v>35674</c:v>
                </c:pt>
                <c:pt idx="225">
                  <c:v>35704</c:v>
                </c:pt>
                <c:pt idx="226">
                  <c:v>35735</c:v>
                </c:pt>
                <c:pt idx="227">
                  <c:v>35765</c:v>
                </c:pt>
                <c:pt idx="228">
                  <c:v>35796</c:v>
                </c:pt>
                <c:pt idx="229">
                  <c:v>35827</c:v>
                </c:pt>
                <c:pt idx="230">
                  <c:v>35855</c:v>
                </c:pt>
                <c:pt idx="231">
                  <c:v>35886</c:v>
                </c:pt>
                <c:pt idx="232">
                  <c:v>35916</c:v>
                </c:pt>
                <c:pt idx="233">
                  <c:v>35947</c:v>
                </c:pt>
                <c:pt idx="234">
                  <c:v>35977</c:v>
                </c:pt>
                <c:pt idx="235">
                  <c:v>36008</c:v>
                </c:pt>
                <c:pt idx="236">
                  <c:v>36039</c:v>
                </c:pt>
                <c:pt idx="237">
                  <c:v>36069</c:v>
                </c:pt>
                <c:pt idx="238">
                  <c:v>36100</c:v>
                </c:pt>
                <c:pt idx="239">
                  <c:v>36130</c:v>
                </c:pt>
                <c:pt idx="240">
                  <c:v>36161</c:v>
                </c:pt>
                <c:pt idx="241">
                  <c:v>36192</c:v>
                </c:pt>
                <c:pt idx="242">
                  <c:v>36220</c:v>
                </c:pt>
                <c:pt idx="243">
                  <c:v>36251</c:v>
                </c:pt>
                <c:pt idx="244">
                  <c:v>36281</c:v>
                </c:pt>
                <c:pt idx="245">
                  <c:v>36312</c:v>
                </c:pt>
                <c:pt idx="246">
                  <c:v>36342</c:v>
                </c:pt>
                <c:pt idx="247">
                  <c:v>36373</c:v>
                </c:pt>
                <c:pt idx="248">
                  <c:v>36404</c:v>
                </c:pt>
                <c:pt idx="249">
                  <c:v>36434</c:v>
                </c:pt>
                <c:pt idx="250">
                  <c:v>36465</c:v>
                </c:pt>
                <c:pt idx="251">
                  <c:v>36495</c:v>
                </c:pt>
                <c:pt idx="252">
                  <c:v>36526</c:v>
                </c:pt>
                <c:pt idx="253">
                  <c:v>36557</c:v>
                </c:pt>
                <c:pt idx="254">
                  <c:v>36586</c:v>
                </c:pt>
                <c:pt idx="255">
                  <c:v>36617</c:v>
                </c:pt>
                <c:pt idx="256">
                  <c:v>36647</c:v>
                </c:pt>
                <c:pt idx="257">
                  <c:v>36678</c:v>
                </c:pt>
                <c:pt idx="258">
                  <c:v>36708</c:v>
                </c:pt>
                <c:pt idx="259">
                  <c:v>36739</c:v>
                </c:pt>
                <c:pt idx="260">
                  <c:v>36770</c:v>
                </c:pt>
                <c:pt idx="261">
                  <c:v>36800</c:v>
                </c:pt>
                <c:pt idx="262">
                  <c:v>36831</c:v>
                </c:pt>
                <c:pt idx="263">
                  <c:v>36861</c:v>
                </c:pt>
                <c:pt idx="264">
                  <c:v>36892</c:v>
                </c:pt>
                <c:pt idx="265">
                  <c:v>36923</c:v>
                </c:pt>
                <c:pt idx="266">
                  <c:v>36951</c:v>
                </c:pt>
                <c:pt idx="267">
                  <c:v>36982</c:v>
                </c:pt>
                <c:pt idx="268">
                  <c:v>37012</c:v>
                </c:pt>
                <c:pt idx="269">
                  <c:v>37043</c:v>
                </c:pt>
                <c:pt idx="270">
                  <c:v>37073</c:v>
                </c:pt>
                <c:pt idx="271">
                  <c:v>37104</c:v>
                </c:pt>
                <c:pt idx="272">
                  <c:v>37135</c:v>
                </c:pt>
                <c:pt idx="273">
                  <c:v>37165</c:v>
                </c:pt>
                <c:pt idx="274">
                  <c:v>37196</c:v>
                </c:pt>
                <c:pt idx="275">
                  <c:v>37226</c:v>
                </c:pt>
                <c:pt idx="276">
                  <c:v>37257</c:v>
                </c:pt>
                <c:pt idx="277">
                  <c:v>37288</c:v>
                </c:pt>
                <c:pt idx="278">
                  <c:v>37316</c:v>
                </c:pt>
                <c:pt idx="279">
                  <c:v>37347</c:v>
                </c:pt>
                <c:pt idx="280">
                  <c:v>37377</c:v>
                </c:pt>
                <c:pt idx="281">
                  <c:v>37408</c:v>
                </c:pt>
                <c:pt idx="282">
                  <c:v>37438</c:v>
                </c:pt>
                <c:pt idx="283">
                  <c:v>37469</c:v>
                </c:pt>
                <c:pt idx="284">
                  <c:v>37500</c:v>
                </c:pt>
                <c:pt idx="285">
                  <c:v>37530</c:v>
                </c:pt>
                <c:pt idx="286">
                  <c:v>37561</c:v>
                </c:pt>
                <c:pt idx="287">
                  <c:v>37591</c:v>
                </c:pt>
                <c:pt idx="288">
                  <c:v>37622</c:v>
                </c:pt>
                <c:pt idx="289">
                  <c:v>37653</c:v>
                </c:pt>
                <c:pt idx="290">
                  <c:v>37681</c:v>
                </c:pt>
                <c:pt idx="291">
                  <c:v>37712</c:v>
                </c:pt>
                <c:pt idx="292">
                  <c:v>37742</c:v>
                </c:pt>
                <c:pt idx="293">
                  <c:v>37773</c:v>
                </c:pt>
                <c:pt idx="294">
                  <c:v>37803</c:v>
                </c:pt>
                <c:pt idx="295">
                  <c:v>37834</c:v>
                </c:pt>
                <c:pt idx="296">
                  <c:v>37865</c:v>
                </c:pt>
                <c:pt idx="297">
                  <c:v>37895</c:v>
                </c:pt>
                <c:pt idx="298">
                  <c:v>37926</c:v>
                </c:pt>
                <c:pt idx="299">
                  <c:v>37956</c:v>
                </c:pt>
                <c:pt idx="300">
                  <c:v>37987</c:v>
                </c:pt>
                <c:pt idx="301">
                  <c:v>38018</c:v>
                </c:pt>
                <c:pt idx="302">
                  <c:v>38047</c:v>
                </c:pt>
                <c:pt idx="303">
                  <c:v>38078</c:v>
                </c:pt>
                <c:pt idx="304">
                  <c:v>38108</c:v>
                </c:pt>
                <c:pt idx="305">
                  <c:v>38139</c:v>
                </c:pt>
                <c:pt idx="306">
                  <c:v>38169</c:v>
                </c:pt>
                <c:pt idx="307">
                  <c:v>38200</c:v>
                </c:pt>
                <c:pt idx="308">
                  <c:v>38231</c:v>
                </c:pt>
                <c:pt idx="309">
                  <c:v>38261</c:v>
                </c:pt>
                <c:pt idx="310">
                  <c:v>38292</c:v>
                </c:pt>
                <c:pt idx="311">
                  <c:v>38322</c:v>
                </c:pt>
                <c:pt idx="312">
                  <c:v>38353</c:v>
                </c:pt>
                <c:pt idx="313">
                  <c:v>38384</c:v>
                </c:pt>
                <c:pt idx="314">
                  <c:v>38412</c:v>
                </c:pt>
                <c:pt idx="315">
                  <c:v>38443</c:v>
                </c:pt>
                <c:pt idx="316">
                  <c:v>38473</c:v>
                </c:pt>
                <c:pt idx="317">
                  <c:v>38504</c:v>
                </c:pt>
                <c:pt idx="318">
                  <c:v>38534</c:v>
                </c:pt>
                <c:pt idx="319">
                  <c:v>38565</c:v>
                </c:pt>
                <c:pt idx="320">
                  <c:v>38596</c:v>
                </c:pt>
                <c:pt idx="321">
                  <c:v>38626</c:v>
                </c:pt>
                <c:pt idx="322">
                  <c:v>38657</c:v>
                </c:pt>
                <c:pt idx="323">
                  <c:v>38687</c:v>
                </c:pt>
                <c:pt idx="324">
                  <c:v>38718</c:v>
                </c:pt>
                <c:pt idx="325">
                  <c:v>38749</c:v>
                </c:pt>
                <c:pt idx="326">
                  <c:v>38777</c:v>
                </c:pt>
                <c:pt idx="327">
                  <c:v>38808</c:v>
                </c:pt>
                <c:pt idx="328">
                  <c:v>38838</c:v>
                </c:pt>
                <c:pt idx="329">
                  <c:v>38869</c:v>
                </c:pt>
                <c:pt idx="330">
                  <c:v>38899</c:v>
                </c:pt>
                <c:pt idx="331">
                  <c:v>38930</c:v>
                </c:pt>
                <c:pt idx="332">
                  <c:v>38961</c:v>
                </c:pt>
                <c:pt idx="333">
                  <c:v>38991</c:v>
                </c:pt>
                <c:pt idx="334">
                  <c:v>39022</c:v>
                </c:pt>
                <c:pt idx="335">
                  <c:v>39052</c:v>
                </c:pt>
                <c:pt idx="336">
                  <c:v>39083</c:v>
                </c:pt>
                <c:pt idx="337">
                  <c:v>39114</c:v>
                </c:pt>
                <c:pt idx="338">
                  <c:v>39142</c:v>
                </c:pt>
                <c:pt idx="339">
                  <c:v>39173</c:v>
                </c:pt>
                <c:pt idx="340">
                  <c:v>39203</c:v>
                </c:pt>
                <c:pt idx="341">
                  <c:v>39234</c:v>
                </c:pt>
                <c:pt idx="342">
                  <c:v>39264</c:v>
                </c:pt>
                <c:pt idx="343">
                  <c:v>39295</c:v>
                </c:pt>
                <c:pt idx="344">
                  <c:v>39326</c:v>
                </c:pt>
                <c:pt idx="345">
                  <c:v>39356</c:v>
                </c:pt>
                <c:pt idx="346">
                  <c:v>39387</c:v>
                </c:pt>
                <c:pt idx="347">
                  <c:v>39417</c:v>
                </c:pt>
                <c:pt idx="348">
                  <c:v>39448</c:v>
                </c:pt>
                <c:pt idx="349">
                  <c:v>39479</c:v>
                </c:pt>
                <c:pt idx="350">
                  <c:v>39508</c:v>
                </c:pt>
                <c:pt idx="351">
                  <c:v>39539</c:v>
                </c:pt>
                <c:pt idx="352">
                  <c:v>39569</c:v>
                </c:pt>
                <c:pt idx="353">
                  <c:v>39600</c:v>
                </c:pt>
                <c:pt idx="354">
                  <c:v>39630</c:v>
                </c:pt>
                <c:pt idx="355">
                  <c:v>39661</c:v>
                </c:pt>
                <c:pt idx="356">
                  <c:v>39692</c:v>
                </c:pt>
                <c:pt idx="357">
                  <c:v>39722</c:v>
                </c:pt>
                <c:pt idx="358">
                  <c:v>39753</c:v>
                </c:pt>
                <c:pt idx="359">
                  <c:v>39783</c:v>
                </c:pt>
                <c:pt idx="360">
                  <c:v>39814</c:v>
                </c:pt>
                <c:pt idx="361">
                  <c:v>39845</c:v>
                </c:pt>
                <c:pt idx="362">
                  <c:v>39873</c:v>
                </c:pt>
                <c:pt idx="363">
                  <c:v>39904</c:v>
                </c:pt>
                <c:pt idx="364">
                  <c:v>39934</c:v>
                </c:pt>
                <c:pt idx="365">
                  <c:v>39965</c:v>
                </c:pt>
                <c:pt idx="366">
                  <c:v>39995</c:v>
                </c:pt>
                <c:pt idx="367">
                  <c:v>40026</c:v>
                </c:pt>
                <c:pt idx="368">
                  <c:v>40057</c:v>
                </c:pt>
                <c:pt idx="369">
                  <c:v>40087</c:v>
                </c:pt>
                <c:pt idx="370">
                  <c:v>40118</c:v>
                </c:pt>
                <c:pt idx="371">
                  <c:v>40148</c:v>
                </c:pt>
                <c:pt idx="372">
                  <c:v>40179</c:v>
                </c:pt>
                <c:pt idx="373">
                  <c:v>40210</c:v>
                </c:pt>
                <c:pt idx="374">
                  <c:v>40238</c:v>
                </c:pt>
                <c:pt idx="375">
                  <c:v>40269</c:v>
                </c:pt>
                <c:pt idx="376">
                  <c:v>40299</c:v>
                </c:pt>
                <c:pt idx="377">
                  <c:v>40330</c:v>
                </c:pt>
                <c:pt idx="378">
                  <c:v>40360</c:v>
                </c:pt>
                <c:pt idx="379">
                  <c:v>40391</c:v>
                </c:pt>
                <c:pt idx="380">
                  <c:v>40422</c:v>
                </c:pt>
                <c:pt idx="381">
                  <c:v>40452</c:v>
                </c:pt>
                <c:pt idx="382">
                  <c:v>40483</c:v>
                </c:pt>
                <c:pt idx="383">
                  <c:v>40513</c:v>
                </c:pt>
                <c:pt idx="384">
                  <c:v>40544</c:v>
                </c:pt>
                <c:pt idx="385">
                  <c:v>40575</c:v>
                </c:pt>
                <c:pt idx="386">
                  <c:v>40603</c:v>
                </c:pt>
                <c:pt idx="387">
                  <c:v>40634</c:v>
                </c:pt>
                <c:pt idx="388">
                  <c:v>40664</c:v>
                </c:pt>
                <c:pt idx="389">
                  <c:v>40695</c:v>
                </c:pt>
                <c:pt idx="390">
                  <c:v>40725</c:v>
                </c:pt>
                <c:pt idx="391">
                  <c:v>40756</c:v>
                </c:pt>
                <c:pt idx="392">
                  <c:v>40787</c:v>
                </c:pt>
                <c:pt idx="393">
                  <c:v>40817</c:v>
                </c:pt>
                <c:pt idx="394">
                  <c:v>40848</c:v>
                </c:pt>
                <c:pt idx="395">
                  <c:v>40878</c:v>
                </c:pt>
                <c:pt idx="396">
                  <c:v>40909</c:v>
                </c:pt>
                <c:pt idx="397">
                  <c:v>40940</c:v>
                </c:pt>
                <c:pt idx="398">
                  <c:v>40969</c:v>
                </c:pt>
                <c:pt idx="399">
                  <c:v>41000</c:v>
                </c:pt>
                <c:pt idx="400">
                  <c:v>41030</c:v>
                </c:pt>
                <c:pt idx="401">
                  <c:v>41061</c:v>
                </c:pt>
                <c:pt idx="402">
                  <c:v>41091</c:v>
                </c:pt>
                <c:pt idx="403">
                  <c:v>41122</c:v>
                </c:pt>
                <c:pt idx="404">
                  <c:v>41153</c:v>
                </c:pt>
                <c:pt idx="405">
                  <c:v>41183</c:v>
                </c:pt>
                <c:pt idx="406">
                  <c:v>41214</c:v>
                </c:pt>
                <c:pt idx="407">
                  <c:v>41244</c:v>
                </c:pt>
                <c:pt idx="408">
                  <c:v>41275</c:v>
                </c:pt>
                <c:pt idx="409">
                  <c:v>41306</c:v>
                </c:pt>
                <c:pt idx="410">
                  <c:v>41334</c:v>
                </c:pt>
                <c:pt idx="411">
                  <c:v>41365</c:v>
                </c:pt>
                <c:pt idx="412">
                  <c:v>41395</c:v>
                </c:pt>
                <c:pt idx="413">
                  <c:v>41426</c:v>
                </c:pt>
                <c:pt idx="414">
                  <c:v>41456</c:v>
                </c:pt>
                <c:pt idx="415">
                  <c:v>41487</c:v>
                </c:pt>
                <c:pt idx="416">
                  <c:v>41518</c:v>
                </c:pt>
                <c:pt idx="417">
                  <c:v>41548</c:v>
                </c:pt>
                <c:pt idx="418">
                  <c:v>41579</c:v>
                </c:pt>
                <c:pt idx="419">
                  <c:v>41609</c:v>
                </c:pt>
                <c:pt idx="420">
                  <c:v>41640</c:v>
                </c:pt>
                <c:pt idx="421">
                  <c:v>41671</c:v>
                </c:pt>
                <c:pt idx="422">
                  <c:v>41699</c:v>
                </c:pt>
                <c:pt idx="423">
                  <c:v>41730</c:v>
                </c:pt>
                <c:pt idx="424">
                  <c:v>41760</c:v>
                </c:pt>
                <c:pt idx="425">
                  <c:v>41791</c:v>
                </c:pt>
                <c:pt idx="426">
                  <c:v>41821</c:v>
                </c:pt>
                <c:pt idx="427">
                  <c:v>41852</c:v>
                </c:pt>
                <c:pt idx="428">
                  <c:v>41883</c:v>
                </c:pt>
                <c:pt idx="429">
                  <c:v>41913</c:v>
                </c:pt>
                <c:pt idx="430">
                  <c:v>41944</c:v>
                </c:pt>
                <c:pt idx="431">
                  <c:v>41974</c:v>
                </c:pt>
                <c:pt idx="432">
                  <c:v>42005</c:v>
                </c:pt>
                <c:pt idx="433">
                  <c:v>42036</c:v>
                </c:pt>
                <c:pt idx="434">
                  <c:v>42064</c:v>
                </c:pt>
                <c:pt idx="435">
                  <c:v>42095</c:v>
                </c:pt>
                <c:pt idx="436">
                  <c:v>42125</c:v>
                </c:pt>
                <c:pt idx="437">
                  <c:v>42156</c:v>
                </c:pt>
                <c:pt idx="438">
                  <c:v>42186</c:v>
                </c:pt>
                <c:pt idx="439">
                  <c:v>42217</c:v>
                </c:pt>
                <c:pt idx="440">
                  <c:v>42248</c:v>
                </c:pt>
                <c:pt idx="441">
                  <c:v>42278</c:v>
                </c:pt>
                <c:pt idx="442">
                  <c:v>42309</c:v>
                </c:pt>
                <c:pt idx="443">
                  <c:v>42339</c:v>
                </c:pt>
                <c:pt idx="444">
                  <c:v>42370</c:v>
                </c:pt>
                <c:pt idx="445">
                  <c:v>42401</c:v>
                </c:pt>
                <c:pt idx="446">
                  <c:v>42430</c:v>
                </c:pt>
                <c:pt idx="447">
                  <c:v>42461</c:v>
                </c:pt>
                <c:pt idx="448">
                  <c:v>42491</c:v>
                </c:pt>
                <c:pt idx="449">
                  <c:v>42522</c:v>
                </c:pt>
                <c:pt idx="450">
                  <c:v>42552</c:v>
                </c:pt>
                <c:pt idx="451">
                  <c:v>42583</c:v>
                </c:pt>
                <c:pt idx="452">
                  <c:v>42614</c:v>
                </c:pt>
                <c:pt idx="453">
                  <c:v>42644</c:v>
                </c:pt>
                <c:pt idx="454">
                  <c:v>42675</c:v>
                </c:pt>
                <c:pt idx="455">
                  <c:v>42705</c:v>
                </c:pt>
                <c:pt idx="456">
                  <c:v>42736</c:v>
                </c:pt>
                <c:pt idx="457">
                  <c:v>42767</c:v>
                </c:pt>
                <c:pt idx="458">
                  <c:v>42795</c:v>
                </c:pt>
                <c:pt idx="459">
                  <c:v>42826</c:v>
                </c:pt>
                <c:pt idx="460">
                  <c:v>42856</c:v>
                </c:pt>
                <c:pt idx="461">
                  <c:v>42887</c:v>
                </c:pt>
                <c:pt idx="462">
                  <c:v>42917</c:v>
                </c:pt>
                <c:pt idx="463">
                  <c:v>42948</c:v>
                </c:pt>
                <c:pt idx="464">
                  <c:v>42979</c:v>
                </c:pt>
                <c:pt idx="465">
                  <c:v>43009</c:v>
                </c:pt>
                <c:pt idx="466">
                  <c:v>43040</c:v>
                </c:pt>
                <c:pt idx="467">
                  <c:v>43070</c:v>
                </c:pt>
                <c:pt idx="468">
                  <c:v>43101</c:v>
                </c:pt>
                <c:pt idx="469">
                  <c:v>43132</c:v>
                </c:pt>
                <c:pt idx="470">
                  <c:v>43160</c:v>
                </c:pt>
                <c:pt idx="471">
                  <c:v>43191</c:v>
                </c:pt>
                <c:pt idx="472">
                  <c:v>43221</c:v>
                </c:pt>
                <c:pt idx="473">
                  <c:v>43252</c:v>
                </c:pt>
                <c:pt idx="474">
                  <c:v>43282</c:v>
                </c:pt>
                <c:pt idx="475">
                  <c:v>43313</c:v>
                </c:pt>
                <c:pt idx="476">
                  <c:v>43344</c:v>
                </c:pt>
                <c:pt idx="477">
                  <c:v>43374</c:v>
                </c:pt>
                <c:pt idx="478">
                  <c:v>43405</c:v>
                </c:pt>
                <c:pt idx="479">
                  <c:v>43435</c:v>
                </c:pt>
                <c:pt idx="480">
                  <c:v>43466</c:v>
                </c:pt>
                <c:pt idx="481">
                  <c:v>43497</c:v>
                </c:pt>
                <c:pt idx="482">
                  <c:v>43525</c:v>
                </c:pt>
                <c:pt idx="483">
                  <c:v>43556</c:v>
                </c:pt>
                <c:pt idx="484">
                  <c:v>43586</c:v>
                </c:pt>
                <c:pt idx="485">
                  <c:v>43617</c:v>
                </c:pt>
                <c:pt idx="486">
                  <c:v>43647</c:v>
                </c:pt>
                <c:pt idx="487">
                  <c:v>43678</c:v>
                </c:pt>
                <c:pt idx="488">
                  <c:v>43709</c:v>
                </c:pt>
                <c:pt idx="489">
                  <c:v>43739</c:v>
                </c:pt>
                <c:pt idx="490">
                  <c:v>43770</c:v>
                </c:pt>
                <c:pt idx="491">
                  <c:v>43800</c:v>
                </c:pt>
                <c:pt idx="492">
                  <c:v>43831</c:v>
                </c:pt>
                <c:pt idx="493">
                  <c:v>43862</c:v>
                </c:pt>
                <c:pt idx="494">
                  <c:v>43891</c:v>
                </c:pt>
                <c:pt idx="495">
                  <c:v>43922</c:v>
                </c:pt>
                <c:pt idx="496">
                  <c:v>43952</c:v>
                </c:pt>
                <c:pt idx="497">
                  <c:v>43983</c:v>
                </c:pt>
                <c:pt idx="498">
                  <c:v>44013</c:v>
                </c:pt>
                <c:pt idx="499">
                  <c:v>44044</c:v>
                </c:pt>
                <c:pt idx="500">
                  <c:v>44075</c:v>
                </c:pt>
                <c:pt idx="501">
                  <c:v>44105</c:v>
                </c:pt>
                <c:pt idx="502">
                  <c:v>44136</c:v>
                </c:pt>
                <c:pt idx="503">
                  <c:v>44166</c:v>
                </c:pt>
                <c:pt idx="504">
                  <c:v>44197</c:v>
                </c:pt>
                <c:pt idx="505">
                  <c:v>44228</c:v>
                </c:pt>
                <c:pt idx="506">
                  <c:v>44256</c:v>
                </c:pt>
                <c:pt idx="507">
                  <c:v>44287</c:v>
                </c:pt>
                <c:pt idx="508">
                  <c:v>44317</c:v>
                </c:pt>
                <c:pt idx="509">
                  <c:v>44348</c:v>
                </c:pt>
                <c:pt idx="510">
                  <c:v>44378</c:v>
                </c:pt>
                <c:pt idx="511">
                  <c:v>44409</c:v>
                </c:pt>
                <c:pt idx="512">
                  <c:v>44440</c:v>
                </c:pt>
                <c:pt idx="513">
                  <c:v>44470</c:v>
                </c:pt>
                <c:pt idx="514">
                  <c:v>44501</c:v>
                </c:pt>
                <c:pt idx="515">
                  <c:v>44531</c:v>
                </c:pt>
                <c:pt idx="516">
                  <c:v>44562</c:v>
                </c:pt>
                <c:pt idx="517">
                  <c:v>44593</c:v>
                </c:pt>
                <c:pt idx="518">
                  <c:v>44621</c:v>
                </c:pt>
                <c:pt idx="519">
                  <c:v>44652</c:v>
                </c:pt>
                <c:pt idx="520">
                  <c:v>44682</c:v>
                </c:pt>
                <c:pt idx="521">
                  <c:v>44713</c:v>
                </c:pt>
                <c:pt idx="522">
                  <c:v>44743</c:v>
                </c:pt>
                <c:pt idx="523">
                  <c:v>44774</c:v>
                </c:pt>
                <c:pt idx="524">
                  <c:v>44805</c:v>
                </c:pt>
                <c:pt idx="525">
                  <c:v>44835</c:v>
                </c:pt>
                <c:pt idx="526">
                  <c:v>44866</c:v>
                </c:pt>
                <c:pt idx="527">
                  <c:v>44896</c:v>
                </c:pt>
                <c:pt idx="528">
                  <c:v>44927</c:v>
                </c:pt>
                <c:pt idx="529">
                  <c:v>44958</c:v>
                </c:pt>
                <c:pt idx="530">
                  <c:v>44986</c:v>
                </c:pt>
                <c:pt idx="531">
                  <c:v>45017</c:v>
                </c:pt>
                <c:pt idx="532">
                  <c:v>45047</c:v>
                </c:pt>
                <c:pt idx="533">
                  <c:v>45078</c:v>
                </c:pt>
                <c:pt idx="534">
                  <c:v>45108</c:v>
                </c:pt>
                <c:pt idx="535">
                  <c:v>45139</c:v>
                </c:pt>
                <c:pt idx="536">
                  <c:v>45170</c:v>
                </c:pt>
                <c:pt idx="537">
                  <c:v>45200</c:v>
                </c:pt>
                <c:pt idx="538">
                  <c:v>45231</c:v>
                </c:pt>
                <c:pt idx="539">
                  <c:v>45261</c:v>
                </c:pt>
                <c:pt idx="540">
                  <c:v>45292</c:v>
                </c:pt>
                <c:pt idx="541">
                  <c:v>45323</c:v>
                </c:pt>
                <c:pt idx="542">
                  <c:v>45352</c:v>
                </c:pt>
                <c:pt idx="543">
                  <c:v>45383</c:v>
                </c:pt>
                <c:pt idx="544">
                  <c:v>45413</c:v>
                </c:pt>
                <c:pt idx="545">
                  <c:v>45444</c:v>
                </c:pt>
                <c:pt idx="546">
                  <c:v>45474</c:v>
                </c:pt>
                <c:pt idx="547">
                  <c:v>45505</c:v>
                </c:pt>
                <c:pt idx="548">
                  <c:v>45536</c:v>
                </c:pt>
                <c:pt idx="549">
                  <c:v>45566</c:v>
                </c:pt>
                <c:pt idx="550">
                  <c:v>45597</c:v>
                </c:pt>
                <c:pt idx="551">
                  <c:v>45627</c:v>
                </c:pt>
                <c:pt idx="552">
                  <c:v>45658</c:v>
                </c:pt>
                <c:pt idx="553">
                  <c:v>45689</c:v>
                </c:pt>
                <c:pt idx="554">
                  <c:v>45717</c:v>
                </c:pt>
                <c:pt idx="555">
                  <c:v>45748</c:v>
                </c:pt>
                <c:pt idx="556">
                  <c:v>45778</c:v>
                </c:pt>
                <c:pt idx="557">
                  <c:v>45809</c:v>
                </c:pt>
                <c:pt idx="558">
                  <c:v>45839</c:v>
                </c:pt>
                <c:pt idx="559">
                  <c:v>45870</c:v>
                </c:pt>
                <c:pt idx="560">
                  <c:v>45901</c:v>
                </c:pt>
                <c:pt idx="561">
                  <c:v>45931</c:v>
                </c:pt>
                <c:pt idx="562">
                  <c:v>45962</c:v>
                </c:pt>
                <c:pt idx="563">
                  <c:v>45992</c:v>
                </c:pt>
              </c:numCache>
            </c:numRef>
          </c:cat>
          <c:val>
            <c:numRef>
              <c:f>'Diesel-M'!$E$41:$E$604</c:f>
              <c:numCache>
                <c:formatCode>General</c:formatCode>
                <c:ptCount val="564"/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1</c:v>
                </c:pt>
                <c:pt idx="56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4F-4DDE-8E58-F8E25545B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15717264"/>
        <c:axId val="1815713456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'Diesel-M'!$A$41:$A$604</c:f>
              <c:numCache>
                <c:formatCode>mmmm\ yyyy</c:formatCode>
                <c:ptCount val="564"/>
                <c:pt idx="0">
                  <c:v>28856</c:v>
                </c:pt>
                <c:pt idx="1">
                  <c:v>28887</c:v>
                </c:pt>
                <c:pt idx="2">
                  <c:v>28915</c:v>
                </c:pt>
                <c:pt idx="3">
                  <c:v>28946</c:v>
                </c:pt>
                <c:pt idx="4">
                  <c:v>28976</c:v>
                </c:pt>
                <c:pt idx="5">
                  <c:v>29007</c:v>
                </c:pt>
                <c:pt idx="6">
                  <c:v>29037</c:v>
                </c:pt>
                <c:pt idx="7">
                  <c:v>29068</c:v>
                </c:pt>
                <c:pt idx="8">
                  <c:v>29099</c:v>
                </c:pt>
                <c:pt idx="9">
                  <c:v>29129</c:v>
                </c:pt>
                <c:pt idx="10">
                  <c:v>29160</c:v>
                </c:pt>
                <c:pt idx="11">
                  <c:v>29190</c:v>
                </c:pt>
                <c:pt idx="12">
                  <c:v>29221</c:v>
                </c:pt>
                <c:pt idx="13">
                  <c:v>29252</c:v>
                </c:pt>
                <c:pt idx="14">
                  <c:v>29281</c:v>
                </c:pt>
                <c:pt idx="15">
                  <c:v>29312</c:v>
                </c:pt>
                <c:pt idx="16">
                  <c:v>29342</c:v>
                </c:pt>
                <c:pt idx="17">
                  <c:v>29373</c:v>
                </c:pt>
                <c:pt idx="18">
                  <c:v>29403</c:v>
                </c:pt>
                <c:pt idx="19">
                  <c:v>29434</c:v>
                </c:pt>
                <c:pt idx="20">
                  <c:v>29465</c:v>
                </c:pt>
                <c:pt idx="21">
                  <c:v>29495</c:v>
                </c:pt>
                <c:pt idx="22">
                  <c:v>29526</c:v>
                </c:pt>
                <c:pt idx="23">
                  <c:v>29556</c:v>
                </c:pt>
                <c:pt idx="24">
                  <c:v>29587</c:v>
                </c:pt>
                <c:pt idx="25">
                  <c:v>29618</c:v>
                </c:pt>
                <c:pt idx="26">
                  <c:v>29646</c:v>
                </c:pt>
                <c:pt idx="27">
                  <c:v>29677</c:v>
                </c:pt>
                <c:pt idx="28">
                  <c:v>29707</c:v>
                </c:pt>
                <c:pt idx="29">
                  <c:v>29738</c:v>
                </c:pt>
                <c:pt idx="30">
                  <c:v>29768</c:v>
                </c:pt>
                <c:pt idx="31">
                  <c:v>29799</c:v>
                </c:pt>
                <c:pt idx="32">
                  <c:v>29830</c:v>
                </c:pt>
                <c:pt idx="33">
                  <c:v>29860</c:v>
                </c:pt>
                <c:pt idx="34">
                  <c:v>29891</c:v>
                </c:pt>
                <c:pt idx="35">
                  <c:v>29921</c:v>
                </c:pt>
                <c:pt idx="36">
                  <c:v>29952</c:v>
                </c:pt>
                <c:pt idx="37">
                  <c:v>29983</c:v>
                </c:pt>
                <c:pt idx="38">
                  <c:v>30011</c:v>
                </c:pt>
                <c:pt idx="39">
                  <c:v>30042</c:v>
                </c:pt>
                <c:pt idx="40">
                  <c:v>30072</c:v>
                </c:pt>
                <c:pt idx="41">
                  <c:v>30103</c:v>
                </c:pt>
                <c:pt idx="42">
                  <c:v>30133</c:v>
                </c:pt>
                <c:pt idx="43">
                  <c:v>30164</c:v>
                </c:pt>
                <c:pt idx="44">
                  <c:v>30195</c:v>
                </c:pt>
                <c:pt idx="45">
                  <c:v>30225</c:v>
                </c:pt>
                <c:pt idx="46">
                  <c:v>30256</c:v>
                </c:pt>
                <c:pt idx="47">
                  <c:v>30286</c:v>
                </c:pt>
                <c:pt idx="48">
                  <c:v>30317</c:v>
                </c:pt>
                <c:pt idx="49">
                  <c:v>30348</c:v>
                </c:pt>
                <c:pt idx="50">
                  <c:v>30376</c:v>
                </c:pt>
                <c:pt idx="51">
                  <c:v>30407</c:v>
                </c:pt>
                <c:pt idx="52">
                  <c:v>30437</c:v>
                </c:pt>
                <c:pt idx="53">
                  <c:v>30468</c:v>
                </c:pt>
                <c:pt idx="54">
                  <c:v>30498</c:v>
                </c:pt>
                <c:pt idx="55">
                  <c:v>30529</c:v>
                </c:pt>
                <c:pt idx="56">
                  <c:v>30560</c:v>
                </c:pt>
                <c:pt idx="57">
                  <c:v>30590</c:v>
                </c:pt>
                <c:pt idx="58">
                  <c:v>30621</c:v>
                </c:pt>
                <c:pt idx="59">
                  <c:v>30651</c:v>
                </c:pt>
                <c:pt idx="60">
                  <c:v>30682</c:v>
                </c:pt>
                <c:pt idx="61">
                  <c:v>30713</c:v>
                </c:pt>
                <c:pt idx="62">
                  <c:v>30742</c:v>
                </c:pt>
                <c:pt idx="63">
                  <c:v>30773</c:v>
                </c:pt>
                <c:pt idx="64">
                  <c:v>30803</c:v>
                </c:pt>
                <c:pt idx="65">
                  <c:v>30834</c:v>
                </c:pt>
                <c:pt idx="66">
                  <c:v>30864</c:v>
                </c:pt>
                <c:pt idx="67">
                  <c:v>30895</c:v>
                </c:pt>
                <c:pt idx="68">
                  <c:v>30926</c:v>
                </c:pt>
                <c:pt idx="69">
                  <c:v>30956</c:v>
                </c:pt>
                <c:pt idx="70">
                  <c:v>30987</c:v>
                </c:pt>
                <c:pt idx="71">
                  <c:v>31017</c:v>
                </c:pt>
                <c:pt idx="72">
                  <c:v>31048</c:v>
                </c:pt>
                <c:pt idx="73">
                  <c:v>31079</c:v>
                </c:pt>
                <c:pt idx="74">
                  <c:v>31107</c:v>
                </c:pt>
                <c:pt idx="75">
                  <c:v>31138</c:v>
                </c:pt>
                <c:pt idx="76">
                  <c:v>31168</c:v>
                </c:pt>
                <c:pt idx="77">
                  <c:v>31199</c:v>
                </c:pt>
                <c:pt idx="78">
                  <c:v>31229</c:v>
                </c:pt>
                <c:pt idx="79">
                  <c:v>31260</c:v>
                </c:pt>
                <c:pt idx="80">
                  <c:v>31291</c:v>
                </c:pt>
                <c:pt idx="81">
                  <c:v>31321</c:v>
                </c:pt>
                <c:pt idx="82">
                  <c:v>31352</c:v>
                </c:pt>
                <c:pt idx="83">
                  <c:v>31382</c:v>
                </c:pt>
                <c:pt idx="84">
                  <c:v>31413</c:v>
                </c:pt>
                <c:pt idx="85">
                  <c:v>31444</c:v>
                </c:pt>
                <c:pt idx="86">
                  <c:v>31472</c:v>
                </c:pt>
                <c:pt idx="87">
                  <c:v>31503</c:v>
                </c:pt>
                <c:pt idx="88">
                  <c:v>31533</c:v>
                </c:pt>
                <c:pt idx="89">
                  <c:v>31564</c:v>
                </c:pt>
                <c:pt idx="90">
                  <c:v>31594</c:v>
                </c:pt>
                <c:pt idx="91">
                  <c:v>31625</c:v>
                </c:pt>
                <c:pt idx="92">
                  <c:v>31656</c:v>
                </c:pt>
                <c:pt idx="93">
                  <c:v>31686</c:v>
                </c:pt>
                <c:pt idx="94">
                  <c:v>31717</c:v>
                </c:pt>
                <c:pt idx="95">
                  <c:v>31747</c:v>
                </c:pt>
                <c:pt idx="96">
                  <c:v>31778</c:v>
                </c:pt>
                <c:pt idx="97">
                  <c:v>31809</c:v>
                </c:pt>
                <c:pt idx="98">
                  <c:v>31837</c:v>
                </c:pt>
                <c:pt idx="99">
                  <c:v>31868</c:v>
                </c:pt>
                <c:pt idx="100">
                  <c:v>31898</c:v>
                </c:pt>
                <c:pt idx="101">
                  <c:v>31929</c:v>
                </c:pt>
                <c:pt idx="102">
                  <c:v>31959</c:v>
                </c:pt>
                <c:pt idx="103">
                  <c:v>31990</c:v>
                </c:pt>
                <c:pt idx="104">
                  <c:v>32021</c:v>
                </c:pt>
                <c:pt idx="105">
                  <c:v>32051</c:v>
                </c:pt>
                <c:pt idx="106">
                  <c:v>32082</c:v>
                </c:pt>
                <c:pt idx="107">
                  <c:v>32112</c:v>
                </c:pt>
                <c:pt idx="108">
                  <c:v>32143</c:v>
                </c:pt>
                <c:pt idx="109">
                  <c:v>32174</c:v>
                </c:pt>
                <c:pt idx="110">
                  <c:v>32203</c:v>
                </c:pt>
                <c:pt idx="111">
                  <c:v>32234</c:v>
                </c:pt>
                <c:pt idx="112">
                  <c:v>32264</c:v>
                </c:pt>
                <c:pt idx="113">
                  <c:v>32295</c:v>
                </c:pt>
                <c:pt idx="114">
                  <c:v>32325</c:v>
                </c:pt>
                <c:pt idx="115">
                  <c:v>32356</c:v>
                </c:pt>
                <c:pt idx="116">
                  <c:v>32387</c:v>
                </c:pt>
                <c:pt idx="117">
                  <c:v>32417</c:v>
                </c:pt>
                <c:pt idx="118">
                  <c:v>32448</c:v>
                </c:pt>
                <c:pt idx="119">
                  <c:v>32478</c:v>
                </c:pt>
                <c:pt idx="120">
                  <c:v>32509</c:v>
                </c:pt>
                <c:pt idx="121">
                  <c:v>32540</c:v>
                </c:pt>
                <c:pt idx="122">
                  <c:v>32568</c:v>
                </c:pt>
                <c:pt idx="123">
                  <c:v>32599</c:v>
                </c:pt>
                <c:pt idx="124">
                  <c:v>32629</c:v>
                </c:pt>
                <c:pt idx="125">
                  <c:v>32660</c:v>
                </c:pt>
                <c:pt idx="126">
                  <c:v>32690</c:v>
                </c:pt>
                <c:pt idx="127">
                  <c:v>32721</c:v>
                </c:pt>
                <c:pt idx="128">
                  <c:v>32752</c:v>
                </c:pt>
                <c:pt idx="129">
                  <c:v>32782</c:v>
                </c:pt>
                <c:pt idx="130">
                  <c:v>32813</c:v>
                </c:pt>
                <c:pt idx="131">
                  <c:v>32843</c:v>
                </c:pt>
                <c:pt idx="132">
                  <c:v>32874</c:v>
                </c:pt>
                <c:pt idx="133">
                  <c:v>32905</c:v>
                </c:pt>
                <c:pt idx="134">
                  <c:v>32933</c:v>
                </c:pt>
                <c:pt idx="135">
                  <c:v>32964</c:v>
                </c:pt>
                <c:pt idx="136">
                  <c:v>32994</c:v>
                </c:pt>
                <c:pt idx="137">
                  <c:v>33025</c:v>
                </c:pt>
                <c:pt idx="138">
                  <c:v>33055</c:v>
                </c:pt>
                <c:pt idx="139">
                  <c:v>33086</c:v>
                </c:pt>
                <c:pt idx="140">
                  <c:v>33117</c:v>
                </c:pt>
                <c:pt idx="141">
                  <c:v>33147</c:v>
                </c:pt>
                <c:pt idx="142">
                  <c:v>33178</c:v>
                </c:pt>
                <c:pt idx="143">
                  <c:v>33208</c:v>
                </c:pt>
                <c:pt idx="144">
                  <c:v>33239</c:v>
                </c:pt>
                <c:pt idx="145">
                  <c:v>33270</c:v>
                </c:pt>
                <c:pt idx="146">
                  <c:v>33298</c:v>
                </c:pt>
                <c:pt idx="147">
                  <c:v>33329</c:v>
                </c:pt>
                <c:pt idx="148">
                  <c:v>33359</c:v>
                </c:pt>
                <c:pt idx="149">
                  <c:v>33390</c:v>
                </c:pt>
                <c:pt idx="150">
                  <c:v>33420</c:v>
                </c:pt>
                <c:pt idx="151">
                  <c:v>33451</c:v>
                </c:pt>
                <c:pt idx="152">
                  <c:v>33482</c:v>
                </c:pt>
                <c:pt idx="153">
                  <c:v>33512</c:v>
                </c:pt>
                <c:pt idx="154">
                  <c:v>33543</c:v>
                </c:pt>
                <c:pt idx="155">
                  <c:v>33573</c:v>
                </c:pt>
                <c:pt idx="156">
                  <c:v>33604</c:v>
                </c:pt>
                <c:pt idx="157">
                  <c:v>33635</c:v>
                </c:pt>
                <c:pt idx="158">
                  <c:v>33664</c:v>
                </c:pt>
                <c:pt idx="159">
                  <c:v>33695</c:v>
                </c:pt>
                <c:pt idx="160">
                  <c:v>33725</c:v>
                </c:pt>
                <c:pt idx="161">
                  <c:v>33756</c:v>
                </c:pt>
                <c:pt idx="162">
                  <c:v>33786</c:v>
                </c:pt>
                <c:pt idx="163">
                  <c:v>33817</c:v>
                </c:pt>
                <c:pt idx="164">
                  <c:v>33848</c:v>
                </c:pt>
                <c:pt idx="165">
                  <c:v>33878</c:v>
                </c:pt>
                <c:pt idx="166">
                  <c:v>33909</c:v>
                </c:pt>
                <c:pt idx="167">
                  <c:v>33939</c:v>
                </c:pt>
                <c:pt idx="168">
                  <c:v>33970</c:v>
                </c:pt>
                <c:pt idx="169">
                  <c:v>34001</c:v>
                </c:pt>
                <c:pt idx="170">
                  <c:v>34029</c:v>
                </c:pt>
                <c:pt idx="171">
                  <c:v>34060</c:v>
                </c:pt>
                <c:pt idx="172">
                  <c:v>34090</c:v>
                </c:pt>
                <c:pt idx="173">
                  <c:v>34121</c:v>
                </c:pt>
                <c:pt idx="174">
                  <c:v>34151</c:v>
                </c:pt>
                <c:pt idx="175">
                  <c:v>34182</c:v>
                </c:pt>
                <c:pt idx="176">
                  <c:v>34213</c:v>
                </c:pt>
                <c:pt idx="177">
                  <c:v>34243</c:v>
                </c:pt>
                <c:pt idx="178">
                  <c:v>34274</c:v>
                </c:pt>
                <c:pt idx="179">
                  <c:v>34304</c:v>
                </c:pt>
                <c:pt idx="180">
                  <c:v>34335</c:v>
                </c:pt>
                <c:pt idx="181">
                  <c:v>34366</c:v>
                </c:pt>
                <c:pt idx="182">
                  <c:v>34394</c:v>
                </c:pt>
                <c:pt idx="183">
                  <c:v>34425</c:v>
                </c:pt>
                <c:pt idx="184">
                  <c:v>34455</c:v>
                </c:pt>
                <c:pt idx="185">
                  <c:v>34486</c:v>
                </c:pt>
                <c:pt idx="186">
                  <c:v>34516</c:v>
                </c:pt>
                <c:pt idx="187">
                  <c:v>34547</c:v>
                </c:pt>
                <c:pt idx="188">
                  <c:v>34578</c:v>
                </c:pt>
                <c:pt idx="189">
                  <c:v>34608</c:v>
                </c:pt>
                <c:pt idx="190">
                  <c:v>34639</c:v>
                </c:pt>
                <c:pt idx="191">
                  <c:v>34669</c:v>
                </c:pt>
                <c:pt idx="192">
                  <c:v>34700</c:v>
                </c:pt>
                <c:pt idx="193">
                  <c:v>34731</c:v>
                </c:pt>
                <c:pt idx="194">
                  <c:v>34759</c:v>
                </c:pt>
                <c:pt idx="195">
                  <c:v>34790</c:v>
                </c:pt>
                <c:pt idx="196">
                  <c:v>34820</c:v>
                </c:pt>
                <c:pt idx="197">
                  <c:v>34851</c:v>
                </c:pt>
                <c:pt idx="198">
                  <c:v>34881</c:v>
                </c:pt>
                <c:pt idx="199">
                  <c:v>34912</c:v>
                </c:pt>
                <c:pt idx="200">
                  <c:v>34943</c:v>
                </c:pt>
                <c:pt idx="201">
                  <c:v>34973</c:v>
                </c:pt>
                <c:pt idx="202">
                  <c:v>35004</c:v>
                </c:pt>
                <c:pt idx="203">
                  <c:v>35034</c:v>
                </c:pt>
                <c:pt idx="204">
                  <c:v>35065</c:v>
                </c:pt>
                <c:pt idx="205">
                  <c:v>35096</c:v>
                </c:pt>
                <c:pt idx="206">
                  <c:v>35125</c:v>
                </c:pt>
                <c:pt idx="207">
                  <c:v>35156</c:v>
                </c:pt>
                <c:pt idx="208">
                  <c:v>35186</c:v>
                </c:pt>
                <c:pt idx="209">
                  <c:v>35217</c:v>
                </c:pt>
                <c:pt idx="210">
                  <c:v>35247</c:v>
                </c:pt>
                <c:pt idx="211">
                  <c:v>35278</c:v>
                </c:pt>
                <c:pt idx="212">
                  <c:v>35309</c:v>
                </c:pt>
                <c:pt idx="213">
                  <c:v>35339</c:v>
                </c:pt>
                <c:pt idx="214">
                  <c:v>35370</c:v>
                </c:pt>
                <c:pt idx="215">
                  <c:v>35400</c:v>
                </c:pt>
                <c:pt idx="216">
                  <c:v>35431</c:v>
                </c:pt>
                <c:pt idx="217">
                  <c:v>35462</c:v>
                </c:pt>
                <c:pt idx="218">
                  <c:v>35490</c:v>
                </c:pt>
                <c:pt idx="219">
                  <c:v>35521</c:v>
                </c:pt>
                <c:pt idx="220">
                  <c:v>35551</c:v>
                </c:pt>
                <c:pt idx="221">
                  <c:v>35582</c:v>
                </c:pt>
                <c:pt idx="222">
                  <c:v>35612</c:v>
                </c:pt>
                <c:pt idx="223">
                  <c:v>35643</c:v>
                </c:pt>
                <c:pt idx="224">
                  <c:v>35674</c:v>
                </c:pt>
                <c:pt idx="225">
                  <c:v>35704</c:v>
                </c:pt>
                <c:pt idx="226">
                  <c:v>35735</c:v>
                </c:pt>
                <c:pt idx="227">
                  <c:v>35765</c:v>
                </c:pt>
                <c:pt idx="228">
                  <c:v>35796</c:v>
                </c:pt>
                <c:pt idx="229">
                  <c:v>35827</c:v>
                </c:pt>
                <c:pt idx="230">
                  <c:v>35855</c:v>
                </c:pt>
                <c:pt idx="231">
                  <c:v>35886</c:v>
                </c:pt>
                <c:pt idx="232">
                  <c:v>35916</c:v>
                </c:pt>
                <c:pt idx="233">
                  <c:v>35947</c:v>
                </c:pt>
                <c:pt idx="234">
                  <c:v>35977</c:v>
                </c:pt>
                <c:pt idx="235">
                  <c:v>36008</c:v>
                </c:pt>
                <c:pt idx="236">
                  <c:v>36039</c:v>
                </c:pt>
                <c:pt idx="237">
                  <c:v>36069</c:v>
                </c:pt>
                <c:pt idx="238">
                  <c:v>36100</c:v>
                </c:pt>
                <c:pt idx="239">
                  <c:v>36130</c:v>
                </c:pt>
                <c:pt idx="240">
                  <c:v>36161</c:v>
                </c:pt>
                <c:pt idx="241">
                  <c:v>36192</c:v>
                </c:pt>
                <c:pt idx="242">
                  <c:v>36220</c:v>
                </c:pt>
                <c:pt idx="243">
                  <c:v>36251</c:v>
                </c:pt>
                <c:pt idx="244">
                  <c:v>36281</c:v>
                </c:pt>
                <c:pt idx="245">
                  <c:v>36312</c:v>
                </c:pt>
                <c:pt idx="246">
                  <c:v>36342</c:v>
                </c:pt>
                <c:pt idx="247">
                  <c:v>36373</c:v>
                </c:pt>
                <c:pt idx="248">
                  <c:v>36404</c:v>
                </c:pt>
                <c:pt idx="249">
                  <c:v>36434</c:v>
                </c:pt>
                <c:pt idx="250">
                  <c:v>36465</c:v>
                </c:pt>
                <c:pt idx="251">
                  <c:v>36495</c:v>
                </c:pt>
                <c:pt idx="252">
                  <c:v>36526</c:v>
                </c:pt>
                <c:pt idx="253">
                  <c:v>36557</c:v>
                </c:pt>
                <c:pt idx="254">
                  <c:v>36586</c:v>
                </c:pt>
                <c:pt idx="255">
                  <c:v>36617</c:v>
                </c:pt>
                <c:pt idx="256">
                  <c:v>36647</c:v>
                </c:pt>
                <c:pt idx="257">
                  <c:v>36678</c:v>
                </c:pt>
                <c:pt idx="258">
                  <c:v>36708</c:v>
                </c:pt>
                <c:pt idx="259">
                  <c:v>36739</c:v>
                </c:pt>
                <c:pt idx="260">
                  <c:v>36770</c:v>
                </c:pt>
                <c:pt idx="261">
                  <c:v>36800</c:v>
                </c:pt>
                <c:pt idx="262">
                  <c:v>36831</c:v>
                </c:pt>
                <c:pt idx="263">
                  <c:v>36861</c:v>
                </c:pt>
                <c:pt idx="264">
                  <c:v>36892</c:v>
                </c:pt>
                <c:pt idx="265">
                  <c:v>36923</c:v>
                </c:pt>
                <c:pt idx="266">
                  <c:v>36951</c:v>
                </c:pt>
                <c:pt idx="267">
                  <c:v>36982</c:v>
                </c:pt>
                <c:pt idx="268">
                  <c:v>37012</c:v>
                </c:pt>
                <c:pt idx="269">
                  <c:v>37043</c:v>
                </c:pt>
                <c:pt idx="270">
                  <c:v>37073</c:v>
                </c:pt>
                <c:pt idx="271">
                  <c:v>37104</c:v>
                </c:pt>
                <c:pt idx="272">
                  <c:v>37135</c:v>
                </c:pt>
                <c:pt idx="273">
                  <c:v>37165</c:v>
                </c:pt>
                <c:pt idx="274">
                  <c:v>37196</c:v>
                </c:pt>
                <c:pt idx="275">
                  <c:v>37226</c:v>
                </c:pt>
                <c:pt idx="276">
                  <c:v>37257</c:v>
                </c:pt>
                <c:pt idx="277">
                  <c:v>37288</c:v>
                </c:pt>
                <c:pt idx="278">
                  <c:v>37316</c:v>
                </c:pt>
                <c:pt idx="279">
                  <c:v>37347</c:v>
                </c:pt>
                <c:pt idx="280">
                  <c:v>37377</c:v>
                </c:pt>
                <c:pt idx="281">
                  <c:v>37408</c:v>
                </c:pt>
                <c:pt idx="282">
                  <c:v>37438</c:v>
                </c:pt>
                <c:pt idx="283">
                  <c:v>37469</c:v>
                </c:pt>
                <c:pt idx="284">
                  <c:v>37500</c:v>
                </c:pt>
                <c:pt idx="285">
                  <c:v>37530</c:v>
                </c:pt>
                <c:pt idx="286">
                  <c:v>37561</c:v>
                </c:pt>
                <c:pt idx="287">
                  <c:v>37591</c:v>
                </c:pt>
                <c:pt idx="288">
                  <c:v>37622</c:v>
                </c:pt>
                <c:pt idx="289">
                  <c:v>37653</c:v>
                </c:pt>
                <c:pt idx="290">
                  <c:v>37681</c:v>
                </c:pt>
                <c:pt idx="291">
                  <c:v>37712</c:v>
                </c:pt>
                <c:pt idx="292">
                  <c:v>37742</c:v>
                </c:pt>
                <c:pt idx="293">
                  <c:v>37773</c:v>
                </c:pt>
                <c:pt idx="294">
                  <c:v>37803</c:v>
                </c:pt>
                <c:pt idx="295">
                  <c:v>37834</c:v>
                </c:pt>
                <c:pt idx="296">
                  <c:v>37865</c:v>
                </c:pt>
                <c:pt idx="297">
                  <c:v>37895</c:v>
                </c:pt>
                <c:pt idx="298">
                  <c:v>37926</c:v>
                </c:pt>
                <c:pt idx="299">
                  <c:v>37956</c:v>
                </c:pt>
                <c:pt idx="300">
                  <c:v>37987</c:v>
                </c:pt>
                <c:pt idx="301">
                  <c:v>38018</c:v>
                </c:pt>
                <c:pt idx="302">
                  <c:v>38047</c:v>
                </c:pt>
                <c:pt idx="303">
                  <c:v>38078</c:v>
                </c:pt>
                <c:pt idx="304">
                  <c:v>38108</c:v>
                </c:pt>
                <c:pt idx="305">
                  <c:v>38139</c:v>
                </c:pt>
                <c:pt idx="306">
                  <c:v>38169</c:v>
                </c:pt>
                <c:pt idx="307">
                  <c:v>38200</c:v>
                </c:pt>
                <c:pt idx="308">
                  <c:v>38231</c:v>
                </c:pt>
                <c:pt idx="309">
                  <c:v>38261</c:v>
                </c:pt>
                <c:pt idx="310">
                  <c:v>38292</c:v>
                </c:pt>
                <c:pt idx="311">
                  <c:v>38322</c:v>
                </c:pt>
                <c:pt idx="312">
                  <c:v>38353</c:v>
                </c:pt>
                <c:pt idx="313">
                  <c:v>38384</c:v>
                </c:pt>
                <c:pt idx="314">
                  <c:v>38412</c:v>
                </c:pt>
                <c:pt idx="315">
                  <c:v>38443</c:v>
                </c:pt>
                <c:pt idx="316">
                  <c:v>38473</c:v>
                </c:pt>
                <c:pt idx="317">
                  <c:v>38504</c:v>
                </c:pt>
                <c:pt idx="318">
                  <c:v>38534</c:v>
                </c:pt>
                <c:pt idx="319">
                  <c:v>38565</c:v>
                </c:pt>
                <c:pt idx="320">
                  <c:v>38596</c:v>
                </c:pt>
                <c:pt idx="321">
                  <c:v>38626</c:v>
                </c:pt>
                <c:pt idx="322">
                  <c:v>38657</c:v>
                </c:pt>
                <c:pt idx="323">
                  <c:v>38687</c:v>
                </c:pt>
                <c:pt idx="324">
                  <c:v>38718</c:v>
                </c:pt>
                <c:pt idx="325">
                  <c:v>38749</c:v>
                </c:pt>
                <c:pt idx="326">
                  <c:v>38777</c:v>
                </c:pt>
                <c:pt idx="327">
                  <c:v>38808</c:v>
                </c:pt>
                <c:pt idx="328">
                  <c:v>38838</c:v>
                </c:pt>
                <c:pt idx="329">
                  <c:v>38869</c:v>
                </c:pt>
                <c:pt idx="330">
                  <c:v>38899</c:v>
                </c:pt>
                <c:pt idx="331">
                  <c:v>38930</c:v>
                </c:pt>
                <c:pt idx="332">
                  <c:v>38961</c:v>
                </c:pt>
                <c:pt idx="333">
                  <c:v>38991</c:v>
                </c:pt>
                <c:pt idx="334">
                  <c:v>39022</c:v>
                </c:pt>
                <c:pt idx="335">
                  <c:v>39052</c:v>
                </c:pt>
                <c:pt idx="336">
                  <c:v>39083</c:v>
                </c:pt>
                <c:pt idx="337">
                  <c:v>39114</c:v>
                </c:pt>
                <c:pt idx="338">
                  <c:v>39142</c:v>
                </c:pt>
                <c:pt idx="339">
                  <c:v>39173</c:v>
                </c:pt>
                <c:pt idx="340">
                  <c:v>39203</c:v>
                </c:pt>
                <c:pt idx="341">
                  <c:v>39234</c:v>
                </c:pt>
                <c:pt idx="342">
                  <c:v>39264</c:v>
                </c:pt>
                <c:pt idx="343">
                  <c:v>39295</c:v>
                </c:pt>
                <c:pt idx="344">
                  <c:v>39326</c:v>
                </c:pt>
                <c:pt idx="345">
                  <c:v>39356</c:v>
                </c:pt>
                <c:pt idx="346">
                  <c:v>39387</c:v>
                </c:pt>
                <c:pt idx="347">
                  <c:v>39417</c:v>
                </c:pt>
                <c:pt idx="348">
                  <c:v>39448</c:v>
                </c:pt>
                <c:pt idx="349">
                  <c:v>39479</c:v>
                </c:pt>
                <c:pt idx="350">
                  <c:v>39508</c:v>
                </c:pt>
                <c:pt idx="351">
                  <c:v>39539</c:v>
                </c:pt>
                <c:pt idx="352">
                  <c:v>39569</c:v>
                </c:pt>
                <c:pt idx="353">
                  <c:v>39600</c:v>
                </c:pt>
                <c:pt idx="354">
                  <c:v>39630</c:v>
                </c:pt>
                <c:pt idx="355">
                  <c:v>39661</c:v>
                </c:pt>
                <c:pt idx="356">
                  <c:v>39692</c:v>
                </c:pt>
                <c:pt idx="357">
                  <c:v>39722</c:v>
                </c:pt>
                <c:pt idx="358">
                  <c:v>39753</c:v>
                </c:pt>
                <c:pt idx="359">
                  <c:v>39783</c:v>
                </c:pt>
                <c:pt idx="360">
                  <c:v>39814</c:v>
                </c:pt>
                <c:pt idx="361">
                  <c:v>39845</c:v>
                </c:pt>
                <c:pt idx="362">
                  <c:v>39873</c:v>
                </c:pt>
                <c:pt idx="363">
                  <c:v>39904</c:v>
                </c:pt>
                <c:pt idx="364">
                  <c:v>39934</c:v>
                </c:pt>
                <c:pt idx="365">
                  <c:v>39965</c:v>
                </c:pt>
                <c:pt idx="366">
                  <c:v>39995</c:v>
                </c:pt>
                <c:pt idx="367">
                  <c:v>40026</c:v>
                </c:pt>
                <c:pt idx="368">
                  <c:v>40057</c:v>
                </c:pt>
                <c:pt idx="369">
                  <c:v>40087</c:v>
                </c:pt>
                <c:pt idx="370">
                  <c:v>40118</c:v>
                </c:pt>
                <c:pt idx="371">
                  <c:v>40148</c:v>
                </c:pt>
                <c:pt idx="372">
                  <c:v>40179</c:v>
                </c:pt>
                <c:pt idx="373">
                  <c:v>40210</c:v>
                </c:pt>
                <c:pt idx="374">
                  <c:v>40238</c:v>
                </c:pt>
                <c:pt idx="375">
                  <c:v>40269</c:v>
                </c:pt>
                <c:pt idx="376">
                  <c:v>40299</c:v>
                </c:pt>
                <c:pt idx="377">
                  <c:v>40330</c:v>
                </c:pt>
                <c:pt idx="378">
                  <c:v>40360</c:v>
                </c:pt>
                <c:pt idx="379">
                  <c:v>40391</c:v>
                </c:pt>
                <c:pt idx="380">
                  <c:v>40422</c:v>
                </c:pt>
                <c:pt idx="381">
                  <c:v>40452</c:v>
                </c:pt>
                <c:pt idx="382">
                  <c:v>40483</c:v>
                </c:pt>
                <c:pt idx="383">
                  <c:v>40513</c:v>
                </c:pt>
                <c:pt idx="384">
                  <c:v>40544</c:v>
                </c:pt>
                <c:pt idx="385">
                  <c:v>40575</c:v>
                </c:pt>
                <c:pt idx="386">
                  <c:v>40603</c:v>
                </c:pt>
                <c:pt idx="387">
                  <c:v>40634</c:v>
                </c:pt>
                <c:pt idx="388">
                  <c:v>40664</c:v>
                </c:pt>
                <c:pt idx="389">
                  <c:v>40695</c:v>
                </c:pt>
                <c:pt idx="390">
                  <c:v>40725</c:v>
                </c:pt>
                <c:pt idx="391">
                  <c:v>40756</c:v>
                </c:pt>
                <c:pt idx="392">
                  <c:v>40787</c:v>
                </c:pt>
                <c:pt idx="393">
                  <c:v>40817</c:v>
                </c:pt>
                <c:pt idx="394">
                  <c:v>40848</c:v>
                </c:pt>
                <c:pt idx="395">
                  <c:v>40878</c:v>
                </c:pt>
                <c:pt idx="396">
                  <c:v>40909</c:v>
                </c:pt>
                <c:pt idx="397">
                  <c:v>40940</c:v>
                </c:pt>
                <c:pt idx="398">
                  <c:v>40969</c:v>
                </c:pt>
                <c:pt idx="399">
                  <c:v>41000</c:v>
                </c:pt>
                <c:pt idx="400">
                  <c:v>41030</c:v>
                </c:pt>
                <c:pt idx="401">
                  <c:v>41061</c:v>
                </c:pt>
                <c:pt idx="402">
                  <c:v>41091</c:v>
                </c:pt>
                <c:pt idx="403">
                  <c:v>41122</c:v>
                </c:pt>
                <c:pt idx="404">
                  <c:v>41153</c:v>
                </c:pt>
                <c:pt idx="405">
                  <c:v>41183</c:v>
                </c:pt>
                <c:pt idx="406">
                  <c:v>41214</c:v>
                </c:pt>
                <c:pt idx="407">
                  <c:v>41244</c:v>
                </c:pt>
                <c:pt idx="408">
                  <c:v>41275</c:v>
                </c:pt>
                <c:pt idx="409">
                  <c:v>41306</c:v>
                </c:pt>
                <c:pt idx="410">
                  <c:v>41334</c:v>
                </c:pt>
                <c:pt idx="411">
                  <c:v>41365</c:v>
                </c:pt>
                <c:pt idx="412">
                  <c:v>41395</c:v>
                </c:pt>
                <c:pt idx="413">
                  <c:v>41426</c:v>
                </c:pt>
                <c:pt idx="414">
                  <c:v>41456</c:v>
                </c:pt>
                <c:pt idx="415">
                  <c:v>41487</c:v>
                </c:pt>
                <c:pt idx="416">
                  <c:v>41518</c:v>
                </c:pt>
                <c:pt idx="417">
                  <c:v>41548</c:v>
                </c:pt>
                <c:pt idx="418">
                  <c:v>41579</c:v>
                </c:pt>
                <c:pt idx="419">
                  <c:v>41609</c:v>
                </c:pt>
                <c:pt idx="420">
                  <c:v>41640</c:v>
                </c:pt>
                <c:pt idx="421">
                  <c:v>41671</c:v>
                </c:pt>
                <c:pt idx="422">
                  <c:v>41699</c:v>
                </c:pt>
                <c:pt idx="423">
                  <c:v>41730</c:v>
                </c:pt>
                <c:pt idx="424">
                  <c:v>41760</c:v>
                </c:pt>
                <c:pt idx="425">
                  <c:v>41791</c:v>
                </c:pt>
                <c:pt idx="426">
                  <c:v>41821</c:v>
                </c:pt>
                <c:pt idx="427">
                  <c:v>41852</c:v>
                </c:pt>
                <c:pt idx="428">
                  <c:v>41883</c:v>
                </c:pt>
                <c:pt idx="429">
                  <c:v>41913</c:v>
                </c:pt>
                <c:pt idx="430">
                  <c:v>41944</c:v>
                </c:pt>
                <c:pt idx="431">
                  <c:v>41974</c:v>
                </c:pt>
                <c:pt idx="432">
                  <c:v>42005</c:v>
                </c:pt>
                <c:pt idx="433">
                  <c:v>42036</c:v>
                </c:pt>
                <c:pt idx="434">
                  <c:v>42064</c:v>
                </c:pt>
                <c:pt idx="435">
                  <c:v>42095</c:v>
                </c:pt>
                <c:pt idx="436">
                  <c:v>42125</c:v>
                </c:pt>
                <c:pt idx="437">
                  <c:v>42156</c:v>
                </c:pt>
                <c:pt idx="438">
                  <c:v>42186</c:v>
                </c:pt>
                <c:pt idx="439">
                  <c:v>42217</c:v>
                </c:pt>
                <c:pt idx="440">
                  <c:v>42248</c:v>
                </c:pt>
                <c:pt idx="441">
                  <c:v>42278</c:v>
                </c:pt>
                <c:pt idx="442">
                  <c:v>42309</c:v>
                </c:pt>
                <c:pt idx="443">
                  <c:v>42339</c:v>
                </c:pt>
                <c:pt idx="444">
                  <c:v>42370</c:v>
                </c:pt>
                <c:pt idx="445">
                  <c:v>42401</c:v>
                </c:pt>
                <c:pt idx="446">
                  <c:v>42430</c:v>
                </c:pt>
                <c:pt idx="447">
                  <c:v>42461</c:v>
                </c:pt>
                <c:pt idx="448">
                  <c:v>42491</c:v>
                </c:pt>
                <c:pt idx="449">
                  <c:v>42522</c:v>
                </c:pt>
                <c:pt idx="450">
                  <c:v>42552</c:v>
                </c:pt>
                <c:pt idx="451">
                  <c:v>42583</c:v>
                </c:pt>
                <c:pt idx="452">
                  <c:v>42614</c:v>
                </c:pt>
                <c:pt idx="453">
                  <c:v>42644</c:v>
                </c:pt>
                <c:pt idx="454">
                  <c:v>42675</c:v>
                </c:pt>
                <c:pt idx="455">
                  <c:v>42705</c:v>
                </c:pt>
                <c:pt idx="456">
                  <c:v>42736</c:v>
                </c:pt>
                <c:pt idx="457">
                  <c:v>42767</c:v>
                </c:pt>
                <c:pt idx="458">
                  <c:v>42795</c:v>
                </c:pt>
                <c:pt idx="459">
                  <c:v>42826</c:v>
                </c:pt>
                <c:pt idx="460">
                  <c:v>42856</c:v>
                </c:pt>
                <c:pt idx="461">
                  <c:v>42887</c:v>
                </c:pt>
                <c:pt idx="462">
                  <c:v>42917</c:v>
                </c:pt>
                <c:pt idx="463">
                  <c:v>42948</c:v>
                </c:pt>
                <c:pt idx="464">
                  <c:v>42979</c:v>
                </c:pt>
                <c:pt idx="465">
                  <c:v>43009</c:v>
                </c:pt>
                <c:pt idx="466">
                  <c:v>43040</c:v>
                </c:pt>
                <c:pt idx="467">
                  <c:v>43070</c:v>
                </c:pt>
                <c:pt idx="468">
                  <c:v>43101</c:v>
                </c:pt>
                <c:pt idx="469">
                  <c:v>43132</c:v>
                </c:pt>
                <c:pt idx="470">
                  <c:v>43160</c:v>
                </c:pt>
                <c:pt idx="471">
                  <c:v>43191</c:v>
                </c:pt>
                <c:pt idx="472">
                  <c:v>43221</c:v>
                </c:pt>
                <c:pt idx="473">
                  <c:v>43252</c:v>
                </c:pt>
                <c:pt idx="474">
                  <c:v>43282</c:v>
                </c:pt>
                <c:pt idx="475">
                  <c:v>43313</c:v>
                </c:pt>
                <c:pt idx="476">
                  <c:v>43344</c:v>
                </c:pt>
                <c:pt idx="477">
                  <c:v>43374</c:v>
                </c:pt>
                <c:pt idx="478">
                  <c:v>43405</c:v>
                </c:pt>
                <c:pt idx="479">
                  <c:v>43435</c:v>
                </c:pt>
                <c:pt idx="480">
                  <c:v>43466</c:v>
                </c:pt>
                <c:pt idx="481">
                  <c:v>43497</c:v>
                </c:pt>
                <c:pt idx="482">
                  <c:v>43525</c:v>
                </c:pt>
                <c:pt idx="483">
                  <c:v>43556</c:v>
                </c:pt>
                <c:pt idx="484">
                  <c:v>43586</c:v>
                </c:pt>
                <c:pt idx="485">
                  <c:v>43617</c:v>
                </c:pt>
                <c:pt idx="486">
                  <c:v>43647</c:v>
                </c:pt>
                <c:pt idx="487">
                  <c:v>43678</c:v>
                </c:pt>
                <c:pt idx="488">
                  <c:v>43709</c:v>
                </c:pt>
                <c:pt idx="489">
                  <c:v>43739</c:v>
                </c:pt>
                <c:pt idx="490">
                  <c:v>43770</c:v>
                </c:pt>
                <c:pt idx="491">
                  <c:v>43800</c:v>
                </c:pt>
                <c:pt idx="492">
                  <c:v>43831</c:v>
                </c:pt>
                <c:pt idx="493">
                  <c:v>43862</c:v>
                </c:pt>
                <c:pt idx="494">
                  <c:v>43891</c:v>
                </c:pt>
                <c:pt idx="495">
                  <c:v>43922</c:v>
                </c:pt>
                <c:pt idx="496">
                  <c:v>43952</c:v>
                </c:pt>
                <c:pt idx="497">
                  <c:v>43983</c:v>
                </c:pt>
                <c:pt idx="498">
                  <c:v>44013</c:v>
                </c:pt>
                <c:pt idx="499">
                  <c:v>44044</c:v>
                </c:pt>
                <c:pt idx="500">
                  <c:v>44075</c:v>
                </c:pt>
                <c:pt idx="501">
                  <c:v>44105</c:v>
                </c:pt>
                <c:pt idx="502">
                  <c:v>44136</c:v>
                </c:pt>
                <c:pt idx="503">
                  <c:v>44166</c:v>
                </c:pt>
                <c:pt idx="504">
                  <c:v>44197</c:v>
                </c:pt>
                <c:pt idx="505">
                  <c:v>44228</c:v>
                </c:pt>
                <c:pt idx="506">
                  <c:v>44256</c:v>
                </c:pt>
                <c:pt idx="507">
                  <c:v>44287</c:v>
                </c:pt>
                <c:pt idx="508">
                  <c:v>44317</c:v>
                </c:pt>
                <c:pt idx="509">
                  <c:v>44348</c:v>
                </c:pt>
                <c:pt idx="510">
                  <c:v>44378</c:v>
                </c:pt>
                <c:pt idx="511">
                  <c:v>44409</c:v>
                </c:pt>
                <c:pt idx="512">
                  <c:v>44440</c:v>
                </c:pt>
                <c:pt idx="513">
                  <c:v>44470</c:v>
                </c:pt>
                <c:pt idx="514">
                  <c:v>44501</c:v>
                </c:pt>
                <c:pt idx="515">
                  <c:v>44531</c:v>
                </c:pt>
                <c:pt idx="516">
                  <c:v>44562</c:v>
                </c:pt>
                <c:pt idx="517">
                  <c:v>44593</c:v>
                </c:pt>
                <c:pt idx="518">
                  <c:v>44621</c:v>
                </c:pt>
                <c:pt idx="519">
                  <c:v>44652</c:v>
                </c:pt>
                <c:pt idx="520">
                  <c:v>44682</c:v>
                </c:pt>
                <c:pt idx="521">
                  <c:v>44713</c:v>
                </c:pt>
                <c:pt idx="522">
                  <c:v>44743</c:v>
                </c:pt>
                <c:pt idx="523">
                  <c:v>44774</c:v>
                </c:pt>
                <c:pt idx="524">
                  <c:v>44805</c:v>
                </c:pt>
                <c:pt idx="525">
                  <c:v>44835</c:v>
                </c:pt>
                <c:pt idx="526">
                  <c:v>44866</c:v>
                </c:pt>
                <c:pt idx="527">
                  <c:v>44896</c:v>
                </c:pt>
                <c:pt idx="528">
                  <c:v>44927</c:v>
                </c:pt>
                <c:pt idx="529">
                  <c:v>44958</c:v>
                </c:pt>
                <c:pt idx="530">
                  <c:v>44986</c:v>
                </c:pt>
                <c:pt idx="531">
                  <c:v>45017</c:v>
                </c:pt>
                <c:pt idx="532">
                  <c:v>45047</c:v>
                </c:pt>
                <c:pt idx="533">
                  <c:v>45078</c:v>
                </c:pt>
                <c:pt idx="534">
                  <c:v>45108</c:v>
                </c:pt>
                <c:pt idx="535">
                  <c:v>45139</c:v>
                </c:pt>
                <c:pt idx="536">
                  <c:v>45170</c:v>
                </c:pt>
                <c:pt idx="537">
                  <c:v>45200</c:v>
                </c:pt>
                <c:pt idx="538">
                  <c:v>45231</c:v>
                </c:pt>
                <c:pt idx="539">
                  <c:v>45261</c:v>
                </c:pt>
                <c:pt idx="540">
                  <c:v>45292</c:v>
                </c:pt>
                <c:pt idx="541">
                  <c:v>45323</c:v>
                </c:pt>
                <c:pt idx="542">
                  <c:v>45352</c:v>
                </c:pt>
                <c:pt idx="543">
                  <c:v>45383</c:v>
                </c:pt>
                <c:pt idx="544">
                  <c:v>45413</c:v>
                </c:pt>
                <c:pt idx="545">
                  <c:v>45444</c:v>
                </c:pt>
                <c:pt idx="546">
                  <c:v>45474</c:v>
                </c:pt>
                <c:pt idx="547">
                  <c:v>45505</c:v>
                </c:pt>
                <c:pt idx="548">
                  <c:v>45536</c:v>
                </c:pt>
                <c:pt idx="549">
                  <c:v>45566</c:v>
                </c:pt>
                <c:pt idx="550">
                  <c:v>45597</c:v>
                </c:pt>
                <c:pt idx="551">
                  <c:v>45627</c:v>
                </c:pt>
                <c:pt idx="552">
                  <c:v>45658</c:v>
                </c:pt>
                <c:pt idx="553">
                  <c:v>45689</c:v>
                </c:pt>
                <c:pt idx="554">
                  <c:v>45717</c:v>
                </c:pt>
                <c:pt idx="555">
                  <c:v>45748</c:v>
                </c:pt>
                <c:pt idx="556">
                  <c:v>45778</c:v>
                </c:pt>
                <c:pt idx="557">
                  <c:v>45809</c:v>
                </c:pt>
                <c:pt idx="558">
                  <c:v>45839</c:v>
                </c:pt>
                <c:pt idx="559">
                  <c:v>45870</c:v>
                </c:pt>
                <c:pt idx="560">
                  <c:v>45901</c:v>
                </c:pt>
                <c:pt idx="561">
                  <c:v>45931</c:v>
                </c:pt>
                <c:pt idx="562">
                  <c:v>45962</c:v>
                </c:pt>
                <c:pt idx="563">
                  <c:v>45992</c:v>
                </c:pt>
              </c:numCache>
            </c:numRef>
          </c:cat>
          <c:val>
            <c:numRef>
              <c:f>'Diesel-M'!$C$41:$C$604</c:f>
              <c:numCache>
                <c:formatCode>0.00</c:formatCode>
                <c:ptCount val="564"/>
                <c:pt idx="0">
                  <c:v>0.60499999999999998</c:v>
                </c:pt>
                <c:pt idx="1">
                  <c:v>0.63</c:v>
                </c:pt>
                <c:pt idx="2">
                  <c:v>0.64800000000000002</c:v>
                </c:pt>
                <c:pt idx="3">
                  <c:v>0.67500000000000004</c:v>
                </c:pt>
                <c:pt idx="4">
                  <c:v>0.73099999999999998</c:v>
                </c:pt>
                <c:pt idx="5">
                  <c:v>0.81799999999999995</c:v>
                </c:pt>
                <c:pt idx="6">
                  <c:v>0.85599999999999998</c:v>
                </c:pt>
                <c:pt idx="7">
                  <c:v>0.89</c:v>
                </c:pt>
                <c:pt idx="8">
                  <c:v>0.89500000000000002</c:v>
                </c:pt>
                <c:pt idx="9">
                  <c:v>0.91900000000000004</c:v>
                </c:pt>
                <c:pt idx="10">
                  <c:v>0.93500000000000005</c:v>
                </c:pt>
                <c:pt idx="11">
                  <c:v>0.98299999999999998</c:v>
                </c:pt>
                <c:pt idx="12">
                  <c:v>0.997</c:v>
                </c:pt>
                <c:pt idx="13">
                  <c:v>1.0189999999999999</c:v>
                </c:pt>
                <c:pt idx="14">
                  <c:v>1.0469999999999999</c:v>
                </c:pt>
                <c:pt idx="15">
                  <c:v>1.0489999999999999</c:v>
                </c:pt>
                <c:pt idx="16">
                  <c:v>1.048</c:v>
                </c:pt>
                <c:pt idx="17">
                  <c:v>1.054</c:v>
                </c:pt>
                <c:pt idx="18">
                  <c:v>1.0429999999999999</c:v>
                </c:pt>
                <c:pt idx="19">
                  <c:v>1.038</c:v>
                </c:pt>
                <c:pt idx="20">
                  <c:v>1.0409999999999999</c:v>
                </c:pt>
                <c:pt idx="21">
                  <c:v>1.03</c:v>
                </c:pt>
                <c:pt idx="22">
                  <c:v>1.0629999999999999</c:v>
                </c:pt>
                <c:pt idx="23">
                  <c:v>1.1000000000000001</c:v>
                </c:pt>
                <c:pt idx="24">
                  <c:v>1.1439999999999999</c:v>
                </c:pt>
                <c:pt idx="25">
                  <c:v>1.19</c:v>
                </c:pt>
                <c:pt idx="26">
                  <c:v>1.2170000000000001</c:v>
                </c:pt>
                <c:pt idx="27">
                  <c:v>1.206</c:v>
                </c:pt>
                <c:pt idx="28">
                  <c:v>1.198</c:v>
                </c:pt>
                <c:pt idx="29">
                  <c:v>1.194</c:v>
                </c:pt>
                <c:pt idx="30">
                  <c:v>1.165</c:v>
                </c:pt>
                <c:pt idx="31">
                  <c:v>1.1879999999999999</c:v>
                </c:pt>
                <c:pt idx="32">
                  <c:v>1.1830000000000001</c:v>
                </c:pt>
                <c:pt idx="33">
                  <c:v>1.1839999999999999</c:v>
                </c:pt>
                <c:pt idx="34">
                  <c:v>1.1859999999999999</c:v>
                </c:pt>
                <c:pt idx="35">
                  <c:v>1.1950000000000001</c:v>
                </c:pt>
                <c:pt idx="36">
                  <c:v>1.196</c:v>
                </c:pt>
                <c:pt idx="37">
                  <c:v>1.169</c:v>
                </c:pt>
                <c:pt idx="38">
                  <c:v>1.117</c:v>
                </c:pt>
                <c:pt idx="39">
                  <c:v>1.0980000000000001</c:v>
                </c:pt>
                <c:pt idx="40">
                  <c:v>1.1140000000000001</c:v>
                </c:pt>
                <c:pt idx="41">
                  <c:v>1.165</c:v>
                </c:pt>
                <c:pt idx="42">
                  <c:v>1.155</c:v>
                </c:pt>
                <c:pt idx="43">
                  <c:v>1.139</c:v>
                </c:pt>
                <c:pt idx="44">
                  <c:v>1.1499999999999999</c:v>
                </c:pt>
                <c:pt idx="45">
                  <c:v>1.169</c:v>
                </c:pt>
                <c:pt idx="46">
                  <c:v>1.196</c:v>
                </c:pt>
                <c:pt idx="47">
                  <c:v>1.153</c:v>
                </c:pt>
                <c:pt idx="48">
                  <c:v>1.125</c:v>
                </c:pt>
                <c:pt idx="49">
                  <c:v>1.105</c:v>
                </c:pt>
                <c:pt idx="50">
                  <c:v>1.0629999999999999</c:v>
                </c:pt>
                <c:pt idx="51">
                  <c:v>1.1599999999999999</c:v>
                </c:pt>
                <c:pt idx="52">
                  <c:v>1.147</c:v>
                </c:pt>
                <c:pt idx="53">
                  <c:v>1.1539999999999999</c:v>
                </c:pt>
                <c:pt idx="54">
                  <c:v>1.1439999999999999</c:v>
                </c:pt>
                <c:pt idx="55">
                  <c:v>1.1499999999999999</c:v>
                </c:pt>
                <c:pt idx="56">
                  <c:v>1.1559999999999999</c:v>
                </c:pt>
                <c:pt idx="57">
                  <c:v>1.147</c:v>
                </c:pt>
                <c:pt idx="58">
                  <c:v>1.1459999999999999</c:v>
                </c:pt>
                <c:pt idx="59">
                  <c:v>1.1379999999999999</c:v>
                </c:pt>
                <c:pt idx="60">
                  <c:v>1.173</c:v>
                </c:pt>
                <c:pt idx="61">
                  <c:v>1.17</c:v>
                </c:pt>
                <c:pt idx="62">
                  <c:v>1.143</c:v>
                </c:pt>
                <c:pt idx="63">
                  <c:v>1.141</c:v>
                </c:pt>
                <c:pt idx="64">
                  <c:v>1.1419999999999999</c:v>
                </c:pt>
                <c:pt idx="65">
                  <c:v>1.1379999999999999</c:v>
                </c:pt>
                <c:pt idx="66">
                  <c:v>1.131</c:v>
                </c:pt>
                <c:pt idx="67">
                  <c:v>1.1859999999999999</c:v>
                </c:pt>
                <c:pt idx="68">
                  <c:v>1.1910000000000001</c:v>
                </c:pt>
                <c:pt idx="69">
                  <c:v>1.1850000000000001</c:v>
                </c:pt>
                <c:pt idx="70">
                  <c:v>1.181</c:v>
                </c:pt>
                <c:pt idx="71">
                  <c:v>1.1759999999999999</c:v>
                </c:pt>
                <c:pt idx="72">
                  <c:v>1.1679999999999999</c:v>
                </c:pt>
                <c:pt idx="73">
                  <c:v>1.1479999999999999</c:v>
                </c:pt>
                <c:pt idx="74">
                  <c:v>1.145</c:v>
                </c:pt>
                <c:pt idx="75">
                  <c:v>1.163</c:v>
                </c:pt>
                <c:pt idx="76">
                  <c:v>1.167</c:v>
                </c:pt>
                <c:pt idx="77">
                  <c:v>1.1519999999999999</c:v>
                </c:pt>
                <c:pt idx="78">
                  <c:v>1.137</c:v>
                </c:pt>
                <c:pt idx="79">
                  <c:v>1.135</c:v>
                </c:pt>
                <c:pt idx="80">
                  <c:v>1.159</c:v>
                </c:pt>
                <c:pt idx="81">
                  <c:v>1.1879999999999999</c:v>
                </c:pt>
                <c:pt idx="82">
                  <c:v>1.224</c:v>
                </c:pt>
                <c:pt idx="83">
                  <c:v>1.2270000000000001</c:v>
                </c:pt>
                <c:pt idx="84">
                  <c:v>1.18</c:v>
                </c:pt>
                <c:pt idx="85">
                  <c:v>1.036</c:v>
                </c:pt>
                <c:pt idx="86">
                  <c:v>0.92700000000000005</c:v>
                </c:pt>
                <c:pt idx="87">
                  <c:v>0.89500000000000002</c:v>
                </c:pt>
                <c:pt idx="88">
                  <c:v>0.88200000000000001</c:v>
                </c:pt>
                <c:pt idx="89">
                  <c:v>0.84399999999999997</c:v>
                </c:pt>
                <c:pt idx="90">
                  <c:v>0.78200000000000003</c:v>
                </c:pt>
                <c:pt idx="91">
                  <c:v>0.81</c:v>
                </c:pt>
                <c:pt idx="92">
                  <c:v>0.82699999999999996</c:v>
                </c:pt>
                <c:pt idx="93">
                  <c:v>0.81299999999999994</c:v>
                </c:pt>
                <c:pt idx="94">
                  <c:v>0.82899999999999996</c:v>
                </c:pt>
                <c:pt idx="95">
                  <c:v>0.84099999999999997</c:v>
                </c:pt>
                <c:pt idx="96">
                  <c:v>0.89600000000000002</c:v>
                </c:pt>
                <c:pt idx="97">
                  <c:v>0.90100000000000002</c:v>
                </c:pt>
                <c:pt idx="98">
                  <c:v>0.89600000000000002</c:v>
                </c:pt>
                <c:pt idx="99">
                  <c:v>0.90100000000000002</c:v>
                </c:pt>
                <c:pt idx="100">
                  <c:v>0.91200000000000003</c:v>
                </c:pt>
                <c:pt idx="101">
                  <c:v>0.92200000000000004</c:v>
                </c:pt>
                <c:pt idx="102">
                  <c:v>0.94599999999999995</c:v>
                </c:pt>
                <c:pt idx="103">
                  <c:v>0.95899999999999996</c:v>
                </c:pt>
                <c:pt idx="104">
                  <c:v>0.97</c:v>
                </c:pt>
                <c:pt idx="105">
                  <c:v>0.97299999999999998</c:v>
                </c:pt>
                <c:pt idx="106">
                  <c:v>0.98499999999999999</c:v>
                </c:pt>
                <c:pt idx="107">
                  <c:v>0.97699999999999998</c:v>
                </c:pt>
                <c:pt idx="108">
                  <c:v>0.95499999999999996</c:v>
                </c:pt>
                <c:pt idx="109">
                  <c:v>0.93200000000000005</c:v>
                </c:pt>
                <c:pt idx="110">
                  <c:v>0.92200000000000004</c:v>
                </c:pt>
                <c:pt idx="111">
                  <c:v>0.93400000000000005</c:v>
                </c:pt>
                <c:pt idx="112">
                  <c:v>0.93799999999999994</c:v>
                </c:pt>
                <c:pt idx="113">
                  <c:v>0.91900000000000004</c:v>
                </c:pt>
                <c:pt idx="114">
                  <c:v>0.90500000000000003</c:v>
                </c:pt>
                <c:pt idx="115">
                  <c:v>0.89900000000000002</c:v>
                </c:pt>
                <c:pt idx="116">
                  <c:v>0.89700000000000002</c:v>
                </c:pt>
                <c:pt idx="117">
                  <c:v>0.88500000000000001</c:v>
                </c:pt>
                <c:pt idx="118">
                  <c:v>0.89300000000000002</c:v>
                </c:pt>
                <c:pt idx="119">
                  <c:v>0.91800000000000004</c:v>
                </c:pt>
                <c:pt idx="120">
                  <c:v>0.94199999999999995</c:v>
                </c:pt>
                <c:pt idx="121">
                  <c:v>0.94399999999999995</c:v>
                </c:pt>
                <c:pt idx="122">
                  <c:v>0.96199999999999997</c:v>
                </c:pt>
                <c:pt idx="123">
                  <c:v>1.008</c:v>
                </c:pt>
                <c:pt idx="124">
                  <c:v>0.99399999999999999</c:v>
                </c:pt>
                <c:pt idx="125">
                  <c:v>0.96599999999999997</c:v>
                </c:pt>
                <c:pt idx="126">
                  <c:v>0.95799999999999996</c:v>
                </c:pt>
                <c:pt idx="127">
                  <c:v>0.95399999999999996</c:v>
                </c:pt>
                <c:pt idx="128">
                  <c:v>0.999</c:v>
                </c:pt>
                <c:pt idx="129">
                  <c:v>1.026</c:v>
                </c:pt>
                <c:pt idx="130">
                  <c:v>1.04</c:v>
                </c:pt>
                <c:pt idx="131">
                  <c:v>1.131</c:v>
                </c:pt>
                <c:pt idx="132">
                  <c:v>1.214</c:v>
                </c:pt>
                <c:pt idx="133">
                  <c:v>1.0680000000000001</c:v>
                </c:pt>
                <c:pt idx="134">
                  <c:v>1.0269999999999999</c:v>
                </c:pt>
                <c:pt idx="135">
                  <c:v>1.02</c:v>
                </c:pt>
                <c:pt idx="136">
                  <c:v>1.004</c:v>
                </c:pt>
                <c:pt idx="137">
                  <c:v>0.97499999999999998</c:v>
                </c:pt>
                <c:pt idx="138">
                  <c:v>0.98499999999999999</c:v>
                </c:pt>
                <c:pt idx="139">
                  <c:v>1.2050000000000001</c:v>
                </c:pt>
                <c:pt idx="140">
                  <c:v>1.331</c:v>
                </c:pt>
                <c:pt idx="141">
                  <c:v>1.4359999999999999</c:v>
                </c:pt>
                <c:pt idx="142">
                  <c:v>1.405</c:v>
                </c:pt>
                <c:pt idx="143">
                  <c:v>1.361</c:v>
                </c:pt>
                <c:pt idx="144">
                  <c:v>1.2869999999999999</c:v>
                </c:pt>
                <c:pt idx="145">
                  <c:v>1.1850000000000001</c:v>
                </c:pt>
                <c:pt idx="146">
                  <c:v>1.0920000000000001</c:v>
                </c:pt>
                <c:pt idx="147">
                  <c:v>1.077</c:v>
                </c:pt>
                <c:pt idx="148">
                  <c:v>1.073</c:v>
                </c:pt>
                <c:pt idx="149">
                  <c:v>1.117</c:v>
                </c:pt>
                <c:pt idx="150">
                  <c:v>1.0589999999999999</c:v>
                </c:pt>
                <c:pt idx="151">
                  <c:v>1.0960000000000001</c:v>
                </c:pt>
                <c:pt idx="152">
                  <c:v>1.1220000000000001</c:v>
                </c:pt>
                <c:pt idx="153">
                  <c:v>1.1419999999999999</c:v>
                </c:pt>
                <c:pt idx="154">
                  <c:v>1.1719999999999999</c:v>
                </c:pt>
                <c:pt idx="155">
                  <c:v>1.1240000000000001</c:v>
                </c:pt>
                <c:pt idx="156">
                  <c:v>1.07</c:v>
                </c:pt>
                <c:pt idx="157">
                  <c:v>1.0580000000000001</c:v>
                </c:pt>
                <c:pt idx="158">
                  <c:v>1.0589999999999999</c:v>
                </c:pt>
                <c:pt idx="159">
                  <c:v>1.08</c:v>
                </c:pt>
                <c:pt idx="160">
                  <c:v>1.107</c:v>
                </c:pt>
                <c:pt idx="161">
                  <c:v>1.127</c:v>
                </c:pt>
                <c:pt idx="162">
                  <c:v>1.129</c:v>
                </c:pt>
                <c:pt idx="163">
                  <c:v>1.123</c:v>
                </c:pt>
                <c:pt idx="164">
                  <c:v>1.133</c:v>
                </c:pt>
                <c:pt idx="165">
                  <c:v>1.1499999999999999</c:v>
                </c:pt>
                <c:pt idx="166">
                  <c:v>1.139</c:v>
                </c:pt>
                <c:pt idx="167">
                  <c:v>1.1120000000000001</c:v>
                </c:pt>
                <c:pt idx="168">
                  <c:v>1.0920000000000001</c:v>
                </c:pt>
                <c:pt idx="169">
                  <c:v>1.087</c:v>
                </c:pt>
                <c:pt idx="170">
                  <c:v>1.107</c:v>
                </c:pt>
                <c:pt idx="171">
                  <c:v>1.1040000000000001</c:v>
                </c:pt>
                <c:pt idx="172">
                  <c:v>1.103</c:v>
                </c:pt>
                <c:pt idx="173">
                  <c:v>1.0940000000000001</c:v>
                </c:pt>
                <c:pt idx="174">
                  <c:v>1.075</c:v>
                </c:pt>
                <c:pt idx="175">
                  <c:v>1.0640000000000001</c:v>
                </c:pt>
                <c:pt idx="176">
                  <c:v>1.103</c:v>
                </c:pt>
                <c:pt idx="177">
                  <c:v>1.2170000000000001</c:v>
                </c:pt>
                <c:pt idx="178">
                  <c:v>1.19</c:v>
                </c:pt>
                <c:pt idx="179">
                  <c:v>1.0960000000000001</c:v>
                </c:pt>
                <c:pt idx="180">
                  <c:v>1.0840000000000001</c:v>
                </c:pt>
                <c:pt idx="181">
                  <c:v>1.1120000000000001</c:v>
                </c:pt>
                <c:pt idx="182">
                  <c:v>1.1100000000000001</c:v>
                </c:pt>
                <c:pt idx="183">
                  <c:v>1.107</c:v>
                </c:pt>
                <c:pt idx="184">
                  <c:v>1.1000000000000001</c:v>
                </c:pt>
                <c:pt idx="185">
                  <c:v>1.103</c:v>
                </c:pt>
                <c:pt idx="186">
                  <c:v>1.1100000000000001</c:v>
                </c:pt>
                <c:pt idx="187">
                  <c:v>1.123</c:v>
                </c:pt>
                <c:pt idx="188">
                  <c:v>1.125</c:v>
                </c:pt>
                <c:pt idx="189">
                  <c:v>1.1220000000000001</c:v>
                </c:pt>
                <c:pt idx="190">
                  <c:v>1.131</c:v>
                </c:pt>
                <c:pt idx="191">
                  <c:v>1.113</c:v>
                </c:pt>
                <c:pt idx="192">
                  <c:v>1.0980000000000001</c:v>
                </c:pt>
                <c:pt idx="193">
                  <c:v>1.0880000000000001</c:v>
                </c:pt>
                <c:pt idx="194">
                  <c:v>1.0880000000000001</c:v>
                </c:pt>
                <c:pt idx="195">
                  <c:v>1.1040000000000001</c:v>
                </c:pt>
                <c:pt idx="196">
                  <c:v>1.1259999999999999</c:v>
                </c:pt>
                <c:pt idx="197">
                  <c:v>1.1200000000000001</c:v>
                </c:pt>
                <c:pt idx="198">
                  <c:v>1.1000000000000001</c:v>
                </c:pt>
                <c:pt idx="199">
                  <c:v>1.105</c:v>
                </c:pt>
                <c:pt idx="200">
                  <c:v>1.119</c:v>
                </c:pt>
                <c:pt idx="201">
                  <c:v>1.115</c:v>
                </c:pt>
                <c:pt idx="202">
                  <c:v>1.1200000000000001</c:v>
                </c:pt>
                <c:pt idx="203">
                  <c:v>1.1299999999999999</c:v>
                </c:pt>
                <c:pt idx="204">
                  <c:v>1.145</c:v>
                </c:pt>
                <c:pt idx="205">
                  <c:v>1.145</c:v>
                </c:pt>
                <c:pt idx="206">
                  <c:v>1.1830000000000001</c:v>
                </c:pt>
                <c:pt idx="207">
                  <c:v>1.2749999999999999</c:v>
                </c:pt>
                <c:pt idx="208">
                  <c:v>1.2729999999999999</c:v>
                </c:pt>
                <c:pt idx="209">
                  <c:v>1.2010000000000001</c:v>
                </c:pt>
                <c:pt idx="210">
                  <c:v>1.1759999999999999</c:v>
                </c:pt>
                <c:pt idx="211">
                  <c:v>1.2010000000000001</c:v>
                </c:pt>
                <c:pt idx="212">
                  <c:v>1.2649999999999999</c:v>
                </c:pt>
                <c:pt idx="213">
                  <c:v>1.323</c:v>
                </c:pt>
                <c:pt idx="214">
                  <c:v>1.323</c:v>
                </c:pt>
                <c:pt idx="215">
                  <c:v>1.3089999999999999</c:v>
                </c:pt>
                <c:pt idx="216">
                  <c:v>1.2909999999999999</c:v>
                </c:pt>
                <c:pt idx="217">
                  <c:v>1.28</c:v>
                </c:pt>
                <c:pt idx="218">
                  <c:v>1.2290000000000001</c:v>
                </c:pt>
                <c:pt idx="219">
                  <c:v>1.212</c:v>
                </c:pt>
                <c:pt idx="220">
                  <c:v>1.196</c:v>
                </c:pt>
                <c:pt idx="221">
                  <c:v>1.173</c:v>
                </c:pt>
                <c:pt idx="222">
                  <c:v>1.151</c:v>
                </c:pt>
                <c:pt idx="223">
                  <c:v>1.165</c:v>
                </c:pt>
                <c:pt idx="224">
                  <c:v>1.1599999999999999</c:v>
                </c:pt>
                <c:pt idx="225">
                  <c:v>1.1830000000000001</c:v>
                </c:pt>
                <c:pt idx="226">
                  <c:v>1.1919999999999999</c:v>
                </c:pt>
                <c:pt idx="227">
                  <c:v>1.1100000000000001</c:v>
                </c:pt>
                <c:pt idx="228">
                  <c:v>1.1200000000000001</c:v>
                </c:pt>
                <c:pt idx="229">
                  <c:v>1.0840000000000001</c:v>
                </c:pt>
                <c:pt idx="230">
                  <c:v>1.0629999999999999</c:v>
                </c:pt>
                <c:pt idx="231">
                  <c:v>1.0669999999999999</c:v>
                </c:pt>
                <c:pt idx="232">
                  <c:v>1.069</c:v>
                </c:pt>
                <c:pt idx="233">
                  <c:v>1.0409999999999999</c:v>
                </c:pt>
                <c:pt idx="234">
                  <c:v>1.0289999999999999</c:v>
                </c:pt>
                <c:pt idx="235">
                  <c:v>1.0069999999999999</c:v>
                </c:pt>
                <c:pt idx="236">
                  <c:v>1.024</c:v>
                </c:pt>
                <c:pt idx="237">
                  <c:v>1.0389999999999999</c:v>
                </c:pt>
                <c:pt idx="238">
                  <c:v>1.022</c:v>
                </c:pt>
                <c:pt idx="239">
                  <c:v>0.97299999999999998</c:v>
                </c:pt>
                <c:pt idx="240">
                  <c:v>0.96699999999999997</c:v>
                </c:pt>
                <c:pt idx="241">
                  <c:v>0.95899999999999996</c:v>
                </c:pt>
                <c:pt idx="242">
                  <c:v>0.997</c:v>
                </c:pt>
                <c:pt idx="243">
                  <c:v>1.079</c:v>
                </c:pt>
                <c:pt idx="244">
                  <c:v>1.073</c:v>
                </c:pt>
                <c:pt idx="245">
                  <c:v>1.0740000000000001</c:v>
                </c:pt>
                <c:pt idx="246">
                  <c:v>1.1220000000000001</c:v>
                </c:pt>
                <c:pt idx="247">
                  <c:v>1.1719999999999999</c:v>
                </c:pt>
                <c:pt idx="248">
                  <c:v>1.2150000000000001</c:v>
                </c:pt>
                <c:pt idx="249">
                  <c:v>1.228</c:v>
                </c:pt>
                <c:pt idx="250">
                  <c:v>1.2629999999999999</c:v>
                </c:pt>
                <c:pt idx="251">
                  <c:v>1.292</c:v>
                </c:pt>
                <c:pt idx="252">
                  <c:v>1.3560000000000001</c:v>
                </c:pt>
                <c:pt idx="253">
                  <c:v>1.4610000000000001</c:v>
                </c:pt>
                <c:pt idx="254">
                  <c:v>1.4790000000000001</c:v>
                </c:pt>
                <c:pt idx="255">
                  <c:v>1.4219999999999999</c:v>
                </c:pt>
                <c:pt idx="256">
                  <c:v>1.42</c:v>
                </c:pt>
                <c:pt idx="257">
                  <c:v>1.421</c:v>
                </c:pt>
                <c:pt idx="258">
                  <c:v>1.4339999999999999</c:v>
                </c:pt>
                <c:pt idx="259">
                  <c:v>1.466</c:v>
                </c:pt>
                <c:pt idx="260">
                  <c:v>1.637</c:v>
                </c:pt>
                <c:pt idx="261">
                  <c:v>1.637</c:v>
                </c:pt>
                <c:pt idx="262">
                  <c:v>1.621</c:v>
                </c:pt>
                <c:pt idx="263">
                  <c:v>1.5649999999999999</c:v>
                </c:pt>
                <c:pt idx="264">
                  <c:v>1.524</c:v>
                </c:pt>
                <c:pt idx="265">
                  <c:v>1.492</c:v>
                </c:pt>
                <c:pt idx="266">
                  <c:v>1.399</c:v>
                </c:pt>
                <c:pt idx="267">
                  <c:v>1.4219999999999999</c:v>
                </c:pt>
                <c:pt idx="268">
                  <c:v>1.496</c:v>
                </c:pt>
                <c:pt idx="269">
                  <c:v>1.482</c:v>
                </c:pt>
                <c:pt idx="270">
                  <c:v>1.375</c:v>
                </c:pt>
                <c:pt idx="271">
                  <c:v>1.39</c:v>
                </c:pt>
                <c:pt idx="272">
                  <c:v>1.4950000000000001</c:v>
                </c:pt>
                <c:pt idx="273">
                  <c:v>1.35</c:v>
                </c:pt>
                <c:pt idx="274">
                  <c:v>1.2589999999999999</c:v>
                </c:pt>
                <c:pt idx="275">
                  <c:v>1.1679999999999999</c:v>
                </c:pt>
                <c:pt idx="276">
                  <c:v>1.1499999999999999</c:v>
                </c:pt>
                <c:pt idx="277">
                  <c:v>1.1519999999999999</c:v>
                </c:pt>
                <c:pt idx="278">
                  <c:v>1.23</c:v>
                </c:pt>
                <c:pt idx="279">
                  <c:v>1.3089999999999999</c:v>
                </c:pt>
                <c:pt idx="280">
                  <c:v>1.3049999999999999</c:v>
                </c:pt>
                <c:pt idx="281">
                  <c:v>1.286</c:v>
                </c:pt>
                <c:pt idx="282">
                  <c:v>1.2989999999999999</c:v>
                </c:pt>
                <c:pt idx="283">
                  <c:v>1.33</c:v>
                </c:pt>
                <c:pt idx="284">
                  <c:v>1.411</c:v>
                </c:pt>
                <c:pt idx="285">
                  <c:v>1.462</c:v>
                </c:pt>
                <c:pt idx="286">
                  <c:v>1.42</c:v>
                </c:pt>
                <c:pt idx="287">
                  <c:v>1.4279999999999999</c:v>
                </c:pt>
                <c:pt idx="288">
                  <c:v>1.488</c:v>
                </c:pt>
                <c:pt idx="289">
                  <c:v>1.6539999999999999</c:v>
                </c:pt>
                <c:pt idx="290">
                  <c:v>1.708</c:v>
                </c:pt>
                <c:pt idx="291">
                  <c:v>1.5329999999999999</c:v>
                </c:pt>
                <c:pt idx="292">
                  <c:v>1.4510000000000001</c:v>
                </c:pt>
                <c:pt idx="293">
                  <c:v>1.4239999999999999</c:v>
                </c:pt>
                <c:pt idx="294">
                  <c:v>1.4350000000000001</c:v>
                </c:pt>
                <c:pt idx="295">
                  <c:v>1.4850000000000001</c:v>
                </c:pt>
                <c:pt idx="296">
                  <c:v>1.4610000000000001</c:v>
                </c:pt>
                <c:pt idx="297">
                  <c:v>1.4810000000000001</c:v>
                </c:pt>
                <c:pt idx="298">
                  <c:v>1.482</c:v>
                </c:pt>
                <c:pt idx="299">
                  <c:v>1.49</c:v>
                </c:pt>
                <c:pt idx="300">
                  <c:v>1.5509999999999999</c:v>
                </c:pt>
                <c:pt idx="301">
                  <c:v>1.5820000000000001</c:v>
                </c:pt>
                <c:pt idx="302">
                  <c:v>1.629</c:v>
                </c:pt>
                <c:pt idx="303">
                  <c:v>1.6919999999999999</c:v>
                </c:pt>
                <c:pt idx="304">
                  <c:v>1.746</c:v>
                </c:pt>
                <c:pt idx="305">
                  <c:v>1.7110000000000001</c:v>
                </c:pt>
                <c:pt idx="306">
                  <c:v>1.7390000000000001</c:v>
                </c:pt>
                <c:pt idx="307">
                  <c:v>1.833</c:v>
                </c:pt>
                <c:pt idx="308">
                  <c:v>1.917</c:v>
                </c:pt>
                <c:pt idx="309">
                  <c:v>2.1339999999999999</c:v>
                </c:pt>
                <c:pt idx="310">
                  <c:v>2.1469999999999998</c:v>
                </c:pt>
                <c:pt idx="311">
                  <c:v>2.0089999999999999</c:v>
                </c:pt>
                <c:pt idx="312">
                  <c:v>1.9588000000000001</c:v>
                </c:pt>
                <c:pt idx="313">
                  <c:v>2.0267499999999998</c:v>
                </c:pt>
                <c:pt idx="314">
                  <c:v>2.2137500000000001</c:v>
                </c:pt>
                <c:pt idx="315">
                  <c:v>2.29175</c:v>
                </c:pt>
                <c:pt idx="316">
                  <c:v>2.1987999999999999</c:v>
                </c:pt>
                <c:pt idx="317">
                  <c:v>2.2897500000000002</c:v>
                </c:pt>
                <c:pt idx="318">
                  <c:v>2.3725000000000001</c:v>
                </c:pt>
                <c:pt idx="319">
                  <c:v>2.5</c:v>
                </c:pt>
                <c:pt idx="320">
                  <c:v>2.8187500000000001</c:v>
                </c:pt>
                <c:pt idx="321">
                  <c:v>3.0950000000000002</c:v>
                </c:pt>
                <c:pt idx="322">
                  <c:v>2.573</c:v>
                </c:pt>
                <c:pt idx="323">
                  <c:v>2.4427500000000002</c:v>
                </c:pt>
                <c:pt idx="324">
                  <c:v>2.4674</c:v>
                </c:pt>
                <c:pt idx="325">
                  <c:v>2.47525</c:v>
                </c:pt>
                <c:pt idx="326">
                  <c:v>2.5585</c:v>
                </c:pt>
                <c:pt idx="327">
                  <c:v>2.7280000000000002</c:v>
                </c:pt>
                <c:pt idx="328">
                  <c:v>2.8965999999999998</c:v>
                </c:pt>
                <c:pt idx="329">
                  <c:v>2.8975</c:v>
                </c:pt>
                <c:pt idx="330">
                  <c:v>2.9336000000000002</c:v>
                </c:pt>
                <c:pt idx="331">
                  <c:v>3.0449999999999999</c:v>
                </c:pt>
                <c:pt idx="332">
                  <c:v>2.7829999999999999</c:v>
                </c:pt>
                <c:pt idx="333">
                  <c:v>2.5192000000000001</c:v>
                </c:pt>
                <c:pt idx="334">
                  <c:v>2.5445000000000002</c:v>
                </c:pt>
                <c:pt idx="335">
                  <c:v>2.6102500000000002</c:v>
                </c:pt>
                <c:pt idx="336">
                  <c:v>2.4845999999999999</c:v>
                </c:pt>
                <c:pt idx="337">
                  <c:v>2.4882499999999999</c:v>
                </c:pt>
                <c:pt idx="338">
                  <c:v>2.6669999999999998</c:v>
                </c:pt>
                <c:pt idx="339">
                  <c:v>2.8338000000000001</c:v>
                </c:pt>
                <c:pt idx="340">
                  <c:v>2.7962500000000001</c:v>
                </c:pt>
                <c:pt idx="341">
                  <c:v>2.80775</c:v>
                </c:pt>
                <c:pt idx="342">
                  <c:v>2.8683999999999998</c:v>
                </c:pt>
                <c:pt idx="343">
                  <c:v>2.8690000000000002</c:v>
                </c:pt>
                <c:pt idx="344">
                  <c:v>2.9532500000000002</c:v>
                </c:pt>
                <c:pt idx="345">
                  <c:v>3.0746000000000002</c:v>
                </c:pt>
                <c:pt idx="346">
                  <c:v>3.3955000000000002</c:v>
                </c:pt>
                <c:pt idx="347">
                  <c:v>3.3405999999999998</c:v>
                </c:pt>
                <c:pt idx="348">
                  <c:v>3.30775</c:v>
                </c:pt>
                <c:pt idx="349">
                  <c:v>3.3769999999999998</c:v>
                </c:pt>
                <c:pt idx="350">
                  <c:v>3.8807999999999998</c:v>
                </c:pt>
                <c:pt idx="351">
                  <c:v>4.0834999999999999</c:v>
                </c:pt>
                <c:pt idx="352">
                  <c:v>4.4249999999999998</c:v>
                </c:pt>
                <c:pt idx="353">
                  <c:v>4.6768000000000001</c:v>
                </c:pt>
                <c:pt idx="354">
                  <c:v>4.7030000000000003</c:v>
                </c:pt>
                <c:pt idx="355">
                  <c:v>4.3017500000000002</c:v>
                </c:pt>
                <c:pt idx="356">
                  <c:v>4.024</c:v>
                </c:pt>
                <c:pt idx="357">
                  <c:v>3.5760000000000001</c:v>
                </c:pt>
                <c:pt idx="358">
                  <c:v>2.8762500000000002</c:v>
                </c:pt>
                <c:pt idx="359">
                  <c:v>2.4489999999999998</c:v>
                </c:pt>
                <c:pt idx="360">
                  <c:v>2.2922500000000001</c:v>
                </c:pt>
                <c:pt idx="361">
                  <c:v>2.1952500000000001</c:v>
                </c:pt>
                <c:pt idx="362">
                  <c:v>2.0920000000000001</c:v>
                </c:pt>
                <c:pt idx="363">
                  <c:v>2.2197499999999999</c:v>
                </c:pt>
                <c:pt idx="364">
                  <c:v>2.2265000000000001</c:v>
                </c:pt>
                <c:pt idx="365">
                  <c:v>2.5291999999999999</c:v>
                </c:pt>
                <c:pt idx="366">
                  <c:v>2.54</c:v>
                </c:pt>
                <c:pt idx="367">
                  <c:v>2.6337999999999999</c:v>
                </c:pt>
                <c:pt idx="368">
                  <c:v>2.6259999999999999</c:v>
                </c:pt>
                <c:pt idx="369">
                  <c:v>2.6720000000000002</c:v>
                </c:pt>
                <c:pt idx="370">
                  <c:v>2.7921999999999998</c:v>
                </c:pt>
                <c:pt idx="371">
                  <c:v>2.7444999999999999</c:v>
                </c:pt>
                <c:pt idx="372">
                  <c:v>2.8447499999999999</c:v>
                </c:pt>
                <c:pt idx="373">
                  <c:v>2.7845</c:v>
                </c:pt>
                <c:pt idx="374">
                  <c:v>2.9148000000000001</c:v>
                </c:pt>
                <c:pt idx="375">
                  <c:v>3.0590000000000002</c:v>
                </c:pt>
                <c:pt idx="376">
                  <c:v>3.0688</c:v>
                </c:pt>
                <c:pt idx="377">
                  <c:v>2.9477500000000001</c:v>
                </c:pt>
                <c:pt idx="378">
                  <c:v>2.9112499999999999</c:v>
                </c:pt>
                <c:pt idx="379">
                  <c:v>2.9586000000000001</c:v>
                </c:pt>
                <c:pt idx="380">
                  <c:v>2.94625</c:v>
                </c:pt>
                <c:pt idx="381">
                  <c:v>3.0514999999999999</c:v>
                </c:pt>
                <c:pt idx="382">
                  <c:v>3.14</c:v>
                </c:pt>
                <c:pt idx="383">
                  <c:v>3.2425000000000002</c:v>
                </c:pt>
                <c:pt idx="384">
                  <c:v>3.3877999999999999</c:v>
                </c:pt>
                <c:pt idx="385">
                  <c:v>3.5840000000000001</c:v>
                </c:pt>
                <c:pt idx="386">
                  <c:v>3.9045000000000001</c:v>
                </c:pt>
                <c:pt idx="387">
                  <c:v>4.0642500000000004</c:v>
                </c:pt>
                <c:pt idx="388">
                  <c:v>4.0468000000000002</c:v>
                </c:pt>
                <c:pt idx="389">
                  <c:v>3.9329999999999998</c:v>
                </c:pt>
                <c:pt idx="390">
                  <c:v>3.9052500000000001</c:v>
                </c:pt>
                <c:pt idx="391">
                  <c:v>3.8597999999999999</c:v>
                </c:pt>
                <c:pt idx="392">
                  <c:v>3.83725</c:v>
                </c:pt>
                <c:pt idx="393">
                  <c:v>3.7976000000000001</c:v>
                </c:pt>
                <c:pt idx="394">
                  <c:v>3.9620000000000002</c:v>
                </c:pt>
                <c:pt idx="395">
                  <c:v>3.8610000000000002</c:v>
                </c:pt>
                <c:pt idx="396">
                  <c:v>3.8325999999999998</c:v>
                </c:pt>
                <c:pt idx="397">
                  <c:v>3.9525000000000001</c:v>
                </c:pt>
                <c:pt idx="398">
                  <c:v>4.1265000000000001</c:v>
                </c:pt>
                <c:pt idx="399">
                  <c:v>4.1150000000000002</c:v>
                </c:pt>
                <c:pt idx="400">
                  <c:v>3.9784999999999999</c:v>
                </c:pt>
                <c:pt idx="401">
                  <c:v>3.7585000000000002</c:v>
                </c:pt>
                <c:pt idx="402">
                  <c:v>3.7210000000000001</c:v>
                </c:pt>
                <c:pt idx="403">
                  <c:v>3.9824999999999999</c:v>
                </c:pt>
                <c:pt idx="404">
                  <c:v>4.12</c:v>
                </c:pt>
                <c:pt idx="405">
                  <c:v>4.0937999999999999</c:v>
                </c:pt>
                <c:pt idx="406">
                  <c:v>4</c:v>
                </c:pt>
                <c:pt idx="407">
                  <c:v>3.9607999999999999</c:v>
                </c:pt>
                <c:pt idx="408">
                  <c:v>3.9085000000000001</c:v>
                </c:pt>
                <c:pt idx="409">
                  <c:v>4.1105</c:v>
                </c:pt>
                <c:pt idx="410">
                  <c:v>4.0677500000000002</c:v>
                </c:pt>
                <c:pt idx="411">
                  <c:v>3.93</c:v>
                </c:pt>
                <c:pt idx="412">
                  <c:v>3.87025</c:v>
                </c:pt>
                <c:pt idx="413">
                  <c:v>3.8492500000000001</c:v>
                </c:pt>
                <c:pt idx="414">
                  <c:v>3.8660000000000001</c:v>
                </c:pt>
                <c:pt idx="415">
                  <c:v>3.9045000000000001</c:v>
                </c:pt>
                <c:pt idx="416">
                  <c:v>3.9607999999999999</c:v>
                </c:pt>
                <c:pt idx="417">
                  <c:v>3.8847499999999999</c:v>
                </c:pt>
                <c:pt idx="418">
                  <c:v>3.8387500000000001</c:v>
                </c:pt>
                <c:pt idx="419">
                  <c:v>3.8818000000000001</c:v>
                </c:pt>
                <c:pt idx="420">
                  <c:v>3.8932500000000001</c:v>
                </c:pt>
                <c:pt idx="421">
                  <c:v>3.9834999999999998</c:v>
                </c:pt>
                <c:pt idx="422">
                  <c:v>4.0006000000000004</c:v>
                </c:pt>
                <c:pt idx="423">
                  <c:v>3.9642499999999998</c:v>
                </c:pt>
                <c:pt idx="424">
                  <c:v>3.9427500000000002</c:v>
                </c:pt>
                <c:pt idx="425">
                  <c:v>3.9062000000000001</c:v>
                </c:pt>
                <c:pt idx="426">
                  <c:v>3.8835000000000002</c:v>
                </c:pt>
                <c:pt idx="427">
                  <c:v>3.8380000000000001</c:v>
                </c:pt>
                <c:pt idx="428">
                  <c:v>3.7924000000000002</c:v>
                </c:pt>
                <c:pt idx="429">
                  <c:v>3.6804999999999999</c:v>
                </c:pt>
                <c:pt idx="430">
                  <c:v>3.6472500000000001</c:v>
                </c:pt>
                <c:pt idx="431">
                  <c:v>3.4106000000000001</c:v>
                </c:pt>
                <c:pt idx="432">
                  <c:v>2.9972500000000002</c:v>
                </c:pt>
                <c:pt idx="433">
                  <c:v>2.8577499999999998</c:v>
                </c:pt>
                <c:pt idx="434">
                  <c:v>2.8969999999999998</c:v>
                </c:pt>
                <c:pt idx="435">
                  <c:v>2.7822499999999999</c:v>
                </c:pt>
                <c:pt idx="436">
                  <c:v>2.8875000000000002</c:v>
                </c:pt>
                <c:pt idx="437">
                  <c:v>2.8730000000000002</c:v>
                </c:pt>
                <c:pt idx="438">
                  <c:v>2.78775</c:v>
                </c:pt>
                <c:pt idx="439">
                  <c:v>2.5950000000000002</c:v>
                </c:pt>
                <c:pt idx="440">
                  <c:v>2.5049999999999999</c:v>
                </c:pt>
                <c:pt idx="441">
                  <c:v>2.51925</c:v>
                </c:pt>
                <c:pt idx="442">
                  <c:v>2.4670000000000001</c:v>
                </c:pt>
                <c:pt idx="443">
                  <c:v>2.3090000000000002</c:v>
                </c:pt>
                <c:pt idx="444">
                  <c:v>2.1427499999999999</c:v>
                </c:pt>
                <c:pt idx="445">
                  <c:v>1.9982</c:v>
                </c:pt>
                <c:pt idx="446">
                  <c:v>2.09</c:v>
                </c:pt>
                <c:pt idx="447">
                  <c:v>2.1515</c:v>
                </c:pt>
                <c:pt idx="448">
                  <c:v>2.3146</c:v>
                </c:pt>
                <c:pt idx="449">
                  <c:v>2.4224999999999999</c:v>
                </c:pt>
                <c:pt idx="450">
                  <c:v>2.4045000000000001</c:v>
                </c:pt>
                <c:pt idx="451">
                  <c:v>2.3506</c:v>
                </c:pt>
                <c:pt idx="452">
                  <c:v>2.39425</c:v>
                </c:pt>
                <c:pt idx="453">
                  <c:v>2.4544000000000001</c:v>
                </c:pt>
                <c:pt idx="454">
                  <c:v>2.4384999999999999</c:v>
                </c:pt>
                <c:pt idx="455">
                  <c:v>2.5099999999999998</c:v>
                </c:pt>
                <c:pt idx="456">
                  <c:v>2.5798000000000001</c:v>
                </c:pt>
                <c:pt idx="457">
                  <c:v>2.5680000000000001</c:v>
                </c:pt>
                <c:pt idx="458">
                  <c:v>2.5535000000000001</c:v>
                </c:pt>
                <c:pt idx="459">
                  <c:v>2.5825</c:v>
                </c:pt>
                <c:pt idx="460">
                  <c:v>2.5604</c:v>
                </c:pt>
                <c:pt idx="461">
                  <c:v>2.5105</c:v>
                </c:pt>
                <c:pt idx="462">
                  <c:v>2.4964</c:v>
                </c:pt>
                <c:pt idx="463">
                  <c:v>2.5950000000000002</c:v>
                </c:pt>
                <c:pt idx="464">
                  <c:v>2.7847499999999998</c:v>
                </c:pt>
                <c:pt idx="465">
                  <c:v>2.7942</c:v>
                </c:pt>
                <c:pt idx="466">
                  <c:v>2.9087499999999999</c:v>
                </c:pt>
                <c:pt idx="467">
                  <c:v>2.9089999999999998</c:v>
                </c:pt>
                <c:pt idx="468">
                  <c:v>3.0184000000000002</c:v>
                </c:pt>
                <c:pt idx="469">
                  <c:v>3.04575</c:v>
                </c:pt>
                <c:pt idx="470">
                  <c:v>2.9874999999999998</c:v>
                </c:pt>
                <c:pt idx="471">
                  <c:v>3.0958000000000001</c:v>
                </c:pt>
                <c:pt idx="472">
                  <c:v>3.2437499999999999</c:v>
                </c:pt>
                <c:pt idx="473">
                  <c:v>3.2527499999999998</c:v>
                </c:pt>
                <c:pt idx="474">
                  <c:v>3.2328000000000001</c:v>
                </c:pt>
                <c:pt idx="475">
                  <c:v>3.2182499999999998</c:v>
                </c:pt>
                <c:pt idx="476">
                  <c:v>3.2622499999999999</c:v>
                </c:pt>
                <c:pt idx="477">
                  <c:v>3.3654000000000002</c:v>
                </c:pt>
                <c:pt idx="478">
                  <c:v>3.2995000000000001</c:v>
                </c:pt>
                <c:pt idx="479">
                  <c:v>3.1227999999999998</c:v>
                </c:pt>
                <c:pt idx="480">
                  <c:v>2.9797500000000001</c:v>
                </c:pt>
                <c:pt idx="481">
                  <c:v>2.9965000000000002</c:v>
                </c:pt>
                <c:pt idx="482">
                  <c:v>3.0762499999999999</c:v>
                </c:pt>
                <c:pt idx="483">
                  <c:v>3.121</c:v>
                </c:pt>
                <c:pt idx="484">
                  <c:v>3.1612499999999999</c:v>
                </c:pt>
                <c:pt idx="485">
                  <c:v>3.0884999999999998</c:v>
                </c:pt>
                <c:pt idx="486">
                  <c:v>3.0451999999999999</c:v>
                </c:pt>
                <c:pt idx="487">
                  <c:v>3.0049999999999999</c:v>
                </c:pt>
                <c:pt idx="488">
                  <c:v>3.0162</c:v>
                </c:pt>
                <c:pt idx="489">
                  <c:v>3.0529999999999999</c:v>
                </c:pt>
                <c:pt idx="490">
                  <c:v>3.0687500000000001</c:v>
                </c:pt>
                <c:pt idx="491">
                  <c:v>3.0550000000000002</c:v>
                </c:pt>
                <c:pt idx="492">
                  <c:v>3.0474999999999999</c:v>
                </c:pt>
                <c:pt idx="493">
                  <c:v>2.9095</c:v>
                </c:pt>
                <c:pt idx="494">
                  <c:v>2.7286000000000001</c:v>
                </c:pt>
                <c:pt idx="495">
                  <c:v>2.4929999999999999</c:v>
                </c:pt>
                <c:pt idx="496">
                  <c:v>2.3922500000000002</c:v>
                </c:pt>
                <c:pt idx="497">
                  <c:v>2.4079999999999999</c:v>
                </c:pt>
                <c:pt idx="498">
                  <c:v>2.4337499999999999</c:v>
                </c:pt>
                <c:pt idx="499">
                  <c:v>2.4291999999999998</c:v>
                </c:pt>
                <c:pt idx="500">
                  <c:v>2.4137499999999998</c:v>
                </c:pt>
                <c:pt idx="501">
                  <c:v>2.3887499999999999</c:v>
                </c:pt>
                <c:pt idx="502">
                  <c:v>2.4319999999999999</c:v>
                </c:pt>
                <c:pt idx="503">
                  <c:v>2.5847500000000001</c:v>
                </c:pt>
                <c:pt idx="504">
                  <c:v>2.6804999999999999</c:v>
                </c:pt>
                <c:pt idx="505">
                  <c:v>2.847</c:v>
                </c:pt>
                <c:pt idx="506">
                  <c:v>3.1522000000000001</c:v>
                </c:pt>
                <c:pt idx="507">
                  <c:v>3.1302500000000002</c:v>
                </c:pt>
                <c:pt idx="508">
                  <c:v>3.2170000000000001</c:v>
                </c:pt>
                <c:pt idx="509">
                  <c:v>3.2867500000000001</c:v>
                </c:pt>
                <c:pt idx="510">
                  <c:v>3.3387500000000001</c:v>
                </c:pt>
                <c:pt idx="511">
                  <c:v>3.35</c:v>
                </c:pt>
                <c:pt idx="512">
                  <c:v>3.3839999999999999</c:v>
                </c:pt>
                <c:pt idx="513">
                  <c:v>3.6117499999999998</c:v>
                </c:pt>
                <c:pt idx="514">
                  <c:v>3.7269999999999999</c:v>
                </c:pt>
                <c:pt idx="515">
                  <c:v>3.641</c:v>
                </c:pt>
                <c:pt idx="516">
                  <c:v>3.7242000000000002</c:v>
                </c:pt>
                <c:pt idx="517">
                  <c:v>4.0322500000000003</c:v>
                </c:pt>
                <c:pt idx="518">
                  <c:v>5.1044999999999998</c:v>
                </c:pt>
                <c:pt idx="519">
                  <c:v>5.1195000000000004</c:v>
                </c:pt>
                <c:pt idx="520">
                  <c:v>5.5709999999999997</c:v>
                </c:pt>
                <c:pt idx="521">
                  <c:v>5.7534999999999998</c:v>
                </c:pt>
                <c:pt idx="522">
                  <c:v>5.4857500000000003</c:v>
                </c:pt>
                <c:pt idx="523">
                  <c:v>5.0132000000000003</c:v>
                </c:pt>
                <c:pt idx="524">
                  <c:v>4.9924999999999997</c:v>
                </c:pt>
                <c:pt idx="525">
                  <c:v>5.2114000000000003</c:v>
                </c:pt>
                <c:pt idx="526">
                  <c:v>5.2549999999999999</c:v>
                </c:pt>
                <c:pt idx="527">
                  <c:v>4.7134999999999998</c:v>
                </c:pt>
                <c:pt idx="528">
                  <c:v>4.5763999999999996</c:v>
                </c:pt>
                <c:pt idx="529">
                  <c:v>4.4132499999999997</c:v>
                </c:pt>
                <c:pt idx="530">
                  <c:v>4.2104999999999997</c:v>
                </c:pt>
                <c:pt idx="531">
                  <c:v>4.0990000000000002</c:v>
                </c:pt>
                <c:pt idx="532">
                  <c:v>3.915</c:v>
                </c:pt>
                <c:pt idx="533">
                  <c:v>3.8017500000000002</c:v>
                </c:pt>
                <c:pt idx="534">
                  <c:v>3.8822000000000001</c:v>
                </c:pt>
                <c:pt idx="535">
                  <c:v>4.3702500000000004</c:v>
                </c:pt>
                <c:pt idx="536">
                  <c:v>4.5627500000000003</c:v>
                </c:pt>
                <c:pt idx="537">
                  <c:v>4.5068000000000001</c:v>
                </c:pt>
                <c:pt idx="538">
                  <c:v>4.2537500000000001</c:v>
                </c:pt>
                <c:pt idx="539">
                  <c:v>3.9717500000000001</c:v>
                </c:pt>
                <c:pt idx="540">
                  <c:v>3.8544</c:v>
                </c:pt>
                <c:pt idx="541">
                  <c:v>4.0437500000000002</c:v>
                </c:pt>
                <c:pt idx="542">
                  <c:v>4.0220000000000002</c:v>
                </c:pt>
                <c:pt idx="543">
                  <c:v>4.0022000000000002</c:v>
                </c:pt>
                <c:pt idx="544">
                  <c:v>3.9205429999999999</c:v>
                </c:pt>
                <c:pt idx="545">
                  <c:v>3.8658489999999999</c:v>
                </c:pt>
                <c:pt idx="546">
                  <c:v>3.8539870000000001</c:v>
                </c:pt>
                <c:pt idx="547">
                  <c:v>3.906644</c:v>
                </c:pt>
                <c:pt idx="548">
                  <c:v>4.0302699999999998</c:v>
                </c:pt>
                <c:pt idx="549">
                  <c:v>4.0752259999999998</c:v>
                </c:pt>
                <c:pt idx="550">
                  <c:v>4.1702159999999999</c:v>
                </c:pt>
                <c:pt idx="551">
                  <c:v>4.1635359999999997</c:v>
                </c:pt>
                <c:pt idx="552">
                  <c:v>4.1846110000000003</c:v>
                </c:pt>
                <c:pt idx="553">
                  <c:v>4.2162930000000003</c:v>
                </c:pt>
                <c:pt idx="554">
                  <c:v>4.2498149999999999</c:v>
                </c:pt>
                <c:pt idx="555">
                  <c:v>4.169054</c:v>
                </c:pt>
                <c:pt idx="556">
                  <c:v>4.1441650000000001</c:v>
                </c:pt>
                <c:pt idx="557">
                  <c:v>4.086182</c:v>
                </c:pt>
                <c:pt idx="558">
                  <c:v>4.0458280000000002</c:v>
                </c:pt>
                <c:pt idx="559">
                  <c:v>4.1157300000000001</c:v>
                </c:pt>
                <c:pt idx="560">
                  <c:v>4.1721490000000001</c:v>
                </c:pt>
                <c:pt idx="561">
                  <c:v>4.1674660000000001</c:v>
                </c:pt>
                <c:pt idx="562">
                  <c:v>4.1587870000000002</c:v>
                </c:pt>
                <c:pt idx="563">
                  <c:v>4.0852940000000002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4F-4DDE-8E58-F8E25545B590}"/>
            </c:ext>
          </c:extLst>
        </c:ser>
        <c:ser>
          <c:idx val="1"/>
          <c:order val="1"/>
          <c:tx>
            <c:strRef>
              <c:f>'Diesel-M'!$A$608</c:f>
              <c:strCache>
                <c:ptCount val="1"/>
                <c:pt idx="0">
                  <c:v>Real Price (May 2024 $)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'Diesel-M'!$A$41:$A$604</c:f>
              <c:numCache>
                <c:formatCode>mmmm\ yyyy</c:formatCode>
                <c:ptCount val="564"/>
                <c:pt idx="0">
                  <c:v>28856</c:v>
                </c:pt>
                <c:pt idx="1">
                  <c:v>28887</c:v>
                </c:pt>
                <c:pt idx="2">
                  <c:v>28915</c:v>
                </c:pt>
                <c:pt idx="3">
                  <c:v>28946</c:v>
                </c:pt>
                <c:pt idx="4">
                  <c:v>28976</c:v>
                </c:pt>
                <c:pt idx="5">
                  <c:v>29007</c:v>
                </c:pt>
                <c:pt idx="6">
                  <c:v>29037</c:v>
                </c:pt>
                <c:pt idx="7">
                  <c:v>29068</c:v>
                </c:pt>
                <c:pt idx="8">
                  <c:v>29099</c:v>
                </c:pt>
                <c:pt idx="9">
                  <c:v>29129</c:v>
                </c:pt>
                <c:pt idx="10">
                  <c:v>29160</c:v>
                </c:pt>
                <c:pt idx="11">
                  <c:v>29190</c:v>
                </c:pt>
                <c:pt idx="12">
                  <c:v>29221</c:v>
                </c:pt>
                <c:pt idx="13">
                  <c:v>29252</c:v>
                </c:pt>
                <c:pt idx="14">
                  <c:v>29281</c:v>
                </c:pt>
                <c:pt idx="15">
                  <c:v>29312</c:v>
                </c:pt>
                <c:pt idx="16">
                  <c:v>29342</c:v>
                </c:pt>
                <c:pt idx="17">
                  <c:v>29373</c:v>
                </c:pt>
                <c:pt idx="18">
                  <c:v>29403</c:v>
                </c:pt>
                <c:pt idx="19">
                  <c:v>29434</c:v>
                </c:pt>
                <c:pt idx="20">
                  <c:v>29465</c:v>
                </c:pt>
                <c:pt idx="21">
                  <c:v>29495</c:v>
                </c:pt>
                <c:pt idx="22">
                  <c:v>29526</c:v>
                </c:pt>
                <c:pt idx="23">
                  <c:v>29556</c:v>
                </c:pt>
                <c:pt idx="24">
                  <c:v>29587</c:v>
                </c:pt>
                <c:pt idx="25">
                  <c:v>29618</c:v>
                </c:pt>
                <c:pt idx="26">
                  <c:v>29646</c:v>
                </c:pt>
                <c:pt idx="27">
                  <c:v>29677</c:v>
                </c:pt>
                <c:pt idx="28">
                  <c:v>29707</c:v>
                </c:pt>
                <c:pt idx="29">
                  <c:v>29738</c:v>
                </c:pt>
                <c:pt idx="30">
                  <c:v>29768</c:v>
                </c:pt>
                <c:pt idx="31">
                  <c:v>29799</c:v>
                </c:pt>
                <c:pt idx="32">
                  <c:v>29830</c:v>
                </c:pt>
                <c:pt idx="33">
                  <c:v>29860</c:v>
                </c:pt>
                <c:pt idx="34">
                  <c:v>29891</c:v>
                </c:pt>
                <c:pt idx="35">
                  <c:v>29921</c:v>
                </c:pt>
                <c:pt idx="36">
                  <c:v>29952</c:v>
                </c:pt>
                <c:pt idx="37">
                  <c:v>29983</c:v>
                </c:pt>
                <c:pt idx="38">
                  <c:v>30011</c:v>
                </c:pt>
                <c:pt idx="39">
                  <c:v>30042</c:v>
                </c:pt>
                <c:pt idx="40">
                  <c:v>30072</c:v>
                </c:pt>
                <c:pt idx="41">
                  <c:v>30103</c:v>
                </c:pt>
                <c:pt idx="42">
                  <c:v>30133</c:v>
                </c:pt>
                <c:pt idx="43">
                  <c:v>30164</c:v>
                </c:pt>
                <c:pt idx="44">
                  <c:v>30195</c:v>
                </c:pt>
                <c:pt idx="45">
                  <c:v>30225</c:v>
                </c:pt>
                <c:pt idx="46">
                  <c:v>30256</c:v>
                </c:pt>
                <c:pt idx="47">
                  <c:v>30286</c:v>
                </c:pt>
                <c:pt idx="48">
                  <c:v>30317</c:v>
                </c:pt>
                <c:pt idx="49">
                  <c:v>30348</c:v>
                </c:pt>
                <c:pt idx="50">
                  <c:v>30376</c:v>
                </c:pt>
                <c:pt idx="51">
                  <c:v>30407</c:v>
                </c:pt>
                <c:pt idx="52">
                  <c:v>30437</c:v>
                </c:pt>
                <c:pt idx="53">
                  <c:v>30468</c:v>
                </c:pt>
                <c:pt idx="54">
                  <c:v>30498</c:v>
                </c:pt>
                <c:pt idx="55">
                  <c:v>30529</c:v>
                </c:pt>
                <c:pt idx="56">
                  <c:v>30560</c:v>
                </c:pt>
                <c:pt idx="57">
                  <c:v>30590</c:v>
                </c:pt>
                <c:pt idx="58">
                  <c:v>30621</c:v>
                </c:pt>
                <c:pt idx="59">
                  <c:v>30651</c:v>
                </c:pt>
                <c:pt idx="60">
                  <c:v>30682</c:v>
                </c:pt>
                <c:pt idx="61">
                  <c:v>30713</c:v>
                </c:pt>
                <c:pt idx="62">
                  <c:v>30742</c:v>
                </c:pt>
                <c:pt idx="63">
                  <c:v>30773</c:v>
                </c:pt>
                <c:pt idx="64">
                  <c:v>30803</c:v>
                </c:pt>
                <c:pt idx="65">
                  <c:v>30834</c:v>
                </c:pt>
                <c:pt idx="66">
                  <c:v>30864</c:v>
                </c:pt>
                <c:pt idx="67">
                  <c:v>30895</c:v>
                </c:pt>
                <c:pt idx="68">
                  <c:v>30926</c:v>
                </c:pt>
                <c:pt idx="69">
                  <c:v>30956</c:v>
                </c:pt>
                <c:pt idx="70">
                  <c:v>30987</c:v>
                </c:pt>
                <c:pt idx="71">
                  <c:v>31017</c:v>
                </c:pt>
                <c:pt idx="72">
                  <c:v>31048</c:v>
                </c:pt>
                <c:pt idx="73">
                  <c:v>31079</c:v>
                </c:pt>
                <c:pt idx="74">
                  <c:v>31107</c:v>
                </c:pt>
                <c:pt idx="75">
                  <c:v>31138</c:v>
                </c:pt>
                <c:pt idx="76">
                  <c:v>31168</c:v>
                </c:pt>
                <c:pt idx="77">
                  <c:v>31199</c:v>
                </c:pt>
                <c:pt idx="78">
                  <c:v>31229</c:v>
                </c:pt>
                <c:pt idx="79">
                  <c:v>31260</c:v>
                </c:pt>
                <c:pt idx="80">
                  <c:v>31291</c:v>
                </c:pt>
                <c:pt idx="81">
                  <c:v>31321</c:v>
                </c:pt>
                <c:pt idx="82">
                  <c:v>31352</c:v>
                </c:pt>
                <c:pt idx="83">
                  <c:v>31382</c:v>
                </c:pt>
                <c:pt idx="84">
                  <c:v>31413</c:v>
                </c:pt>
                <c:pt idx="85">
                  <c:v>31444</c:v>
                </c:pt>
                <c:pt idx="86">
                  <c:v>31472</c:v>
                </c:pt>
                <c:pt idx="87">
                  <c:v>31503</c:v>
                </c:pt>
                <c:pt idx="88">
                  <c:v>31533</c:v>
                </c:pt>
                <c:pt idx="89">
                  <c:v>31564</c:v>
                </c:pt>
                <c:pt idx="90">
                  <c:v>31594</c:v>
                </c:pt>
                <c:pt idx="91">
                  <c:v>31625</c:v>
                </c:pt>
                <c:pt idx="92">
                  <c:v>31656</c:v>
                </c:pt>
                <c:pt idx="93">
                  <c:v>31686</c:v>
                </c:pt>
                <c:pt idx="94">
                  <c:v>31717</c:v>
                </c:pt>
                <c:pt idx="95">
                  <c:v>31747</c:v>
                </c:pt>
                <c:pt idx="96">
                  <c:v>31778</c:v>
                </c:pt>
                <c:pt idx="97">
                  <c:v>31809</c:v>
                </c:pt>
                <c:pt idx="98">
                  <c:v>31837</c:v>
                </c:pt>
                <c:pt idx="99">
                  <c:v>31868</c:v>
                </c:pt>
                <c:pt idx="100">
                  <c:v>31898</c:v>
                </c:pt>
                <c:pt idx="101">
                  <c:v>31929</c:v>
                </c:pt>
                <c:pt idx="102">
                  <c:v>31959</c:v>
                </c:pt>
                <c:pt idx="103">
                  <c:v>31990</c:v>
                </c:pt>
                <c:pt idx="104">
                  <c:v>32021</c:v>
                </c:pt>
                <c:pt idx="105">
                  <c:v>32051</c:v>
                </c:pt>
                <c:pt idx="106">
                  <c:v>32082</c:v>
                </c:pt>
                <c:pt idx="107">
                  <c:v>32112</c:v>
                </c:pt>
                <c:pt idx="108">
                  <c:v>32143</c:v>
                </c:pt>
                <c:pt idx="109">
                  <c:v>32174</c:v>
                </c:pt>
                <c:pt idx="110">
                  <c:v>32203</c:v>
                </c:pt>
                <c:pt idx="111">
                  <c:v>32234</c:v>
                </c:pt>
                <c:pt idx="112">
                  <c:v>32264</c:v>
                </c:pt>
                <c:pt idx="113">
                  <c:v>32295</c:v>
                </c:pt>
                <c:pt idx="114">
                  <c:v>32325</c:v>
                </c:pt>
                <c:pt idx="115">
                  <c:v>32356</c:v>
                </c:pt>
                <c:pt idx="116">
                  <c:v>32387</c:v>
                </c:pt>
                <c:pt idx="117">
                  <c:v>32417</c:v>
                </c:pt>
                <c:pt idx="118">
                  <c:v>32448</c:v>
                </c:pt>
                <c:pt idx="119">
                  <c:v>32478</c:v>
                </c:pt>
                <c:pt idx="120">
                  <c:v>32509</c:v>
                </c:pt>
                <c:pt idx="121">
                  <c:v>32540</c:v>
                </c:pt>
                <c:pt idx="122">
                  <c:v>32568</c:v>
                </c:pt>
                <c:pt idx="123">
                  <c:v>32599</c:v>
                </c:pt>
                <c:pt idx="124">
                  <c:v>32629</c:v>
                </c:pt>
                <c:pt idx="125">
                  <c:v>32660</c:v>
                </c:pt>
                <c:pt idx="126">
                  <c:v>32690</c:v>
                </c:pt>
                <c:pt idx="127">
                  <c:v>32721</c:v>
                </c:pt>
                <c:pt idx="128">
                  <c:v>32752</c:v>
                </c:pt>
                <c:pt idx="129">
                  <c:v>32782</c:v>
                </c:pt>
                <c:pt idx="130">
                  <c:v>32813</c:v>
                </c:pt>
                <c:pt idx="131">
                  <c:v>32843</c:v>
                </c:pt>
                <c:pt idx="132">
                  <c:v>32874</c:v>
                </c:pt>
                <c:pt idx="133">
                  <c:v>32905</c:v>
                </c:pt>
                <c:pt idx="134">
                  <c:v>32933</c:v>
                </c:pt>
                <c:pt idx="135">
                  <c:v>32964</c:v>
                </c:pt>
                <c:pt idx="136">
                  <c:v>32994</c:v>
                </c:pt>
                <c:pt idx="137">
                  <c:v>33025</c:v>
                </c:pt>
                <c:pt idx="138">
                  <c:v>33055</c:v>
                </c:pt>
                <c:pt idx="139">
                  <c:v>33086</c:v>
                </c:pt>
                <c:pt idx="140">
                  <c:v>33117</c:v>
                </c:pt>
                <c:pt idx="141">
                  <c:v>33147</c:v>
                </c:pt>
                <c:pt idx="142">
                  <c:v>33178</c:v>
                </c:pt>
                <c:pt idx="143">
                  <c:v>33208</c:v>
                </c:pt>
                <c:pt idx="144">
                  <c:v>33239</c:v>
                </c:pt>
                <c:pt idx="145">
                  <c:v>33270</c:v>
                </c:pt>
                <c:pt idx="146">
                  <c:v>33298</c:v>
                </c:pt>
                <c:pt idx="147">
                  <c:v>33329</c:v>
                </c:pt>
                <c:pt idx="148">
                  <c:v>33359</c:v>
                </c:pt>
                <c:pt idx="149">
                  <c:v>33390</c:v>
                </c:pt>
                <c:pt idx="150">
                  <c:v>33420</c:v>
                </c:pt>
                <c:pt idx="151">
                  <c:v>33451</c:v>
                </c:pt>
                <c:pt idx="152">
                  <c:v>33482</c:v>
                </c:pt>
                <c:pt idx="153">
                  <c:v>33512</c:v>
                </c:pt>
                <c:pt idx="154">
                  <c:v>33543</c:v>
                </c:pt>
                <c:pt idx="155">
                  <c:v>33573</c:v>
                </c:pt>
                <c:pt idx="156">
                  <c:v>33604</c:v>
                </c:pt>
                <c:pt idx="157">
                  <c:v>33635</c:v>
                </c:pt>
                <c:pt idx="158">
                  <c:v>33664</c:v>
                </c:pt>
                <c:pt idx="159">
                  <c:v>33695</c:v>
                </c:pt>
                <c:pt idx="160">
                  <c:v>33725</c:v>
                </c:pt>
                <c:pt idx="161">
                  <c:v>33756</c:v>
                </c:pt>
                <c:pt idx="162">
                  <c:v>33786</c:v>
                </c:pt>
                <c:pt idx="163">
                  <c:v>33817</c:v>
                </c:pt>
                <c:pt idx="164">
                  <c:v>33848</c:v>
                </c:pt>
                <c:pt idx="165">
                  <c:v>33878</c:v>
                </c:pt>
                <c:pt idx="166">
                  <c:v>33909</c:v>
                </c:pt>
                <c:pt idx="167">
                  <c:v>33939</c:v>
                </c:pt>
                <c:pt idx="168">
                  <c:v>33970</c:v>
                </c:pt>
                <c:pt idx="169">
                  <c:v>34001</c:v>
                </c:pt>
                <c:pt idx="170">
                  <c:v>34029</c:v>
                </c:pt>
                <c:pt idx="171">
                  <c:v>34060</c:v>
                </c:pt>
                <c:pt idx="172">
                  <c:v>34090</c:v>
                </c:pt>
                <c:pt idx="173">
                  <c:v>34121</c:v>
                </c:pt>
                <c:pt idx="174">
                  <c:v>34151</c:v>
                </c:pt>
                <c:pt idx="175">
                  <c:v>34182</c:v>
                </c:pt>
                <c:pt idx="176">
                  <c:v>34213</c:v>
                </c:pt>
                <c:pt idx="177">
                  <c:v>34243</c:v>
                </c:pt>
                <c:pt idx="178">
                  <c:v>34274</c:v>
                </c:pt>
                <c:pt idx="179">
                  <c:v>34304</c:v>
                </c:pt>
                <c:pt idx="180">
                  <c:v>34335</c:v>
                </c:pt>
                <c:pt idx="181">
                  <c:v>34366</c:v>
                </c:pt>
                <c:pt idx="182">
                  <c:v>34394</c:v>
                </c:pt>
                <c:pt idx="183">
                  <c:v>34425</c:v>
                </c:pt>
                <c:pt idx="184">
                  <c:v>34455</c:v>
                </c:pt>
                <c:pt idx="185">
                  <c:v>34486</c:v>
                </c:pt>
                <c:pt idx="186">
                  <c:v>34516</c:v>
                </c:pt>
                <c:pt idx="187">
                  <c:v>34547</c:v>
                </c:pt>
                <c:pt idx="188">
                  <c:v>34578</c:v>
                </c:pt>
                <c:pt idx="189">
                  <c:v>34608</c:v>
                </c:pt>
                <c:pt idx="190">
                  <c:v>34639</c:v>
                </c:pt>
                <c:pt idx="191">
                  <c:v>34669</c:v>
                </c:pt>
                <c:pt idx="192">
                  <c:v>34700</c:v>
                </c:pt>
                <c:pt idx="193">
                  <c:v>34731</c:v>
                </c:pt>
                <c:pt idx="194">
                  <c:v>34759</c:v>
                </c:pt>
                <c:pt idx="195">
                  <c:v>34790</c:v>
                </c:pt>
                <c:pt idx="196">
                  <c:v>34820</c:v>
                </c:pt>
                <c:pt idx="197">
                  <c:v>34851</c:v>
                </c:pt>
                <c:pt idx="198">
                  <c:v>34881</c:v>
                </c:pt>
                <c:pt idx="199">
                  <c:v>34912</c:v>
                </c:pt>
                <c:pt idx="200">
                  <c:v>34943</c:v>
                </c:pt>
                <c:pt idx="201">
                  <c:v>34973</c:v>
                </c:pt>
                <c:pt idx="202">
                  <c:v>35004</c:v>
                </c:pt>
                <c:pt idx="203">
                  <c:v>35034</c:v>
                </c:pt>
                <c:pt idx="204">
                  <c:v>35065</c:v>
                </c:pt>
                <c:pt idx="205">
                  <c:v>35096</c:v>
                </c:pt>
                <c:pt idx="206">
                  <c:v>35125</c:v>
                </c:pt>
                <c:pt idx="207">
                  <c:v>35156</c:v>
                </c:pt>
                <c:pt idx="208">
                  <c:v>35186</c:v>
                </c:pt>
                <c:pt idx="209">
                  <c:v>35217</c:v>
                </c:pt>
                <c:pt idx="210">
                  <c:v>35247</c:v>
                </c:pt>
                <c:pt idx="211">
                  <c:v>35278</c:v>
                </c:pt>
                <c:pt idx="212">
                  <c:v>35309</c:v>
                </c:pt>
                <c:pt idx="213">
                  <c:v>35339</c:v>
                </c:pt>
                <c:pt idx="214">
                  <c:v>35370</c:v>
                </c:pt>
                <c:pt idx="215">
                  <c:v>35400</c:v>
                </c:pt>
                <c:pt idx="216">
                  <c:v>35431</c:v>
                </c:pt>
                <c:pt idx="217">
                  <c:v>35462</c:v>
                </c:pt>
                <c:pt idx="218">
                  <c:v>35490</c:v>
                </c:pt>
                <c:pt idx="219">
                  <c:v>35521</c:v>
                </c:pt>
                <c:pt idx="220">
                  <c:v>35551</c:v>
                </c:pt>
                <c:pt idx="221">
                  <c:v>35582</c:v>
                </c:pt>
                <c:pt idx="222">
                  <c:v>35612</c:v>
                </c:pt>
                <c:pt idx="223">
                  <c:v>35643</c:v>
                </c:pt>
                <c:pt idx="224">
                  <c:v>35674</c:v>
                </c:pt>
                <c:pt idx="225">
                  <c:v>35704</c:v>
                </c:pt>
                <c:pt idx="226">
                  <c:v>35735</c:v>
                </c:pt>
                <c:pt idx="227">
                  <c:v>35765</c:v>
                </c:pt>
                <c:pt idx="228">
                  <c:v>35796</c:v>
                </c:pt>
                <c:pt idx="229">
                  <c:v>35827</c:v>
                </c:pt>
                <c:pt idx="230">
                  <c:v>35855</c:v>
                </c:pt>
                <c:pt idx="231">
                  <c:v>35886</c:v>
                </c:pt>
                <c:pt idx="232">
                  <c:v>35916</c:v>
                </c:pt>
                <c:pt idx="233">
                  <c:v>35947</c:v>
                </c:pt>
                <c:pt idx="234">
                  <c:v>35977</c:v>
                </c:pt>
                <c:pt idx="235">
                  <c:v>36008</c:v>
                </c:pt>
                <c:pt idx="236">
                  <c:v>36039</c:v>
                </c:pt>
                <c:pt idx="237">
                  <c:v>36069</c:v>
                </c:pt>
                <c:pt idx="238">
                  <c:v>36100</c:v>
                </c:pt>
                <c:pt idx="239">
                  <c:v>36130</c:v>
                </c:pt>
                <c:pt idx="240">
                  <c:v>36161</c:v>
                </c:pt>
                <c:pt idx="241">
                  <c:v>36192</c:v>
                </c:pt>
                <c:pt idx="242">
                  <c:v>36220</c:v>
                </c:pt>
                <c:pt idx="243">
                  <c:v>36251</c:v>
                </c:pt>
                <c:pt idx="244">
                  <c:v>36281</c:v>
                </c:pt>
                <c:pt idx="245">
                  <c:v>36312</c:v>
                </c:pt>
                <c:pt idx="246">
                  <c:v>36342</c:v>
                </c:pt>
                <c:pt idx="247">
                  <c:v>36373</c:v>
                </c:pt>
                <c:pt idx="248">
                  <c:v>36404</c:v>
                </c:pt>
                <c:pt idx="249">
                  <c:v>36434</c:v>
                </c:pt>
                <c:pt idx="250">
                  <c:v>36465</c:v>
                </c:pt>
                <c:pt idx="251">
                  <c:v>36495</c:v>
                </c:pt>
                <c:pt idx="252">
                  <c:v>36526</c:v>
                </c:pt>
                <c:pt idx="253">
                  <c:v>36557</c:v>
                </c:pt>
                <c:pt idx="254">
                  <c:v>36586</c:v>
                </c:pt>
                <c:pt idx="255">
                  <c:v>36617</c:v>
                </c:pt>
                <c:pt idx="256">
                  <c:v>36647</c:v>
                </c:pt>
                <c:pt idx="257">
                  <c:v>36678</c:v>
                </c:pt>
                <c:pt idx="258">
                  <c:v>36708</c:v>
                </c:pt>
                <c:pt idx="259">
                  <c:v>36739</c:v>
                </c:pt>
                <c:pt idx="260">
                  <c:v>36770</c:v>
                </c:pt>
                <c:pt idx="261">
                  <c:v>36800</c:v>
                </c:pt>
                <c:pt idx="262">
                  <c:v>36831</c:v>
                </c:pt>
                <c:pt idx="263">
                  <c:v>36861</c:v>
                </c:pt>
                <c:pt idx="264">
                  <c:v>36892</c:v>
                </c:pt>
                <c:pt idx="265">
                  <c:v>36923</c:v>
                </c:pt>
                <c:pt idx="266">
                  <c:v>36951</c:v>
                </c:pt>
                <c:pt idx="267">
                  <c:v>36982</c:v>
                </c:pt>
                <c:pt idx="268">
                  <c:v>37012</c:v>
                </c:pt>
                <c:pt idx="269">
                  <c:v>37043</c:v>
                </c:pt>
                <c:pt idx="270">
                  <c:v>37073</c:v>
                </c:pt>
                <c:pt idx="271">
                  <c:v>37104</c:v>
                </c:pt>
                <c:pt idx="272">
                  <c:v>37135</c:v>
                </c:pt>
                <c:pt idx="273">
                  <c:v>37165</c:v>
                </c:pt>
                <c:pt idx="274">
                  <c:v>37196</c:v>
                </c:pt>
                <c:pt idx="275">
                  <c:v>37226</c:v>
                </c:pt>
                <c:pt idx="276">
                  <c:v>37257</c:v>
                </c:pt>
                <c:pt idx="277">
                  <c:v>37288</c:v>
                </c:pt>
                <c:pt idx="278">
                  <c:v>37316</c:v>
                </c:pt>
                <c:pt idx="279">
                  <c:v>37347</c:v>
                </c:pt>
                <c:pt idx="280">
                  <c:v>37377</c:v>
                </c:pt>
                <c:pt idx="281">
                  <c:v>37408</c:v>
                </c:pt>
                <c:pt idx="282">
                  <c:v>37438</c:v>
                </c:pt>
                <c:pt idx="283">
                  <c:v>37469</c:v>
                </c:pt>
                <c:pt idx="284">
                  <c:v>37500</c:v>
                </c:pt>
                <c:pt idx="285">
                  <c:v>37530</c:v>
                </c:pt>
                <c:pt idx="286">
                  <c:v>37561</c:v>
                </c:pt>
                <c:pt idx="287">
                  <c:v>37591</c:v>
                </c:pt>
                <c:pt idx="288">
                  <c:v>37622</c:v>
                </c:pt>
                <c:pt idx="289">
                  <c:v>37653</c:v>
                </c:pt>
                <c:pt idx="290">
                  <c:v>37681</c:v>
                </c:pt>
                <c:pt idx="291">
                  <c:v>37712</c:v>
                </c:pt>
                <c:pt idx="292">
                  <c:v>37742</c:v>
                </c:pt>
                <c:pt idx="293">
                  <c:v>37773</c:v>
                </c:pt>
                <c:pt idx="294">
                  <c:v>37803</c:v>
                </c:pt>
                <c:pt idx="295">
                  <c:v>37834</c:v>
                </c:pt>
                <c:pt idx="296">
                  <c:v>37865</c:v>
                </c:pt>
                <c:pt idx="297">
                  <c:v>37895</c:v>
                </c:pt>
                <c:pt idx="298">
                  <c:v>37926</c:v>
                </c:pt>
                <c:pt idx="299">
                  <c:v>37956</c:v>
                </c:pt>
                <c:pt idx="300">
                  <c:v>37987</c:v>
                </c:pt>
                <c:pt idx="301">
                  <c:v>38018</c:v>
                </c:pt>
                <c:pt idx="302">
                  <c:v>38047</c:v>
                </c:pt>
                <c:pt idx="303">
                  <c:v>38078</c:v>
                </c:pt>
                <c:pt idx="304">
                  <c:v>38108</c:v>
                </c:pt>
                <c:pt idx="305">
                  <c:v>38139</c:v>
                </c:pt>
                <c:pt idx="306">
                  <c:v>38169</c:v>
                </c:pt>
                <c:pt idx="307">
                  <c:v>38200</c:v>
                </c:pt>
                <c:pt idx="308">
                  <c:v>38231</c:v>
                </c:pt>
                <c:pt idx="309">
                  <c:v>38261</c:v>
                </c:pt>
                <c:pt idx="310">
                  <c:v>38292</c:v>
                </c:pt>
                <c:pt idx="311">
                  <c:v>38322</c:v>
                </c:pt>
                <c:pt idx="312">
                  <c:v>38353</c:v>
                </c:pt>
                <c:pt idx="313">
                  <c:v>38384</c:v>
                </c:pt>
                <c:pt idx="314">
                  <c:v>38412</c:v>
                </c:pt>
                <c:pt idx="315">
                  <c:v>38443</c:v>
                </c:pt>
                <c:pt idx="316">
                  <c:v>38473</c:v>
                </c:pt>
                <c:pt idx="317">
                  <c:v>38504</c:v>
                </c:pt>
                <c:pt idx="318">
                  <c:v>38534</c:v>
                </c:pt>
                <c:pt idx="319">
                  <c:v>38565</c:v>
                </c:pt>
                <c:pt idx="320">
                  <c:v>38596</c:v>
                </c:pt>
                <c:pt idx="321">
                  <c:v>38626</c:v>
                </c:pt>
                <c:pt idx="322">
                  <c:v>38657</c:v>
                </c:pt>
                <c:pt idx="323">
                  <c:v>38687</c:v>
                </c:pt>
                <c:pt idx="324">
                  <c:v>38718</c:v>
                </c:pt>
                <c:pt idx="325">
                  <c:v>38749</c:v>
                </c:pt>
                <c:pt idx="326">
                  <c:v>38777</c:v>
                </c:pt>
                <c:pt idx="327">
                  <c:v>38808</c:v>
                </c:pt>
                <c:pt idx="328">
                  <c:v>38838</c:v>
                </c:pt>
                <c:pt idx="329">
                  <c:v>38869</c:v>
                </c:pt>
                <c:pt idx="330">
                  <c:v>38899</c:v>
                </c:pt>
                <c:pt idx="331">
                  <c:v>38930</c:v>
                </c:pt>
                <c:pt idx="332">
                  <c:v>38961</c:v>
                </c:pt>
                <c:pt idx="333">
                  <c:v>38991</c:v>
                </c:pt>
                <c:pt idx="334">
                  <c:v>39022</c:v>
                </c:pt>
                <c:pt idx="335">
                  <c:v>39052</c:v>
                </c:pt>
                <c:pt idx="336">
                  <c:v>39083</c:v>
                </c:pt>
                <c:pt idx="337">
                  <c:v>39114</c:v>
                </c:pt>
                <c:pt idx="338">
                  <c:v>39142</c:v>
                </c:pt>
                <c:pt idx="339">
                  <c:v>39173</c:v>
                </c:pt>
                <c:pt idx="340">
                  <c:v>39203</c:v>
                </c:pt>
                <c:pt idx="341">
                  <c:v>39234</c:v>
                </c:pt>
                <c:pt idx="342">
                  <c:v>39264</c:v>
                </c:pt>
                <c:pt idx="343">
                  <c:v>39295</c:v>
                </c:pt>
                <c:pt idx="344">
                  <c:v>39326</c:v>
                </c:pt>
                <c:pt idx="345">
                  <c:v>39356</c:v>
                </c:pt>
                <c:pt idx="346">
                  <c:v>39387</c:v>
                </c:pt>
                <c:pt idx="347">
                  <c:v>39417</c:v>
                </c:pt>
                <c:pt idx="348">
                  <c:v>39448</c:v>
                </c:pt>
                <c:pt idx="349">
                  <c:v>39479</c:v>
                </c:pt>
                <c:pt idx="350">
                  <c:v>39508</c:v>
                </c:pt>
                <c:pt idx="351">
                  <c:v>39539</c:v>
                </c:pt>
                <c:pt idx="352">
                  <c:v>39569</c:v>
                </c:pt>
                <c:pt idx="353">
                  <c:v>39600</c:v>
                </c:pt>
                <c:pt idx="354">
                  <c:v>39630</c:v>
                </c:pt>
                <c:pt idx="355">
                  <c:v>39661</c:v>
                </c:pt>
                <c:pt idx="356">
                  <c:v>39692</c:v>
                </c:pt>
                <c:pt idx="357">
                  <c:v>39722</c:v>
                </c:pt>
                <c:pt idx="358">
                  <c:v>39753</c:v>
                </c:pt>
                <c:pt idx="359">
                  <c:v>39783</c:v>
                </c:pt>
                <c:pt idx="360">
                  <c:v>39814</c:v>
                </c:pt>
                <c:pt idx="361">
                  <c:v>39845</c:v>
                </c:pt>
                <c:pt idx="362">
                  <c:v>39873</c:v>
                </c:pt>
                <c:pt idx="363">
                  <c:v>39904</c:v>
                </c:pt>
                <c:pt idx="364">
                  <c:v>39934</c:v>
                </c:pt>
                <c:pt idx="365">
                  <c:v>39965</c:v>
                </c:pt>
                <c:pt idx="366">
                  <c:v>39995</c:v>
                </c:pt>
                <c:pt idx="367">
                  <c:v>40026</c:v>
                </c:pt>
                <c:pt idx="368">
                  <c:v>40057</c:v>
                </c:pt>
                <c:pt idx="369">
                  <c:v>40087</c:v>
                </c:pt>
                <c:pt idx="370">
                  <c:v>40118</c:v>
                </c:pt>
                <c:pt idx="371">
                  <c:v>40148</c:v>
                </c:pt>
                <c:pt idx="372">
                  <c:v>40179</c:v>
                </c:pt>
                <c:pt idx="373">
                  <c:v>40210</c:v>
                </c:pt>
                <c:pt idx="374">
                  <c:v>40238</c:v>
                </c:pt>
                <c:pt idx="375">
                  <c:v>40269</c:v>
                </c:pt>
                <c:pt idx="376">
                  <c:v>40299</c:v>
                </c:pt>
                <c:pt idx="377">
                  <c:v>40330</c:v>
                </c:pt>
                <c:pt idx="378">
                  <c:v>40360</c:v>
                </c:pt>
                <c:pt idx="379">
                  <c:v>40391</c:v>
                </c:pt>
                <c:pt idx="380">
                  <c:v>40422</c:v>
                </c:pt>
                <c:pt idx="381">
                  <c:v>40452</c:v>
                </c:pt>
                <c:pt idx="382">
                  <c:v>40483</c:v>
                </c:pt>
                <c:pt idx="383">
                  <c:v>40513</c:v>
                </c:pt>
                <c:pt idx="384">
                  <c:v>40544</c:v>
                </c:pt>
                <c:pt idx="385">
                  <c:v>40575</c:v>
                </c:pt>
                <c:pt idx="386">
                  <c:v>40603</c:v>
                </c:pt>
                <c:pt idx="387">
                  <c:v>40634</c:v>
                </c:pt>
                <c:pt idx="388">
                  <c:v>40664</c:v>
                </c:pt>
                <c:pt idx="389">
                  <c:v>40695</c:v>
                </c:pt>
                <c:pt idx="390">
                  <c:v>40725</c:v>
                </c:pt>
                <c:pt idx="391">
                  <c:v>40756</c:v>
                </c:pt>
                <c:pt idx="392">
                  <c:v>40787</c:v>
                </c:pt>
                <c:pt idx="393">
                  <c:v>40817</c:v>
                </c:pt>
                <c:pt idx="394">
                  <c:v>40848</c:v>
                </c:pt>
                <c:pt idx="395">
                  <c:v>40878</c:v>
                </c:pt>
                <c:pt idx="396">
                  <c:v>40909</c:v>
                </c:pt>
                <c:pt idx="397">
                  <c:v>40940</c:v>
                </c:pt>
                <c:pt idx="398">
                  <c:v>40969</c:v>
                </c:pt>
                <c:pt idx="399">
                  <c:v>41000</c:v>
                </c:pt>
                <c:pt idx="400">
                  <c:v>41030</c:v>
                </c:pt>
                <c:pt idx="401">
                  <c:v>41061</c:v>
                </c:pt>
                <c:pt idx="402">
                  <c:v>41091</c:v>
                </c:pt>
                <c:pt idx="403">
                  <c:v>41122</c:v>
                </c:pt>
                <c:pt idx="404">
                  <c:v>41153</c:v>
                </c:pt>
                <c:pt idx="405">
                  <c:v>41183</c:v>
                </c:pt>
                <c:pt idx="406">
                  <c:v>41214</c:v>
                </c:pt>
                <c:pt idx="407">
                  <c:v>41244</c:v>
                </c:pt>
                <c:pt idx="408">
                  <c:v>41275</c:v>
                </c:pt>
                <c:pt idx="409">
                  <c:v>41306</c:v>
                </c:pt>
                <c:pt idx="410">
                  <c:v>41334</c:v>
                </c:pt>
                <c:pt idx="411">
                  <c:v>41365</c:v>
                </c:pt>
                <c:pt idx="412">
                  <c:v>41395</c:v>
                </c:pt>
                <c:pt idx="413">
                  <c:v>41426</c:v>
                </c:pt>
                <c:pt idx="414">
                  <c:v>41456</c:v>
                </c:pt>
                <c:pt idx="415">
                  <c:v>41487</c:v>
                </c:pt>
                <c:pt idx="416">
                  <c:v>41518</c:v>
                </c:pt>
                <c:pt idx="417">
                  <c:v>41548</c:v>
                </c:pt>
                <c:pt idx="418">
                  <c:v>41579</c:v>
                </c:pt>
                <c:pt idx="419">
                  <c:v>41609</c:v>
                </c:pt>
                <c:pt idx="420">
                  <c:v>41640</c:v>
                </c:pt>
                <c:pt idx="421">
                  <c:v>41671</c:v>
                </c:pt>
                <c:pt idx="422">
                  <c:v>41699</c:v>
                </c:pt>
                <c:pt idx="423">
                  <c:v>41730</c:v>
                </c:pt>
                <c:pt idx="424">
                  <c:v>41760</c:v>
                </c:pt>
                <c:pt idx="425">
                  <c:v>41791</c:v>
                </c:pt>
                <c:pt idx="426">
                  <c:v>41821</c:v>
                </c:pt>
                <c:pt idx="427">
                  <c:v>41852</c:v>
                </c:pt>
                <c:pt idx="428">
                  <c:v>41883</c:v>
                </c:pt>
                <c:pt idx="429">
                  <c:v>41913</c:v>
                </c:pt>
                <c:pt idx="430">
                  <c:v>41944</c:v>
                </c:pt>
                <c:pt idx="431">
                  <c:v>41974</c:v>
                </c:pt>
                <c:pt idx="432">
                  <c:v>42005</c:v>
                </c:pt>
                <c:pt idx="433">
                  <c:v>42036</c:v>
                </c:pt>
                <c:pt idx="434">
                  <c:v>42064</c:v>
                </c:pt>
                <c:pt idx="435">
                  <c:v>42095</c:v>
                </c:pt>
                <c:pt idx="436">
                  <c:v>42125</c:v>
                </c:pt>
                <c:pt idx="437">
                  <c:v>42156</c:v>
                </c:pt>
                <c:pt idx="438">
                  <c:v>42186</c:v>
                </c:pt>
                <c:pt idx="439">
                  <c:v>42217</c:v>
                </c:pt>
                <c:pt idx="440">
                  <c:v>42248</c:v>
                </c:pt>
                <c:pt idx="441">
                  <c:v>42278</c:v>
                </c:pt>
                <c:pt idx="442">
                  <c:v>42309</c:v>
                </c:pt>
                <c:pt idx="443">
                  <c:v>42339</c:v>
                </c:pt>
                <c:pt idx="444">
                  <c:v>42370</c:v>
                </c:pt>
                <c:pt idx="445">
                  <c:v>42401</c:v>
                </c:pt>
                <c:pt idx="446">
                  <c:v>42430</c:v>
                </c:pt>
                <c:pt idx="447">
                  <c:v>42461</c:v>
                </c:pt>
                <c:pt idx="448">
                  <c:v>42491</c:v>
                </c:pt>
                <c:pt idx="449">
                  <c:v>42522</c:v>
                </c:pt>
                <c:pt idx="450">
                  <c:v>42552</c:v>
                </c:pt>
                <c:pt idx="451">
                  <c:v>42583</c:v>
                </c:pt>
                <c:pt idx="452">
                  <c:v>42614</c:v>
                </c:pt>
                <c:pt idx="453">
                  <c:v>42644</c:v>
                </c:pt>
                <c:pt idx="454">
                  <c:v>42675</c:v>
                </c:pt>
                <c:pt idx="455">
                  <c:v>42705</c:v>
                </c:pt>
                <c:pt idx="456">
                  <c:v>42736</c:v>
                </c:pt>
                <c:pt idx="457">
                  <c:v>42767</c:v>
                </c:pt>
                <c:pt idx="458">
                  <c:v>42795</c:v>
                </c:pt>
                <c:pt idx="459">
                  <c:v>42826</c:v>
                </c:pt>
                <c:pt idx="460">
                  <c:v>42856</c:v>
                </c:pt>
                <c:pt idx="461">
                  <c:v>42887</c:v>
                </c:pt>
                <c:pt idx="462">
                  <c:v>42917</c:v>
                </c:pt>
                <c:pt idx="463">
                  <c:v>42948</c:v>
                </c:pt>
                <c:pt idx="464">
                  <c:v>42979</c:v>
                </c:pt>
                <c:pt idx="465">
                  <c:v>43009</c:v>
                </c:pt>
                <c:pt idx="466">
                  <c:v>43040</c:v>
                </c:pt>
                <c:pt idx="467">
                  <c:v>43070</c:v>
                </c:pt>
                <c:pt idx="468">
                  <c:v>43101</c:v>
                </c:pt>
                <c:pt idx="469">
                  <c:v>43132</c:v>
                </c:pt>
                <c:pt idx="470">
                  <c:v>43160</c:v>
                </c:pt>
                <c:pt idx="471">
                  <c:v>43191</c:v>
                </c:pt>
                <c:pt idx="472">
                  <c:v>43221</c:v>
                </c:pt>
                <c:pt idx="473">
                  <c:v>43252</c:v>
                </c:pt>
                <c:pt idx="474">
                  <c:v>43282</c:v>
                </c:pt>
                <c:pt idx="475">
                  <c:v>43313</c:v>
                </c:pt>
                <c:pt idx="476">
                  <c:v>43344</c:v>
                </c:pt>
                <c:pt idx="477">
                  <c:v>43374</c:v>
                </c:pt>
                <c:pt idx="478">
                  <c:v>43405</c:v>
                </c:pt>
                <c:pt idx="479">
                  <c:v>43435</c:v>
                </c:pt>
                <c:pt idx="480">
                  <c:v>43466</c:v>
                </c:pt>
                <c:pt idx="481">
                  <c:v>43497</c:v>
                </c:pt>
                <c:pt idx="482">
                  <c:v>43525</c:v>
                </c:pt>
                <c:pt idx="483">
                  <c:v>43556</c:v>
                </c:pt>
                <c:pt idx="484">
                  <c:v>43586</c:v>
                </c:pt>
                <c:pt idx="485">
                  <c:v>43617</c:v>
                </c:pt>
                <c:pt idx="486">
                  <c:v>43647</c:v>
                </c:pt>
                <c:pt idx="487">
                  <c:v>43678</c:v>
                </c:pt>
                <c:pt idx="488">
                  <c:v>43709</c:v>
                </c:pt>
                <c:pt idx="489">
                  <c:v>43739</c:v>
                </c:pt>
                <c:pt idx="490">
                  <c:v>43770</c:v>
                </c:pt>
                <c:pt idx="491">
                  <c:v>43800</c:v>
                </c:pt>
                <c:pt idx="492">
                  <c:v>43831</c:v>
                </c:pt>
                <c:pt idx="493">
                  <c:v>43862</c:v>
                </c:pt>
                <c:pt idx="494">
                  <c:v>43891</c:v>
                </c:pt>
                <c:pt idx="495">
                  <c:v>43922</c:v>
                </c:pt>
                <c:pt idx="496">
                  <c:v>43952</c:v>
                </c:pt>
                <c:pt idx="497">
                  <c:v>43983</c:v>
                </c:pt>
                <c:pt idx="498">
                  <c:v>44013</c:v>
                </c:pt>
                <c:pt idx="499">
                  <c:v>44044</c:v>
                </c:pt>
                <c:pt idx="500">
                  <c:v>44075</c:v>
                </c:pt>
                <c:pt idx="501">
                  <c:v>44105</c:v>
                </c:pt>
                <c:pt idx="502">
                  <c:v>44136</c:v>
                </c:pt>
                <c:pt idx="503">
                  <c:v>44166</c:v>
                </c:pt>
                <c:pt idx="504">
                  <c:v>44197</c:v>
                </c:pt>
                <c:pt idx="505">
                  <c:v>44228</c:v>
                </c:pt>
                <c:pt idx="506">
                  <c:v>44256</c:v>
                </c:pt>
                <c:pt idx="507">
                  <c:v>44287</c:v>
                </c:pt>
                <c:pt idx="508">
                  <c:v>44317</c:v>
                </c:pt>
                <c:pt idx="509">
                  <c:v>44348</c:v>
                </c:pt>
                <c:pt idx="510">
                  <c:v>44378</c:v>
                </c:pt>
                <c:pt idx="511">
                  <c:v>44409</c:v>
                </c:pt>
                <c:pt idx="512">
                  <c:v>44440</c:v>
                </c:pt>
                <c:pt idx="513">
                  <c:v>44470</c:v>
                </c:pt>
                <c:pt idx="514">
                  <c:v>44501</c:v>
                </c:pt>
                <c:pt idx="515">
                  <c:v>44531</c:v>
                </c:pt>
                <c:pt idx="516">
                  <c:v>44562</c:v>
                </c:pt>
                <c:pt idx="517">
                  <c:v>44593</c:v>
                </c:pt>
                <c:pt idx="518">
                  <c:v>44621</c:v>
                </c:pt>
                <c:pt idx="519">
                  <c:v>44652</c:v>
                </c:pt>
                <c:pt idx="520">
                  <c:v>44682</c:v>
                </c:pt>
                <c:pt idx="521">
                  <c:v>44713</c:v>
                </c:pt>
                <c:pt idx="522">
                  <c:v>44743</c:v>
                </c:pt>
                <c:pt idx="523">
                  <c:v>44774</c:v>
                </c:pt>
                <c:pt idx="524">
                  <c:v>44805</c:v>
                </c:pt>
                <c:pt idx="525">
                  <c:v>44835</c:v>
                </c:pt>
                <c:pt idx="526">
                  <c:v>44866</c:v>
                </c:pt>
                <c:pt idx="527">
                  <c:v>44896</c:v>
                </c:pt>
                <c:pt idx="528">
                  <c:v>44927</c:v>
                </c:pt>
                <c:pt idx="529">
                  <c:v>44958</c:v>
                </c:pt>
                <c:pt idx="530">
                  <c:v>44986</c:v>
                </c:pt>
                <c:pt idx="531">
                  <c:v>45017</c:v>
                </c:pt>
                <c:pt idx="532">
                  <c:v>45047</c:v>
                </c:pt>
                <c:pt idx="533">
                  <c:v>45078</c:v>
                </c:pt>
                <c:pt idx="534">
                  <c:v>45108</c:v>
                </c:pt>
                <c:pt idx="535">
                  <c:v>45139</c:v>
                </c:pt>
                <c:pt idx="536">
                  <c:v>45170</c:v>
                </c:pt>
                <c:pt idx="537">
                  <c:v>45200</c:v>
                </c:pt>
                <c:pt idx="538">
                  <c:v>45231</c:v>
                </c:pt>
                <c:pt idx="539">
                  <c:v>45261</c:v>
                </c:pt>
                <c:pt idx="540">
                  <c:v>45292</c:v>
                </c:pt>
                <c:pt idx="541">
                  <c:v>45323</c:v>
                </c:pt>
                <c:pt idx="542">
                  <c:v>45352</c:v>
                </c:pt>
                <c:pt idx="543">
                  <c:v>45383</c:v>
                </c:pt>
                <c:pt idx="544">
                  <c:v>45413</c:v>
                </c:pt>
                <c:pt idx="545">
                  <c:v>45444</c:v>
                </c:pt>
                <c:pt idx="546">
                  <c:v>45474</c:v>
                </c:pt>
                <c:pt idx="547">
                  <c:v>45505</c:v>
                </c:pt>
                <c:pt idx="548">
                  <c:v>45536</c:v>
                </c:pt>
                <c:pt idx="549">
                  <c:v>45566</c:v>
                </c:pt>
                <c:pt idx="550">
                  <c:v>45597</c:v>
                </c:pt>
                <c:pt idx="551">
                  <c:v>45627</c:v>
                </c:pt>
                <c:pt idx="552">
                  <c:v>45658</c:v>
                </c:pt>
                <c:pt idx="553">
                  <c:v>45689</c:v>
                </c:pt>
                <c:pt idx="554">
                  <c:v>45717</c:v>
                </c:pt>
                <c:pt idx="555">
                  <c:v>45748</c:v>
                </c:pt>
                <c:pt idx="556">
                  <c:v>45778</c:v>
                </c:pt>
                <c:pt idx="557">
                  <c:v>45809</c:v>
                </c:pt>
                <c:pt idx="558">
                  <c:v>45839</c:v>
                </c:pt>
                <c:pt idx="559">
                  <c:v>45870</c:v>
                </c:pt>
                <c:pt idx="560">
                  <c:v>45901</c:v>
                </c:pt>
                <c:pt idx="561">
                  <c:v>45931</c:v>
                </c:pt>
                <c:pt idx="562">
                  <c:v>45962</c:v>
                </c:pt>
                <c:pt idx="563">
                  <c:v>45992</c:v>
                </c:pt>
              </c:numCache>
            </c:numRef>
          </c:cat>
          <c:val>
            <c:numRef>
              <c:f>'Diesel-M'!$D$41:$D$604</c:f>
              <c:numCache>
                <c:formatCode>0.00</c:formatCode>
                <c:ptCount val="564"/>
                <c:pt idx="0">
                  <c:v>2.766014956204379</c:v>
                </c:pt>
                <c:pt idx="1">
                  <c:v>2.8511769797687863</c:v>
                </c:pt>
                <c:pt idx="2">
                  <c:v>2.9032708326180257</c:v>
                </c:pt>
                <c:pt idx="3">
                  <c:v>2.9942550637393768</c:v>
                </c:pt>
                <c:pt idx="4">
                  <c:v>3.2063349285714287</c:v>
                </c:pt>
                <c:pt idx="5">
                  <c:v>3.5481814986149582</c:v>
                </c:pt>
                <c:pt idx="6">
                  <c:v>3.672320909589041</c:v>
                </c:pt>
                <c:pt idx="7">
                  <c:v>3.7819191451831746</c:v>
                </c:pt>
                <c:pt idx="8">
                  <c:v>3.7673834072580643</c:v>
                </c:pt>
                <c:pt idx="9">
                  <c:v>3.8272549348404254</c:v>
                </c:pt>
                <c:pt idx="10">
                  <c:v>3.8529000197368419</c:v>
                </c:pt>
                <c:pt idx="11">
                  <c:v>4.003288591677503</c:v>
                </c:pt>
                <c:pt idx="12">
                  <c:v>4.003043196153846</c:v>
                </c:pt>
                <c:pt idx="13">
                  <c:v>4.0395855835443033</c:v>
                </c:pt>
                <c:pt idx="14">
                  <c:v>4.093585696629213</c:v>
                </c:pt>
                <c:pt idx="15">
                  <c:v>4.0608475661310255</c:v>
                </c:pt>
                <c:pt idx="16">
                  <c:v>4.0172508102815181</c:v>
                </c:pt>
                <c:pt idx="17">
                  <c:v>4.0010721527272732</c:v>
                </c:pt>
                <c:pt idx="18">
                  <c:v>3.9545218728813558</c:v>
                </c:pt>
                <c:pt idx="19">
                  <c:v>3.9071829591346154</c:v>
                </c:pt>
                <c:pt idx="20">
                  <c:v>3.8857825137067934</c:v>
                </c:pt>
                <c:pt idx="21">
                  <c:v>3.8084085832349466</c:v>
                </c:pt>
                <c:pt idx="22">
                  <c:v>3.8891009894859807</c:v>
                </c:pt>
                <c:pt idx="23">
                  <c:v>3.9872059027777778</c:v>
                </c:pt>
                <c:pt idx="24">
                  <c:v>4.108651073394495</c:v>
                </c:pt>
                <c:pt idx="25">
                  <c:v>4.2350058068181813</c:v>
                </c:pt>
                <c:pt idx="26">
                  <c:v>4.3017639650112871</c:v>
                </c:pt>
                <c:pt idx="27">
                  <c:v>4.2389600606060602</c:v>
                </c:pt>
                <c:pt idx="28">
                  <c:v>4.1826747625418053</c:v>
                </c:pt>
                <c:pt idx="29">
                  <c:v>4.1318587690607727</c:v>
                </c:pt>
                <c:pt idx="30">
                  <c:v>3.987443590163934</c:v>
                </c:pt>
                <c:pt idx="31">
                  <c:v>4.0352945466377435</c:v>
                </c:pt>
                <c:pt idx="32">
                  <c:v>3.9794658721804508</c:v>
                </c:pt>
                <c:pt idx="33">
                  <c:v>3.970036933618843</c:v>
                </c:pt>
                <c:pt idx="34">
                  <c:v>3.9597846844349678</c:v>
                </c:pt>
                <c:pt idx="35">
                  <c:v>3.9771136609989375</c:v>
                </c:pt>
                <c:pt idx="36">
                  <c:v>3.9677920805084743</c:v>
                </c:pt>
                <c:pt idx="37">
                  <c:v>3.8659323769799365</c:v>
                </c:pt>
                <c:pt idx="38">
                  <c:v>3.6939661805702215</c:v>
                </c:pt>
                <c:pt idx="39">
                  <c:v>3.6196656442105266</c:v>
                </c:pt>
                <c:pt idx="40">
                  <c:v>3.6379464713242968</c:v>
                </c:pt>
                <c:pt idx="41">
                  <c:v>3.7613514278350517</c:v>
                </c:pt>
                <c:pt idx="42">
                  <c:v>3.7099417384615387</c:v>
                </c:pt>
                <c:pt idx="43">
                  <c:v>3.6510592538382802</c:v>
                </c:pt>
                <c:pt idx="44">
                  <c:v>3.6863197031729782</c:v>
                </c:pt>
                <c:pt idx="45">
                  <c:v>3.7319449143730887</c:v>
                </c:pt>
                <c:pt idx="46">
                  <c:v>3.8220364530612243</c:v>
                </c:pt>
                <c:pt idx="47">
                  <c:v>3.6959361893551685</c:v>
                </c:pt>
                <c:pt idx="48">
                  <c:v>3.5988152451481099</c:v>
                </c:pt>
                <c:pt idx="49">
                  <c:v>3.5312293316326531</c:v>
                </c:pt>
                <c:pt idx="50">
                  <c:v>3.3935478562691128</c:v>
                </c:pt>
                <c:pt idx="51">
                  <c:v>3.6769757489878536</c:v>
                </c:pt>
                <c:pt idx="52">
                  <c:v>3.6211079062499998</c:v>
                </c:pt>
                <c:pt idx="53">
                  <c:v>3.6358766861167</c:v>
                </c:pt>
                <c:pt idx="54">
                  <c:v>3.5899235831663319</c:v>
                </c:pt>
                <c:pt idx="55">
                  <c:v>3.5979364135864138</c:v>
                </c:pt>
                <c:pt idx="56">
                  <c:v>3.6059013585657365</c:v>
                </c:pt>
                <c:pt idx="57">
                  <c:v>3.5636300029761903</c:v>
                </c:pt>
                <c:pt idx="58">
                  <c:v>3.5499577388724037</c:v>
                </c:pt>
                <c:pt idx="59">
                  <c:v>3.5147466686390527</c:v>
                </c:pt>
                <c:pt idx="60">
                  <c:v>3.5980068922624882</c:v>
                </c:pt>
                <c:pt idx="61">
                  <c:v>3.571315526315789</c:v>
                </c:pt>
                <c:pt idx="62">
                  <c:v>3.4787288309037905</c:v>
                </c:pt>
                <c:pt idx="63">
                  <c:v>3.4591949941916749</c:v>
                </c:pt>
                <c:pt idx="64">
                  <c:v>3.4555364231884056</c:v>
                </c:pt>
                <c:pt idx="65">
                  <c:v>3.4367918244937319</c:v>
                </c:pt>
                <c:pt idx="66">
                  <c:v>3.4025271268011528</c:v>
                </c:pt>
                <c:pt idx="67">
                  <c:v>3.5577375804597695</c:v>
                </c:pt>
                <c:pt idx="68">
                  <c:v>3.5624994068767908</c:v>
                </c:pt>
                <c:pt idx="69">
                  <c:v>3.531062098001903</c:v>
                </c:pt>
                <c:pt idx="70">
                  <c:v>3.5124588689458691</c:v>
                </c:pt>
                <c:pt idx="71">
                  <c:v>3.4909576720379145</c:v>
                </c:pt>
                <c:pt idx="72">
                  <c:v>3.4606491882686847</c:v>
                </c:pt>
                <c:pt idx="73">
                  <c:v>3.3821926735653807</c:v>
                </c:pt>
                <c:pt idx="74">
                  <c:v>3.3575613342696626</c:v>
                </c:pt>
                <c:pt idx="75">
                  <c:v>3.40396948317757</c:v>
                </c:pt>
                <c:pt idx="76">
                  <c:v>3.4093044990671642</c:v>
                </c:pt>
                <c:pt idx="77">
                  <c:v>3.3560910586046506</c:v>
                </c:pt>
                <c:pt idx="78">
                  <c:v>3.3062408105849581</c:v>
                </c:pt>
                <c:pt idx="79">
                  <c:v>3.2943075208526413</c:v>
                </c:pt>
                <c:pt idx="80">
                  <c:v>3.3577430814061056</c:v>
                </c:pt>
                <c:pt idx="81">
                  <c:v>3.4290705732718894</c:v>
                </c:pt>
                <c:pt idx="82">
                  <c:v>3.5167754642201827</c:v>
                </c:pt>
                <c:pt idx="83">
                  <c:v>3.5092973178082194</c:v>
                </c:pt>
                <c:pt idx="84">
                  <c:v>3.362590919017288</c:v>
                </c:pt>
                <c:pt idx="85">
                  <c:v>2.9576232306289882</c:v>
                </c:pt>
                <c:pt idx="86">
                  <c:v>2.6609989578368469</c:v>
                </c:pt>
                <c:pt idx="87">
                  <c:v>2.5785954507819686</c:v>
                </c:pt>
                <c:pt idx="88">
                  <c:v>2.5341470256880729</c:v>
                </c:pt>
                <c:pt idx="89">
                  <c:v>2.4160996672760509</c:v>
                </c:pt>
                <c:pt idx="90">
                  <c:v>2.2365692767123289</c:v>
                </c:pt>
                <c:pt idx="91">
                  <c:v>2.3145373083941605</c:v>
                </c:pt>
                <c:pt idx="92">
                  <c:v>2.3545208754545448</c:v>
                </c:pt>
                <c:pt idx="93">
                  <c:v>2.3104611588021773</c:v>
                </c:pt>
                <c:pt idx="94">
                  <c:v>2.3516634972826083</c:v>
                </c:pt>
                <c:pt idx="95">
                  <c:v>2.3770918131768948</c:v>
                </c:pt>
                <c:pt idx="96">
                  <c:v>2.5189093572710948</c:v>
                </c:pt>
                <c:pt idx="97">
                  <c:v>2.5239032817531304</c:v>
                </c:pt>
                <c:pt idx="98">
                  <c:v>2.5009492192513365</c:v>
                </c:pt>
                <c:pt idx="99">
                  <c:v>2.5037478873114463</c:v>
                </c:pt>
                <c:pt idx="100">
                  <c:v>2.5275870159292038</c:v>
                </c:pt>
                <c:pt idx="101">
                  <c:v>2.5440449497797357</c:v>
                </c:pt>
                <c:pt idx="102">
                  <c:v>2.6033861810193319</c:v>
                </c:pt>
                <c:pt idx="103">
                  <c:v>2.6276172099737529</c:v>
                </c:pt>
                <c:pt idx="104">
                  <c:v>2.6484881691368787</c:v>
                </c:pt>
                <c:pt idx="105">
                  <c:v>2.6497489017391302</c:v>
                </c:pt>
                <c:pt idx="106">
                  <c:v>2.6731303856152513</c:v>
                </c:pt>
                <c:pt idx="107">
                  <c:v>2.6468324506920413</c:v>
                </c:pt>
                <c:pt idx="108">
                  <c:v>2.5783098232758621</c:v>
                </c:pt>
                <c:pt idx="109">
                  <c:v>2.5118835697074009</c:v>
                </c:pt>
                <c:pt idx="110">
                  <c:v>2.4785330626609441</c:v>
                </c:pt>
                <c:pt idx="111">
                  <c:v>2.4957954317406146</c:v>
                </c:pt>
                <c:pt idx="112">
                  <c:v>2.5000845293617018</c:v>
                </c:pt>
                <c:pt idx="113">
                  <c:v>2.4390641618644069</c:v>
                </c:pt>
                <c:pt idx="114">
                  <c:v>2.3917729493670885</c:v>
                </c:pt>
                <c:pt idx="115">
                  <c:v>2.3659330512605039</c:v>
                </c:pt>
                <c:pt idx="116">
                  <c:v>2.3507922953974894</c:v>
                </c:pt>
                <c:pt idx="117">
                  <c:v>2.3116059758131775</c:v>
                </c:pt>
                <c:pt idx="118">
                  <c:v>2.3247462319201992</c:v>
                </c:pt>
                <c:pt idx="119">
                  <c:v>2.3819088169014084</c:v>
                </c:pt>
                <c:pt idx="120">
                  <c:v>2.4340976881188117</c:v>
                </c:pt>
                <c:pt idx="121">
                  <c:v>2.4312417236842103</c:v>
                </c:pt>
                <c:pt idx="122">
                  <c:v>2.4654351702127659</c:v>
                </c:pt>
                <c:pt idx="123">
                  <c:v>2.56443797887896</c:v>
                </c:pt>
                <c:pt idx="124">
                  <c:v>2.5165548795472916</c:v>
                </c:pt>
                <c:pt idx="125">
                  <c:v>2.4377831216760675</c:v>
                </c:pt>
                <c:pt idx="126">
                  <c:v>2.4098270698795177</c:v>
                </c:pt>
                <c:pt idx="127">
                  <c:v>2.3997651614457829</c:v>
                </c:pt>
                <c:pt idx="128">
                  <c:v>2.5069208581730766</c:v>
                </c:pt>
                <c:pt idx="129">
                  <c:v>2.5623564545454545</c:v>
                </c:pt>
                <c:pt idx="130">
                  <c:v>2.5870053693407469</c:v>
                </c:pt>
                <c:pt idx="131">
                  <c:v>2.8044582256532067</c:v>
                </c:pt>
                <c:pt idx="132">
                  <c:v>2.981935345882353</c:v>
                </c:pt>
                <c:pt idx="133">
                  <c:v>2.6130697593749996</c:v>
                </c:pt>
                <c:pt idx="134">
                  <c:v>2.5010316975116638</c:v>
                </c:pt>
                <c:pt idx="135">
                  <c:v>2.4782035531419706</c:v>
                </c:pt>
                <c:pt idx="136">
                  <c:v>2.4355507947327655</c:v>
                </c:pt>
                <c:pt idx="137">
                  <c:v>2.3506349307159353</c:v>
                </c:pt>
                <c:pt idx="138">
                  <c:v>2.3638256436781608</c:v>
                </c:pt>
                <c:pt idx="139">
                  <c:v>2.867615231762918</c:v>
                </c:pt>
                <c:pt idx="140">
                  <c:v>3.1459505954716982</c:v>
                </c:pt>
                <c:pt idx="141">
                  <c:v>3.3712295982008995</c:v>
                </c:pt>
                <c:pt idx="142">
                  <c:v>3.2910511929693347</c:v>
                </c:pt>
                <c:pt idx="143">
                  <c:v>3.1761085014903121</c:v>
                </c:pt>
                <c:pt idx="144">
                  <c:v>2.9922692672605784</c:v>
                </c:pt>
                <c:pt idx="145">
                  <c:v>2.7530758642433231</c:v>
                </c:pt>
                <c:pt idx="146">
                  <c:v>2.5370116824925812</c:v>
                </c:pt>
                <c:pt idx="147">
                  <c:v>2.496606375277572</c:v>
                </c:pt>
                <c:pt idx="148">
                  <c:v>2.4781623429203536</c:v>
                </c:pt>
                <c:pt idx="149">
                  <c:v>2.5721955683823525</c:v>
                </c:pt>
                <c:pt idx="150">
                  <c:v>2.4350538700440523</c:v>
                </c:pt>
                <c:pt idx="151">
                  <c:v>2.5127517013177156</c:v>
                </c:pt>
                <c:pt idx="152">
                  <c:v>2.5648502321167879</c:v>
                </c:pt>
                <c:pt idx="153">
                  <c:v>2.6067639927113699</c:v>
                </c:pt>
                <c:pt idx="154">
                  <c:v>2.6635945341074021</c:v>
                </c:pt>
                <c:pt idx="155">
                  <c:v>2.5471116903039075</c:v>
                </c:pt>
                <c:pt idx="156">
                  <c:v>2.4229883080260306</c:v>
                </c:pt>
                <c:pt idx="157">
                  <c:v>2.3906288614718618</c:v>
                </c:pt>
                <c:pt idx="158">
                  <c:v>2.3842871107117176</c:v>
                </c:pt>
                <c:pt idx="159">
                  <c:v>2.4263346628407461</c:v>
                </c:pt>
                <c:pt idx="160">
                  <c:v>2.4816523142448101</c:v>
                </c:pt>
                <c:pt idx="161">
                  <c:v>2.5192745631691649</c:v>
                </c:pt>
                <c:pt idx="162">
                  <c:v>2.5165602854092524</c:v>
                </c:pt>
                <c:pt idx="163">
                  <c:v>2.4978526896306819</c:v>
                </c:pt>
                <c:pt idx="164">
                  <c:v>2.5147372622253719</c:v>
                </c:pt>
                <c:pt idx="165">
                  <c:v>2.5416615031757233</c:v>
                </c:pt>
                <c:pt idx="166">
                  <c:v>2.5102638219563684</c:v>
                </c:pt>
                <c:pt idx="167">
                  <c:v>2.4473135122979621</c:v>
                </c:pt>
                <c:pt idx="168">
                  <c:v>2.3948821764705883</c:v>
                </c:pt>
                <c:pt idx="169">
                  <c:v>2.3789188700209638</c:v>
                </c:pt>
                <c:pt idx="170">
                  <c:v>2.4193079434752267</c:v>
                </c:pt>
                <c:pt idx="171">
                  <c:v>2.4043622920723227</c:v>
                </c:pt>
                <c:pt idx="172">
                  <c:v>2.3955209479889041</c:v>
                </c:pt>
                <c:pt idx="173">
                  <c:v>2.3743279875259877</c:v>
                </c:pt>
                <c:pt idx="174">
                  <c:v>2.3298627508650513</c:v>
                </c:pt>
                <c:pt idx="175">
                  <c:v>2.3012446243093923</c:v>
                </c:pt>
                <c:pt idx="176">
                  <c:v>2.3823042806896551</c:v>
                </c:pt>
                <c:pt idx="177">
                  <c:v>2.6176942809065937</c:v>
                </c:pt>
                <c:pt idx="178">
                  <c:v>2.552606239726027</c:v>
                </c:pt>
                <c:pt idx="179">
                  <c:v>2.3461509391660971</c:v>
                </c:pt>
                <c:pt idx="180">
                  <c:v>2.3204631551606285</c:v>
                </c:pt>
                <c:pt idx="181">
                  <c:v>2.3739107893660529</c:v>
                </c:pt>
                <c:pt idx="182">
                  <c:v>2.3631975458871515</c:v>
                </c:pt>
                <c:pt idx="183">
                  <c:v>2.3552094313858696</c:v>
                </c:pt>
                <c:pt idx="184">
                  <c:v>2.3355565423728812</c:v>
                </c:pt>
                <c:pt idx="185">
                  <c:v>2.3355924320486814</c:v>
                </c:pt>
                <c:pt idx="186">
                  <c:v>2.3424956805929922</c:v>
                </c:pt>
                <c:pt idx="187">
                  <c:v>2.3603869711409393</c:v>
                </c:pt>
                <c:pt idx="188">
                  <c:v>2.359839333556597</c:v>
                </c:pt>
                <c:pt idx="189">
                  <c:v>2.351971096385542</c:v>
                </c:pt>
                <c:pt idx="190">
                  <c:v>2.3645065013351134</c:v>
                </c:pt>
                <c:pt idx="191">
                  <c:v>2.3222244483677548</c:v>
                </c:pt>
                <c:pt idx="192">
                  <c:v>2.2848387787375417</c:v>
                </c:pt>
                <c:pt idx="193">
                  <c:v>2.2580282783300198</c:v>
                </c:pt>
                <c:pt idx="194">
                  <c:v>2.2535480634920635</c:v>
                </c:pt>
                <c:pt idx="195">
                  <c:v>2.2776501818181818</c:v>
                </c:pt>
                <c:pt idx="196">
                  <c:v>2.3184562090729783</c:v>
                </c:pt>
                <c:pt idx="197">
                  <c:v>2.3015625196850396</c:v>
                </c:pt>
                <c:pt idx="198">
                  <c:v>2.2575005897771954</c:v>
                </c:pt>
                <c:pt idx="199">
                  <c:v>2.2633124558534989</c:v>
                </c:pt>
                <c:pt idx="200">
                  <c:v>2.288993802090137</c:v>
                </c:pt>
                <c:pt idx="201">
                  <c:v>2.274868035830619</c:v>
                </c:pt>
                <c:pt idx="202">
                  <c:v>2.2820958230318804</c:v>
                </c:pt>
                <c:pt idx="203">
                  <c:v>2.2994795126705649</c:v>
                </c:pt>
                <c:pt idx="204">
                  <c:v>2.3179544311570783</c:v>
                </c:pt>
                <c:pt idx="205">
                  <c:v>2.313468067741935</c:v>
                </c:pt>
                <c:pt idx="206">
                  <c:v>2.3825612392282958</c:v>
                </c:pt>
                <c:pt idx="207">
                  <c:v>2.5579791639974374</c:v>
                </c:pt>
                <c:pt idx="208">
                  <c:v>2.5490677346547312</c:v>
                </c:pt>
                <c:pt idx="209">
                  <c:v>2.4002900887045313</c:v>
                </c:pt>
                <c:pt idx="210">
                  <c:v>2.3458346140127384</c:v>
                </c:pt>
                <c:pt idx="211">
                  <c:v>2.3926555782442747</c:v>
                </c:pt>
                <c:pt idx="212">
                  <c:v>2.5121672701331641</c:v>
                </c:pt>
                <c:pt idx="213">
                  <c:v>2.6190457566371679</c:v>
                </c:pt>
                <c:pt idx="214">
                  <c:v>2.6107941947069944</c:v>
                </c:pt>
                <c:pt idx="215">
                  <c:v>2.5766722947831551</c:v>
                </c:pt>
                <c:pt idx="216">
                  <c:v>2.5364578287327473</c:v>
                </c:pt>
                <c:pt idx="217">
                  <c:v>2.5101216781465245</c:v>
                </c:pt>
                <c:pt idx="218">
                  <c:v>2.408600814142678</c:v>
                </c:pt>
                <c:pt idx="219">
                  <c:v>2.3737986416510317</c:v>
                </c:pt>
                <c:pt idx="220">
                  <c:v>2.3424613658536586</c:v>
                </c:pt>
                <c:pt idx="221">
                  <c:v>2.2931117584269662</c:v>
                </c:pt>
                <c:pt idx="222">
                  <c:v>2.2472980791770572</c:v>
                </c:pt>
                <c:pt idx="223">
                  <c:v>2.2689744309701489</c:v>
                </c:pt>
                <c:pt idx="224">
                  <c:v>2.2536302977667488</c:v>
                </c:pt>
                <c:pt idx="225">
                  <c:v>2.2940450321981425</c:v>
                </c:pt>
                <c:pt idx="226">
                  <c:v>2.308638619666048</c:v>
                </c:pt>
                <c:pt idx="227">
                  <c:v>2.1484941841779976</c:v>
                </c:pt>
                <c:pt idx="228">
                  <c:v>2.1651736296296296</c:v>
                </c:pt>
                <c:pt idx="229">
                  <c:v>2.0955787629629627</c:v>
                </c:pt>
                <c:pt idx="230">
                  <c:v>2.0549817574074067</c:v>
                </c:pt>
                <c:pt idx="231">
                  <c:v>2.0601710992601721</c:v>
                </c:pt>
                <c:pt idx="232">
                  <c:v>2.0589551420664205</c:v>
                </c:pt>
                <c:pt idx="233">
                  <c:v>2.0025623642506143</c:v>
                </c:pt>
                <c:pt idx="234">
                  <c:v>1.9746264099264703</c:v>
                </c:pt>
                <c:pt idx="235">
                  <c:v>1.9300436860465116</c:v>
                </c:pt>
                <c:pt idx="236">
                  <c:v>1.961425966972477</c:v>
                </c:pt>
                <c:pt idx="237">
                  <c:v>1.9853007876754116</c:v>
                </c:pt>
                <c:pt idx="238">
                  <c:v>1.9504374881170017</c:v>
                </c:pt>
                <c:pt idx="239">
                  <c:v>1.8535348156934304</c:v>
                </c:pt>
                <c:pt idx="240">
                  <c:v>1.8387496193078323</c:v>
                </c:pt>
                <c:pt idx="241">
                  <c:v>1.8235376265938066</c:v>
                </c:pt>
                <c:pt idx="242">
                  <c:v>1.8946442311893203</c:v>
                </c:pt>
                <c:pt idx="243">
                  <c:v>2.0368768842676306</c:v>
                </c:pt>
                <c:pt idx="244">
                  <c:v>2.024330203012048</c:v>
                </c:pt>
                <c:pt idx="245">
                  <c:v>2.0262168108433736</c:v>
                </c:pt>
                <c:pt idx="246">
                  <c:v>2.1078853137372526</c:v>
                </c:pt>
                <c:pt idx="247">
                  <c:v>2.1965489335727106</c:v>
                </c:pt>
                <c:pt idx="248">
                  <c:v>2.2676396513706796</c:v>
                </c:pt>
                <c:pt idx="249">
                  <c:v>2.2878122141582389</c:v>
                </c:pt>
                <c:pt idx="250">
                  <c:v>2.3488267499999997</c:v>
                </c:pt>
                <c:pt idx="251">
                  <c:v>2.3970648981042655</c:v>
                </c:pt>
                <c:pt idx="252">
                  <c:v>2.5083749344359125</c:v>
                </c:pt>
                <c:pt idx="253">
                  <c:v>2.6914791229411761</c:v>
                </c:pt>
                <c:pt idx="254">
                  <c:v>2.7087054684210528</c:v>
                </c:pt>
                <c:pt idx="255">
                  <c:v>2.6058370497366878</c:v>
                </c:pt>
                <c:pt idx="256">
                  <c:v>2.5976121378504673</c:v>
                </c:pt>
                <c:pt idx="257">
                  <c:v>2.5843459634146342</c:v>
                </c:pt>
                <c:pt idx="258">
                  <c:v>2.6004381852924139</c:v>
                </c:pt>
                <c:pt idx="259">
                  <c:v>2.6584674892877818</c:v>
                </c:pt>
                <c:pt idx="260">
                  <c:v>2.9531715743087559</c:v>
                </c:pt>
                <c:pt idx="261">
                  <c:v>2.9480769712478434</c:v>
                </c:pt>
                <c:pt idx="262">
                  <c:v>2.9142351027554532</c:v>
                </c:pt>
                <c:pt idx="263">
                  <c:v>2.8071125343642609</c:v>
                </c:pt>
                <c:pt idx="264">
                  <c:v>2.718004530751708</c:v>
                </c:pt>
                <c:pt idx="265">
                  <c:v>2.6548859931818178</c:v>
                </c:pt>
                <c:pt idx="266">
                  <c:v>2.4879868432708689</c:v>
                </c:pt>
                <c:pt idx="267">
                  <c:v>2.5245892959183673</c:v>
                </c:pt>
                <c:pt idx="268">
                  <c:v>2.6424852927241962</c:v>
                </c:pt>
                <c:pt idx="269">
                  <c:v>2.6118636229600449</c:v>
                </c:pt>
                <c:pt idx="270">
                  <c:v>2.4273857807215329</c:v>
                </c:pt>
                <c:pt idx="271">
                  <c:v>2.4538663528748588</c:v>
                </c:pt>
                <c:pt idx="272">
                  <c:v>2.6288571897810225</c:v>
                </c:pt>
                <c:pt idx="273">
                  <c:v>2.3805676520270271</c:v>
                </c:pt>
                <c:pt idx="274">
                  <c:v>2.2213505188732392</c:v>
                </c:pt>
                <c:pt idx="275">
                  <c:v>2.0619538850056367</c:v>
                </c:pt>
                <c:pt idx="276">
                  <c:v>2.0267497749015195</c:v>
                </c:pt>
                <c:pt idx="277">
                  <c:v>2.0268527460674153</c:v>
                </c:pt>
                <c:pt idx="278">
                  <c:v>2.1580256974789918</c:v>
                </c:pt>
                <c:pt idx="279">
                  <c:v>2.2863835030674844</c:v>
                </c:pt>
                <c:pt idx="280">
                  <c:v>2.2768571281337047</c:v>
                </c:pt>
                <c:pt idx="281">
                  <c:v>2.2424582037861911</c:v>
                </c:pt>
                <c:pt idx="282">
                  <c:v>2.2600932949999999</c:v>
                </c:pt>
                <c:pt idx="283">
                  <c:v>2.3076192631578949</c:v>
                </c:pt>
                <c:pt idx="284">
                  <c:v>2.4440962715707961</c:v>
                </c:pt>
                <c:pt idx="285">
                  <c:v>2.5268467317880794</c:v>
                </c:pt>
                <c:pt idx="286">
                  <c:v>2.4501994380165288</c:v>
                </c:pt>
                <c:pt idx="287">
                  <c:v>2.4599373663366335</c:v>
                </c:pt>
                <c:pt idx="288">
                  <c:v>2.5520658663745892</c:v>
                </c:pt>
                <c:pt idx="289">
                  <c:v>2.8213213104575159</c:v>
                </c:pt>
                <c:pt idx="290">
                  <c:v>2.9086794192495922</c:v>
                </c:pt>
                <c:pt idx="291">
                  <c:v>2.6206342123362441</c:v>
                </c:pt>
                <c:pt idx="292">
                  <c:v>2.4845253247676324</c:v>
                </c:pt>
                <c:pt idx="293">
                  <c:v>2.4356302872747131</c:v>
                </c:pt>
                <c:pt idx="294">
                  <c:v>2.4464281518780617</c:v>
                </c:pt>
                <c:pt idx="295">
                  <c:v>2.5206921219512193</c:v>
                </c:pt>
                <c:pt idx="296">
                  <c:v>2.4719149157212317</c:v>
                </c:pt>
                <c:pt idx="297">
                  <c:v>2.5084639745808546</c:v>
                </c:pt>
                <c:pt idx="298">
                  <c:v>2.5088008962162158</c:v>
                </c:pt>
                <c:pt idx="299">
                  <c:v>2.5155449110512129</c:v>
                </c:pt>
                <c:pt idx="300">
                  <c:v>2.6072859468599034</c:v>
                </c:pt>
                <c:pt idx="301">
                  <c:v>2.6537003524370646</c:v>
                </c:pt>
                <c:pt idx="302">
                  <c:v>2.7266978626402993</c:v>
                </c:pt>
                <c:pt idx="303">
                  <c:v>2.8276164076840979</c:v>
                </c:pt>
                <c:pt idx="304">
                  <c:v>2.9054562561105208</c:v>
                </c:pt>
                <c:pt idx="305">
                  <c:v>2.8366631863419798</c:v>
                </c:pt>
                <c:pt idx="306">
                  <c:v>2.8800350560549974</c:v>
                </c:pt>
                <c:pt idx="307">
                  <c:v>3.0341081273784356</c:v>
                </c:pt>
                <c:pt idx="308">
                  <c:v>3.1631196907270813</c:v>
                </c:pt>
                <c:pt idx="309">
                  <c:v>3.502722770440251</c:v>
                </c:pt>
                <c:pt idx="310">
                  <c:v>3.5075159327073546</c:v>
                </c:pt>
                <c:pt idx="311">
                  <c:v>3.2820677730829417</c:v>
                </c:pt>
                <c:pt idx="312">
                  <c:v>3.2017270966597078</c:v>
                </c:pt>
                <c:pt idx="313">
                  <c:v>3.2990191376039499</c:v>
                </c:pt>
                <c:pt idx="314">
                  <c:v>3.5903436684360432</c:v>
                </c:pt>
                <c:pt idx="315">
                  <c:v>3.705333818146618</c:v>
                </c:pt>
                <c:pt idx="316">
                  <c:v>3.5568872299586776</c:v>
                </c:pt>
                <c:pt idx="317">
                  <c:v>3.7021001898554466</c:v>
                </c:pt>
                <c:pt idx="318">
                  <c:v>3.8122739622883528</c:v>
                </c:pt>
                <c:pt idx="319">
                  <c:v>3.9925662927078021</c:v>
                </c:pt>
                <c:pt idx="320">
                  <c:v>4.4404798132545267</c:v>
                </c:pt>
                <c:pt idx="321">
                  <c:v>4.8683199673530888</c:v>
                </c:pt>
                <c:pt idx="322">
                  <c:v>4.0676636229177179</c:v>
                </c:pt>
                <c:pt idx="323">
                  <c:v>3.8617509968450277</c:v>
                </c:pt>
                <c:pt idx="324">
                  <c:v>3.8772337333667837</c:v>
                </c:pt>
                <c:pt idx="325">
                  <c:v>3.8876184640170508</c:v>
                </c:pt>
                <c:pt idx="326">
                  <c:v>4.0123339942413621</c:v>
                </c:pt>
                <c:pt idx="327">
                  <c:v>4.2568339970104638</c:v>
                </c:pt>
                <c:pt idx="328">
                  <c:v>4.5064491233979131</c:v>
                </c:pt>
                <c:pt idx="329">
                  <c:v>4.4966802167988114</c:v>
                </c:pt>
                <c:pt idx="330">
                  <c:v>4.5280224437654022</c:v>
                </c:pt>
                <c:pt idx="331">
                  <c:v>4.6792132507360158</c:v>
                </c:pt>
                <c:pt idx="332">
                  <c:v>4.2976889186390528</c:v>
                </c:pt>
                <c:pt idx="333">
                  <c:v>3.9076535239227335</c:v>
                </c:pt>
                <c:pt idx="334">
                  <c:v>3.9449436735148518</c:v>
                </c:pt>
                <c:pt idx="335">
                  <c:v>4.0249630882570155</c:v>
                </c:pt>
                <c:pt idx="336">
                  <c:v>3.8248663013119537</c:v>
                </c:pt>
                <c:pt idx="337">
                  <c:v>3.8156866482475289</c:v>
                </c:pt>
                <c:pt idx="338">
                  <c:v>4.0686391425704374</c:v>
                </c:pt>
                <c:pt idx="339">
                  <c:v>4.3101673557580229</c:v>
                </c:pt>
                <c:pt idx="340">
                  <c:v>4.2355488700394188</c:v>
                </c:pt>
                <c:pt idx="341">
                  <c:v>4.2431379067865311</c:v>
                </c:pt>
                <c:pt idx="342">
                  <c:v>4.3270888183696767</c:v>
                </c:pt>
                <c:pt idx="343">
                  <c:v>4.3266601149917898</c:v>
                </c:pt>
                <c:pt idx="344">
                  <c:v>4.4349220076289759</c:v>
                </c:pt>
                <c:pt idx="345">
                  <c:v>4.6029623631148722</c:v>
                </c:pt>
                <c:pt idx="346">
                  <c:v>5.0437413507783377</c:v>
                </c:pt>
                <c:pt idx="347">
                  <c:v>4.9478528796613768</c:v>
                </c:pt>
                <c:pt idx="348">
                  <c:v>4.882364903216228</c:v>
                </c:pt>
                <c:pt idx="349">
                  <c:v>4.9725577552929892</c:v>
                </c:pt>
                <c:pt idx="350">
                  <c:v>5.6940187470484611</c:v>
                </c:pt>
                <c:pt idx="351">
                  <c:v>5.9775914553944531</c:v>
                </c:pt>
                <c:pt idx="352">
                  <c:v>6.4393878596520562</c:v>
                </c:pt>
                <c:pt idx="353">
                  <c:v>6.7352410567314891</c:v>
                </c:pt>
                <c:pt idx="354">
                  <c:v>6.7249468563940535</c:v>
                </c:pt>
                <c:pt idx="355">
                  <c:v>6.1603581762997841</c:v>
                </c:pt>
                <c:pt idx="356">
                  <c:v>5.7576805493496339</c:v>
                </c:pt>
                <c:pt idx="357">
                  <c:v>5.1610433162054417</c:v>
                </c:pt>
                <c:pt idx="358">
                  <c:v>4.2259553401781815</c:v>
                </c:pt>
                <c:pt idx="359">
                  <c:v>3.6280864913575335</c:v>
                </c:pt>
                <c:pt idx="360">
                  <c:v>3.3872957445277514</c:v>
                </c:pt>
                <c:pt idx="361">
                  <c:v>3.2321834922780375</c:v>
                </c:pt>
                <c:pt idx="362">
                  <c:v>3.0832070156944869</c:v>
                </c:pt>
                <c:pt idx="363">
                  <c:v>3.2681946874603329</c:v>
                </c:pt>
                <c:pt idx="364">
                  <c:v>3.2733162201556647</c:v>
                </c:pt>
                <c:pt idx="365">
                  <c:v>3.6877276199078168</c:v>
                </c:pt>
                <c:pt idx="366">
                  <c:v>3.7045785140132073</c:v>
                </c:pt>
                <c:pt idx="367">
                  <c:v>3.8285656163754083</c:v>
                </c:pt>
                <c:pt idx="368">
                  <c:v>3.8098708863574244</c:v>
                </c:pt>
                <c:pt idx="369">
                  <c:v>3.8650064283701826</c:v>
                </c:pt>
                <c:pt idx="370">
                  <c:v>4.0253944602594434</c:v>
                </c:pt>
                <c:pt idx="371">
                  <c:v>3.9545703508675061</c:v>
                </c:pt>
                <c:pt idx="372">
                  <c:v>4.0963638742137496</c:v>
                </c:pt>
                <c:pt idx="373">
                  <c:v>4.0134253710632777</c:v>
                </c:pt>
                <c:pt idx="374">
                  <c:v>4.1998409413258617</c:v>
                </c:pt>
                <c:pt idx="375">
                  <c:v>4.4066003555608706</c:v>
                </c:pt>
                <c:pt idx="376">
                  <c:v>4.4230165710341014</c:v>
                </c:pt>
                <c:pt idx="377">
                  <c:v>4.2503289931123067</c:v>
                </c:pt>
                <c:pt idx="378">
                  <c:v>4.1898681102226512</c:v>
                </c:pt>
                <c:pt idx="379">
                  <c:v>4.2518007568728402</c:v>
                </c:pt>
                <c:pt idx="380">
                  <c:v>4.227224563623869</c:v>
                </c:pt>
                <c:pt idx="381">
                  <c:v>4.3630438530371851</c:v>
                </c:pt>
                <c:pt idx="382">
                  <c:v>4.4782342820711332</c:v>
                </c:pt>
                <c:pt idx="383">
                  <c:v>4.6059186574712427</c:v>
                </c:pt>
                <c:pt idx="384">
                  <c:v>4.7967588593362178</c:v>
                </c:pt>
                <c:pt idx="385">
                  <c:v>5.0582970986669551</c:v>
                </c:pt>
                <c:pt idx="386">
                  <c:v>5.4822736388457987</c:v>
                </c:pt>
                <c:pt idx="387">
                  <c:v>5.6799151058935351</c:v>
                </c:pt>
                <c:pt idx="388">
                  <c:v>5.6375909847601928</c:v>
                </c:pt>
                <c:pt idx="389">
                  <c:v>5.4790563761643361</c:v>
                </c:pt>
                <c:pt idx="390">
                  <c:v>5.4261810986268548</c:v>
                </c:pt>
                <c:pt idx="391">
                  <c:v>5.3461659514563955</c:v>
                </c:pt>
                <c:pt idx="392">
                  <c:v>5.3034155771038458</c:v>
                </c:pt>
                <c:pt idx="393">
                  <c:v>5.2450742908048502</c:v>
                </c:pt>
                <c:pt idx="394">
                  <c:v>5.4620431388085526</c:v>
                </c:pt>
                <c:pt idx="395">
                  <c:v>5.3215388006495816</c:v>
                </c:pt>
                <c:pt idx="396">
                  <c:v>5.268044464760667</c:v>
                </c:pt>
                <c:pt idx="397">
                  <c:v>5.4212636031778709</c:v>
                </c:pt>
                <c:pt idx="398">
                  <c:v>5.6480985190575463</c:v>
                </c:pt>
                <c:pt idx="399">
                  <c:v>5.6230193837346798</c:v>
                </c:pt>
                <c:pt idx="400">
                  <c:v>5.4477633394253928</c:v>
                </c:pt>
                <c:pt idx="401">
                  <c:v>5.1507735671089252</c:v>
                </c:pt>
                <c:pt idx="402">
                  <c:v>5.0979099912507113</c:v>
                </c:pt>
                <c:pt idx="403">
                  <c:v>5.4246601146930642</c:v>
                </c:pt>
                <c:pt idx="404">
                  <c:v>5.5853032400493463</c:v>
                </c:pt>
                <c:pt idx="405">
                  <c:v>5.5348586726702864</c:v>
                </c:pt>
                <c:pt idx="406">
                  <c:v>5.4171373714048494</c:v>
                </c:pt>
                <c:pt idx="407">
                  <c:v>5.364698991527586</c:v>
                </c:pt>
                <c:pt idx="408">
                  <c:v>5.2833960507857851</c:v>
                </c:pt>
                <c:pt idx="409">
                  <c:v>5.5264455515869093</c:v>
                </c:pt>
                <c:pt idx="410">
                  <c:v>5.4843911063922297</c:v>
                </c:pt>
                <c:pt idx="411">
                  <c:v>5.3097547293537017</c:v>
                </c:pt>
                <c:pt idx="412">
                  <c:v>5.2268628083857642</c:v>
                </c:pt>
                <c:pt idx="413">
                  <c:v>5.186156649207339</c:v>
                </c:pt>
                <c:pt idx="414">
                  <c:v>5.1985482842421638</c:v>
                </c:pt>
                <c:pt idx="415">
                  <c:v>5.2378144320557185</c:v>
                </c:pt>
                <c:pt idx="416">
                  <c:v>5.3113377587092785</c:v>
                </c:pt>
                <c:pt idx="417">
                  <c:v>5.2065698157436371</c:v>
                </c:pt>
                <c:pt idx="418">
                  <c:v>5.1354456423536945</c:v>
                </c:pt>
                <c:pt idx="419">
                  <c:v>5.1793424921714903</c:v>
                </c:pt>
                <c:pt idx="420">
                  <c:v>5.1820575886785551</c:v>
                </c:pt>
                <c:pt idx="421">
                  <c:v>5.2963535139483842</c:v>
                </c:pt>
                <c:pt idx="422">
                  <c:v>5.3082494709949666</c:v>
                </c:pt>
                <c:pt idx="423">
                  <c:v>5.2502305843708239</c:v>
                </c:pt>
                <c:pt idx="424">
                  <c:v>5.2118379459348807</c:v>
                </c:pt>
                <c:pt idx="425">
                  <c:v>5.1567105765266756</c:v>
                </c:pt>
                <c:pt idx="426">
                  <c:v>5.120979928883612</c:v>
                </c:pt>
                <c:pt idx="427">
                  <c:v>5.061791216204834</c:v>
                </c:pt>
                <c:pt idx="428">
                  <c:v>5.001293074950417</c:v>
                </c:pt>
                <c:pt idx="429">
                  <c:v>4.8546838244956403</c:v>
                </c:pt>
                <c:pt idx="430">
                  <c:v>4.8199003663764914</c:v>
                </c:pt>
                <c:pt idx="431">
                  <c:v>4.5211093880263444</c:v>
                </c:pt>
                <c:pt idx="432">
                  <c:v>3.998643064767601</c:v>
                </c:pt>
                <c:pt idx="433">
                  <c:v>3.802896575940546</c:v>
                </c:pt>
                <c:pt idx="434">
                  <c:v>3.84477014315015</c:v>
                </c:pt>
                <c:pt idx="435">
                  <c:v>3.6886337006079022</c:v>
                </c:pt>
                <c:pt idx="436">
                  <c:v>3.815588536546259</c:v>
                </c:pt>
                <c:pt idx="437">
                  <c:v>3.7859487988992537</c:v>
                </c:pt>
                <c:pt idx="438">
                  <c:v>3.6677907482754564</c:v>
                </c:pt>
                <c:pt idx="439">
                  <c:v>3.4142075069423155</c:v>
                </c:pt>
                <c:pt idx="440">
                  <c:v>3.3032199618523101</c:v>
                </c:pt>
                <c:pt idx="441">
                  <c:v>3.3187269134911852</c:v>
                </c:pt>
                <c:pt idx="442">
                  <c:v>3.2460177731002404</c:v>
                </c:pt>
                <c:pt idx="443">
                  <c:v>3.0413964531609476</c:v>
                </c:pt>
                <c:pt idx="444">
                  <c:v>2.8237077848071968</c:v>
                </c:pt>
                <c:pt idx="445">
                  <c:v>2.6367263355748811</c:v>
                </c:pt>
                <c:pt idx="446">
                  <c:v>2.7492427797379029</c:v>
                </c:pt>
                <c:pt idx="447">
                  <c:v>2.8193416530678848</c:v>
                </c:pt>
                <c:pt idx="448">
                  <c:v>3.0259155555462787</c:v>
                </c:pt>
                <c:pt idx="449">
                  <c:v>3.1582079919824162</c:v>
                </c:pt>
                <c:pt idx="450">
                  <c:v>3.1363211983706858</c:v>
                </c:pt>
                <c:pt idx="451">
                  <c:v>3.0603571936228149</c:v>
                </c:pt>
                <c:pt idx="452">
                  <c:v>3.1090315488481437</c:v>
                </c:pt>
                <c:pt idx="453">
                  <c:v>3.1796897645000231</c:v>
                </c:pt>
                <c:pt idx="454">
                  <c:v>3.1553712024741141</c:v>
                </c:pt>
                <c:pt idx="455">
                  <c:v>3.2397120760642437</c:v>
                </c:pt>
                <c:pt idx="456">
                  <c:v>3.3163960241854049</c:v>
                </c:pt>
                <c:pt idx="457">
                  <c:v>3.2959774726850979</c:v>
                </c:pt>
                <c:pt idx="458">
                  <c:v>3.2788989148885572</c:v>
                </c:pt>
                <c:pt idx="459">
                  <c:v>3.3120496666571109</c:v>
                </c:pt>
                <c:pt idx="460">
                  <c:v>3.2862499580334745</c:v>
                </c:pt>
                <c:pt idx="461">
                  <c:v>3.220105451890745</c:v>
                </c:pt>
                <c:pt idx="462">
                  <c:v>3.2009712178445233</c:v>
                </c:pt>
                <c:pt idx="463">
                  <c:v>3.3146427586741334</c:v>
                </c:pt>
                <c:pt idx="464">
                  <c:v>3.5389428136222532</c:v>
                </c:pt>
                <c:pt idx="465">
                  <c:v>3.5482021116184015</c:v>
                </c:pt>
                <c:pt idx="466">
                  <c:v>3.6838344085140968</c:v>
                </c:pt>
                <c:pt idx="467">
                  <c:v>3.6764052464639532</c:v>
                </c:pt>
                <c:pt idx="468">
                  <c:v>3.7985090149843894</c:v>
                </c:pt>
                <c:pt idx="469">
                  <c:v>3.8226360189597197</c:v>
                </c:pt>
                <c:pt idx="470">
                  <c:v>3.7488069363362806</c:v>
                </c:pt>
                <c:pt idx="471">
                  <c:v>3.8746140385330117</c:v>
                </c:pt>
                <c:pt idx="472">
                  <c:v>4.050637856769753</c:v>
                </c:pt>
                <c:pt idx="473">
                  <c:v>4.0582195757873931</c:v>
                </c:pt>
                <c:pt idx="474">
                  <c:v>4.0301825627552601</c:v>
                </c:pt>
                <c:pt idx="475">
                  <c:v>4.00488573379877</c:v>
                </c:pt>
                <c:pt idx="476">
                  <c:v>4.0512857461079692</c:v>
                </c:pt>
                <c:pt idx="477">
                  <c:v>4.1696293072808697</c:v>
                </c:pt>
                <c:pt idx="478">
                  <c:v>4.0908619426827242</c:v>
                </c:pt>
                <c:pt idx="479">
                  <c:v>3.8691317431468502</c:v>
                </c:pt>
                <c:pt idx="480">
                  <c:v>3.6949048656562176</c:v>
                </c:pt>
                <c:pt idx="481">
                  <c:v>3.7045566295856212</c:v>
                </c:pt>
                <c:pt idx="482">
                  <c:v>3.7888225778383418</c:v>
                </c:pt>
                <c:pt idx="483">
                  <c:v>3.829540478308056</c:v>
                </c:pt>
                <c:pt idx="484">
                  <c:v>3.8779709636069497</c:v>
                </c:pt>
                <c:pt idx="485">
                  <c:v>3.7899591934971957</c:v>
                </c:pt>
                <c:pt idx="486">
                  <c:v>3.7282206389316732</c:v>
                </c:pt>
                <c:pt idx="487">
                  <c:v>3.6756416460966421</c:v>
                </c:pt>
                <c:pt idx="488">
                  <c:v>3.6836726037515111</c:v>
                </c:pt>
                <c:pt idx="489">
                  <c:v>3.7181041616923647</c:v>
                </c:pt>
                <c:pt idx="490">
                  <c:v>3.7267928442215146</c:v>
                </c:pt>
                <c:pt idx="491">
                  <c:v>3.699321151838534</c:v>
                </c:pt>
                <c:pt idx="492">
                  <c:v>3.6863054651108897</c:v>
                </c:pt>
                <c:pt idx="493">
                  <c:v>3.5147627757033857</c:v>
                </c:pt>
                <c:pt idx="494">
                  <c:v>3.3102246342823936</c:v>
                </c:pt>
                <c:pt idx="495">
                  <c:v>3.0483043958832758</c:v>
                </c:pt>
                <c:pt idx="496">
                  <c:v>2.9282911690730438</c:v>
                </c:pt>
                <c:pt idx="497">
                  <c:v>2.9343122099266936</c:v>
                </c:pt>
                <c:pt idx="498">
                  <c:v>2.9495769495332955</c:v>
                </c:pt>
                <c:pt idx="499">
                  <c:v>2.9331883341687037</c:v>
                </c:pt>
                <c:pt idx="500">
                  <c:v>2.9079739734603827</c:v>
                </c:pt>
                <c:pt idx="501">
                  <c:v>2.8745598249176747</c:v>
                </c:pt>
                <c:pt idx="502">
                  <c:v>2.9193592088771343</c:v>
                </c:pt>
                <c:pt idx="503">
                  <c:v>3.0895745969542565</c:v>
                </c:pt>
                <c:pt idx="504">
                  <c:v>3.197764269307247</c:v>
                </c:pt>
                <c:pt idx="505">
                  <c:v>3.3826712432137125</c:v>
                </c:pt>
                <c:pt idx="506">
                  <c:v>3.7265343859423958</c:v>
                </c:pt>
                <c:pt idx="507">
                  <c:v>3.6750314570275013</c:v>
                </c:pt>
                <c:pt idx="508">
                  <c:v>3.7529617484689997</c:v>
                </c:pt>
                <c:pt idx="509">
                  <c:v>3.8029962465455323</c:v>
                </c:pt>
                <c:pt idx="510">
                  <c:v>3.8442736783715818</c:v>
                </c:pt>
                <c:pt idx="511">
                  <c:v>3.8459857802184101</c:v>
                </c:pt>
                <c:pt idx="512">
                  <c:v>3.8694448060696565</c:v>
                </c:pt>
                <c:pt idx="513">
                  <c:v>4.0918145690291352</c:v>
                </c:pt>
                <c:pt idx="514">
                  <c:v>4.1865656128608775</c:v>
                </c:pt>
                <c:pt idx="515">
                  <c:v>4.0607001684424944</c:v>
                </c:pt>
                <c:pt idx="516">
                  <c:v>4.1302220722405183</c:v>
                </c:pt>
                <c:pt idx="517">
                  <c:v>4.4381448856028261</c:v>
                </c:pt>
                <c:pt idx="518">
                  <c:v>5.5593629210962847</c:v>
                </c:pt>
                <c:pt idx="519">
                  <c:v>5.5523165614481034</c:v>
                </c:pt>
                <c:pt idx="520">
                  <c:v>5.9881744167847906</c:v>
                </c:pt>
                <c:pt idx="521">
                  <c:v>6.108093988223569</c:v>
                </c:pt>
                <c:pt idx="522">
                  <c:v>5.8242174107642297</c:v>
                </c:pt>
                <c:pt idx="523">
                  <c:v>5.3183284895785699</c:v>
                </c:pt>
                <c:pt idx="524">
                  <c:v>5.2761368600699861</c:v>
                </c:pt>
                <c:pt idx="525">
                  <c:v>5.4793314263940136</c:v>
                </c:pt>
                <c:pt idx="526">
                  <c:v>5.5106500277919155</c:v>
                </c:pt>
                <c:pt idx="527">
                  <c:v>4.940093832075017</c:v>
                </c:pt>
                <c:pt idx="528">
                  <c:v>4.7717467443966495</c:v>
                </c:pt>
                <c:pt idx="529">
                  <c:v>4.584035481279165</c:v>
                </c:pt>
                <c:pt idx="530">
                  <c:v>4.3700333310687194</c:v>
                </c:pt>
                <c:pt idx="531">
                  <c:v>4.2362262503629982</c:v>
                </c:pt>
                <c:pt idx="532">
                  <c:v>4.0416249847543382</c:v>
                </c:pt>
                <c:pt idx="533">
                  <c:v>3.9164754281207754</c:v>
                </c:pt>
                <c:pt idx="534">
                  <c:v>3.9911477644208673</c:v>
                </c:pt>
                <c:pt idx="535">
                  <c:v>4.4700178231766863</c:v>
                </c:pt>
                <c:pt idx="536">
                  <c:v>4.650191027553956</c:v>
                </c:pt>
                <c:pt idx="537">
                  <c:v>4.5895394380403927</c:v>
                </c:pt>
                <c:pt idx="538">
                  <c:v>4.3249105211769212</c:v>
                </c:pt>
                <c:pt idx="539">
                  <c:v>4.0288018882270631</c:v>
                </c:pt>
                <c:pt idx="540">
                  <c:v>3.8978608694641332</c:v>
                </c:pt>
                <c:pt idx="541">
                  <c:v>4.0713480275932801</c:v>
                </c:pt>
                <c:pt idx="542">
                  <c:v>4.0341975204176403</c:v>
                </c:pt>
                <c:pt idx="543">
                  <c:v>4.0109061639894659</c:v>
                </c:pt>
                <c:pt idx="544">
                  <c:v>3.9205429999999999</c:v>
                </c:pt>
                <c:pt idx="545">
                  <c:v>3.8580202875606568</c:v>
                </c:pt>
                <c:pt idx="546">
                  <c:v>3.8401433167506558</c:v>
                </c:pt>
                <c:pt idx="547">
                  <c:v>3.8849464868686612</c:v>
                </c:pt>
                <c:pt idx="548">
                  <c:v>3.9996421288086417</c:v>
                </c:pt>
                <c:pt idx="549">
                  <c:v>4.0344890830106044</c:v>
                </c:pt>
                <c:pt idx="550">
                  <c:v>4.1201599941271052</c:v>
                </c:pt>
                <c:pt idx="551">
                  <c:v>4.1056967296025544</c:v>
                </c:pt>
                <c:pt idx="552">
                  <c:v>4.1185605651233157</c:v>
                </c:pt>
                <c:pt idx="553">
                  <c:v>4.1431397578389522</c:v>
                </c:pt>
                <c:pt idx="554">
                  <c:v>4.170288706042097</c:v>
                </c:pt>
                <c:pt idx="555">
                  <c:v>4.0885370391733815</c:v>
                </c:pt>
                <c:pt idx="556">
                  <c:v>4.058404788909951</c:v>
                </c:pt>
                <c:pt idx="557">
                  <c:v>3.9950892866544683</c:v>
                </c:pt>
                <c:pt idx="558">
                  <c:v>3.9475651994273648</c:v>
                </c:pt>
                <c:pt idx="559">
                  <c:v>4.0079875528093192</c:v>
                </c:pt>
                <c:pt idx="560">
                  <c:v>4.0547217090449648</c:v>
                </c:pt>
                <c:pt idx="561">
                  <c:v>4.0400655457620385</c:v>
                </c:pt>
                <c:pt idx="562">
                  <c:v>4.0240348497618825</c:v>
                </c:pt>
                <c:pt idx="563">
                  <c:v>3.9462879756002613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4F-4DDE-8E58-F8E25545B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5721072"/>
        <c:axId val="1815720528"/>
      </c:lineChart>
      <c:dateAx>
        <c:axId val="1815721072"/>
        <c:scaling>
          <c:orientation val="minMax"/>
        </c:scaling>
        <c:delete val="0"/>
        <c:axPos val="b"/>
        <c:numFmt formatCode="yy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20528"/>
        <c:crosses val="autoZero"/>
        <c:auto val="1"/>
        <c:lblOffset val="100"/>
        <c:baseTimeUnit val="months"/>
        <c:majorUnit val="3"/>
        <c:majorTimeUnit val="years"/>
        <c:minorUnit val="1"/>
        <c:minorTimeUnit val="years"/>
      </c:dateAx>
      <c:valAx>
        <c:axId val="1815720528"/>
        <c:scaling>
          <c:orientation val="minMax"/>
          <c:max val="7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5721072"/>
        <c:crosses val="autoZero"/>
        <c:crossBetween val="between"/>
        <c:majorUnit val="0.5"/>
      </c:valAx>
      <c:dateAx>
        <c:axId val="1815717264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one"/>
        <c:crossAx val="1815713456"/>
        <c:crosses val="autoZero"/>
        <c:auto val="1"/>
        <c:lblOffset val="100"/>
        <c:baseTimeUnit val="months"/>
      </c:dateAx>
      <c:valAx>
        <c:axId val="181571345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157172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7498148824112217"/>
          <c:y val="0.14853281809058863"/>
          <c:w val="0.39709172259507797"/>
          <c:h val="4.34027777777776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ia.gov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ia.doe.gov/emeu/steo/pub/contents.html" TargetMode="External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ia.gov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ia.gov/steo/" TargetMode="Externa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</xdr:row>
      <xdr:rowOff>47625</xdr:rowOff>
    </xdr:from>
    <xdr:to>
      <xdr:col>0</xdr:col>
      <xdr:colOff>514350</xdr:colOff>
      <xdr:row>6</xdr:row>
      <xdr:rowOff>114300</xdr:rowOff>
    </xdr:to>
    <xdr:pic>
      <xdr:nvPicPr>
        <xdr:cNvPr id="91210" name="Picture 1" descr="STEO_log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4A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695325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3343275</xdr:colOff>
      <xdr:row>4</xdr:row>
      <xdr:rowOff>66675</xdr:rowOff>
    </xdr:to>
    <xdr:pic>
      <xdr:nvPicPr>
        <xdr:cNvPr id="91211" name="Picture 6" descr="eia_logo_taglin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4B6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8175" y="76200"/>
          <a:ext cx="3276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18469" name="Chart 1">
          <a:extLst>
            <a:ext uri="{FF2B5EF4-FFF2-40B4-BE49-F238E27FC236}">
              <a16:creationId xmlns:a16="http://schemas.microsoft.com/office/drawing/2014/main" id="{00000000-0008-0000-0500-0000254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0.92894</cdr:y>
    </cdr:from>
    <cdr:to>
      <cdr:x>0.52299</cdr:x>
      <cdr:y>0.97758</cdr:y>
    </cdr:to>
    <cdr:sp macro="" textlink="'Gasoline-Q'!$A$242">
      <cdr:nvSpPr>
        <cdr:cNvPr id="19459" name="Text Box 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108532"/>
          <a:ext cx="4410801" cy="267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22FEBCD7-0334-420B-838B-15B03B647590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May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0.84461</cdr:x>
      <cdr:y>0.10215</cdr:y>
    </cdr:from>
    <cdr:to>
      <cdr:x>0.96524</cdr:x>
      <cdr:y>0.14195</cdr:y>
    </cdr:to>
    <cdr:sp macro="" textlink="">
      <cdr:nvSpPr>
        <cdr:cNvPr id="194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92150" y="560421"/>
          <a:ext cx="1027206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</cdr:x>
      <cdr:y>0.8997</cdr:y>
    </cdr:from>
    <cdr:ext cx="562098" cy="427281"/>
    <cdr:pic>
      <cdr:nvPicPr>
        <cdr:cNvPr id="19467" name="Picture 11" descr="EIAlogo">
          <a:extLst xmlns:a="http://schemas.openxmlformats.org/drawingml/2006/main">
            <a:ext uri="{FF2B5EF4-FFF2-40B4-BE49-F238E27FC236}">
              <a16:creationId xmlns:a16="http://schemas.microsoft.com/office/drawing/2014/main" id="{27C70F5E-CA0A-3EBD-43B5-CEC80CE646D8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46096" y="4947862"/>
          <a:ext cx="562677" cy="42800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20517" name="Chart 1">
          <a:extLst>
            <a:ext uri="{FF2B5EF4-FFF2-40B4-BE49-F238E27FC236}">
              <a16:creationId xmlns:a16="http://schemas.microsoft.com/office/drawing/2014/main" id="{00000000-0008-0000-0600-000025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0.90658</cdr:y>
    </cdr:from>
    <cdr:to>
      <cdr:x>0.52299</cdr:x>
      <cdr:y>0.96382</cdr:y>
    </cdr:to>
    <cdr:sp macro="" textlink="'Gasoline-M'!$A$642">
      <cdr:nvSpPr>
        <cdr:cNvPr id="21507" name="Text Box 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4985667"/>
          <a:ext cx="441080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A506D19A-B7DA-439C-9CC2-E5479C9E616C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May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0.84721</cdr:x>
      <cdr:y>0.0967</cdr:y>
    </cdr:from>
    <cdr:to>
      <cdr:x>0.95179</cdr:x>
      <cdr:y>0.13649</cdr:y>
    </cdr:to>
    <cdr:sp macro="" textlink="">
      <cdr:nvSpPr>
        <cdr:cNvPr id="215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14277" y="530529"/>
          <a:ext cx="901095" cy="218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0.92282</cdr:x>
      <cdr:y>0.89931</cdr:y>
    </cdr:from>
    <cdr:ext cx="557142" cy="428570"/>
    <cdr:pic>
      <cdr:nvPicPr>
        <cdr:cNvPr id="6" name="Picture 5" descr="EIAlogo.png">
          <a:extLst xmlns:a="http://schemas.openxmlformats.org/drawingml/2006/main">
            <a:ext uri="{FF2B5EF4-FFF2-40B4-BE49-F238E27FC236}">
              <a16:creationId xmlns:a16="http://schemas.microsoft.com/office/drawing/2014/main" id="{2B394052-28F4-2CE9-8EF3-EE5A483B661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858126" y="4933950"/>
          <a:ext cx="557142" cy="428570"/>
        </a:xfrm>
        <a:prstGeom xmlns:a="http://schemas.openxmlformats.org/drawingml/2006/main" prst="rect">
          <a:avLst/>
        </a:prstGeom>
      </cdr:spPr>
    </cdr:pic>
  </cdr:abs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45093" name="Chart 1">
          <a:extLst>
            <a:ext uri="{FF2B5EF4-FFF2-40B4-BE49-F238E27FC236}">
              <a16:creationId xmlns:a16="http://schemas.microsoft.com/office/drawing/2014/main" id="{00000000-0008-0000-0700-000025B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0.84115</cdr:x>
      <cdr:y>0.10562</cdr:y>
    </cdr:from>
    <cdr:to>
      <cdr:x>0.96178</cdr:x>
      <cdr:y>0.14542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62687" y="579471"/>
          <a:ext cx="1027206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0.00559</cdr:x>
      <cdr:y>0.91862</cdr:y>
    </cdr:from>
    <cdr:to>
      <cdr:x>0.43251</cdr:x>
      <cdr:y>0.97586</cdr:y>
    </cdr:to>
    <cdr:sp macro="" textlink="'Diesel-A'!$A$89">
      <cdr:nvSpPr>
        <cdr:cNvPr id="46085" name="Text Box 5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051825"/>
          <a:ext cx="363949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3C637FC2-FDE8-4747-BB33-BFA2D7913AA5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May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absSizeAnchor xmlns:cdr="http://schemas.openxmlformats.org/drawingml/2006/chartDrawing">
    <cdr:from>
      <cdr:x>0.92075</cdr:x>
      <cdr:y>0.89774</cdr:y>
    </cdr:from>
    <cdr:ext cx="562013" cy="427226"/>
    <cdr:pic>
      <cdr:nvPicPr>
        <cdr:cNvPr id="46088" name="Picture 8" descr="EIAlogo">
          <a:extLst xmlns:a="http://schemas.openxmlformats.org/drawingml/2006/main">
            <a:ext uri="{FF2B5EF4-FFF2-40B4-BE49-F238E27FC236}">
              <a16:creationId xmlns:a16="http://schemas.microsoft.com/office/drawing/2014/main" id="{97B7F1E9-9655-F547-83AD-FD4D6A94FDE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52418" y="4937061"/>
          <a:ext cx="562677" cy="42800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47141" name="Chart 1">
          <a:extLst>
            <a:ext uri="{FF2B5EF4-FFF2-40B4-BE49-F238E27FC236}">
              <a16:creationId xmlns:a16="http://schemas.microsoft.com/office/drawing/2014/main" id="{00000000-0008-0000-0800-000025B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0.92894</cdr:y>
    </cdr:from>
    <cdr:to>
      <cdr:x>0.52299</cdr:x>
      <cdr:y>0.97758</cdr:y>
    </cdr:to>
    <cdr:sp macro="" textlink="'Diesel-Q'!$A$230">
      <cdr:nvSpPr>
        <cdr:cNvPr id="48130" name="Text Box 2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108532"/>
          <a:ext cx="4410801" cy="267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21AE286-EDE0-41DB-868D-3A639C791382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May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0.84719</cdr:x>
      <cdr:y>0.10388</cdr:y>
    </cdr:from>
    <cdr:to>
      <cdr:x>0.96783</cdr:x>
      <cdr:y>0.14368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14132" y="569946"/>
          <a:ext cx="1027291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0.92297</cdr:x>
      <cdr:y>0.8997</cdr:y>
    </cdr:from>
    <cdr:ext cx="562013" cy="427281"/>
    <cdr:pic>
      <cdr:nvPicPr>
        <cdr:cNvPr id="48136" name="Picture 8" descr="EIAlogo">
          <a:extLst xmlns:a="http://schemas.openxmlformats.org/drawingml/2006/main">
            <a:ext uri="{FF2B5EF4-FFF2-40B4-BE49-F238E27FC236}">
              <a16:creationId xmlns:a16="http://schemas.microsoft.com/office/drawing/2014/main" id="{976BC2D0-5B7C-360E-ADE2-36F4BCFFEA5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71385" y="4947862"/>
          <a:ext cx="562677" cy="42800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49189" name="Chart 1">
          <a:extLst>
            <a:ext uri="{FF2B5EF4-FFF2-40B4-BE49-F238E27FC236}">
              <a16:creationId xmlns:a16="http://schemas.microsoft.com/office/drawing/2014/main" id="{00000000-0008-0000-0900-000025C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0.90658</cdr:y>
    </cdr:from>
    <cdr:to>
      <cdr:x>0.52299</cdr:x>
      <cdr:y>0.96382</cdr:y>
    </cdr:to>
    <cdr:sp macro="" textlink="'Diesel-M'!$A$606">
      <cdr:nvSpPr>
        <cdr:cNvPr id="50179" name="Text Box 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4985667"/>
          <a:ext cx="441080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B02AB82-16D5-4A48-A67D-7D8EF9084192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May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0.8409</cdr:x>
      <cdr:y>0.10538</cdr:y>
    </cdr:from>
    <cdr:to>
      <cdr:x>0.9519</cdr:x>
      <cdr:y>0.14517</cdr:y>
    </cdr:to>
    <cdr:sp macro="" textlink="">
      <cdr:nvSpPr>
        <cdr:cNvPr id="50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60558" y="578154"/>
          <a:ext cx="945204" cy="218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0.91723</cdr:x>
      <cdr:y>0.89063</cdr:y>
    </cdr:from>
    <cdr:ext cx="557143" cy="428570"/>
    <cdr:pic>
      <cdr:nvPicPr>
        <cdr:cNvPr id="6" name="Picture 5" descr="EIAlogo.png">
          <a:extLst xmlns:a="http://schemas.openxmlformats.org/drawingml/2006/main">
            <a:ext uri="{FF2B5EF4-FFF2-40B4-BE49-F238E27FC236}">
              <a16:creationId xmlns:a16="http://schemas.microsoft.com/office/drawing/2014/main" id="{51BB0ACA-85D6-29C3-CB41-C98CFF41D2F0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810501" y="4886325"/>
          <a:ext cx="557143" cy="428570"/>
        </a:xfrm>
        <a:prstGeom xmlns:a="http://schemas.openxmlformats.org/drawingml/2006/main" prst="rect">
          <a:avLst/>
        </a:prstGeom>
      </cdr:spPr>
    </cdr:pic>
  </cdr:abs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30757" name="Chart 1">
          <a:extLst>
            <a:ext uri="{FF2B5EF4-FFF2-40B4-BE49-F238E27FC236}">
              <a16:creationId xmlns:a16="http://schemas.microsoft.com/office/drawing/2014/main" id="{00000000-0008-0000-0100-0000257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36901" name="Chart 1">
          <a:extLst>
            <a:ext uri="{FF2B5EF4-FFF2-40B4-BE49-F238E27FC236}">
              <a16:creationId xmlns:a16="http://schemas.microsoft.com/office/drawing/2014/main" id="{00000000-0008-0000-0A00-000025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0.84719</cdr:x>
      <cdr:y>0.09868</cdr:y>
    </cdr:from>
    <cdr:to>
      <cdr:x>0.96783</cdr:x>
      <cdr:y>0.13847</cdr:y>
    </cdr:to>
    <cdr:sp macro="" textlink="">
      <cdr:nvSpPr>
        <cdr:cNvPr id="3789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14132" y="541371"/>
          <a:ext cx="1027291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0.00559</cdr:x>
      <cdr:y>0.91862</cdr:y>
    </cdr:from>
    <cdr:to>
      <cdr:x>0.43251</cdr:x>
      <cdr:y>0.97586</cdr:y>
    </cdr:to>
    <cdr:sp macro="" textlink="'Heat Oil-A'!$A$89">
      <cdr:nvSpPr>
        <cdr:cNvPr id="37893" name="Text Box 5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051825"/>
          <a:ext cx="363949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A2692923-BABD-4610-8C65-22712B750881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May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absSizeAnchor xmlns:cdr="http://schemas.openxmlformats.org/drawingml/2006/chartDrawing">
    <cdr:from>
      <cdr:x>0.91951</cdr:x>
      <cdr:y>0.89774</cdr:y>
    </cdr:from>
    <cdr:ext cx="562013" cy="427226"/>
    <cdr:pic>
      <cdr:nvPicPr>
        <cdr:cNvPr id="37896" name="Picture 8" descr="EIAlogo">
          <a:extLst xmlns:a="http://schemas.openxmlformats.org/drawingml/2006/main">
            <a:ext uri="{FF2B5EF4-FFF2-40B4-BE49-F238E27FC236}">
              <a16:creationId xmlns:a16="http://schemas.microsoft.com/office/drawing/2014/main" id="{9AB92923-120F-E1DF-07E6-BC83A4DC96E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41881" y="4937061"/>
          <a:ext cx="562677" cy="42800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40997" name="Chart 1">
          <a:extLst>
            <a:ext uri="{FF2B5EF4-FFF2-40B4-BE49-F238E27FC236}">
              <a16:creationId xmlns:a16="http://schemas.microsoft.com/office/drawing/2014/main" id="{00000000-0008-0000-0B00-000025A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0.92894</cdr:y>
    </cdr:from>
    <cdr:to>
      <cdr:x>0.52299</cdr:x>
      <cdr:y>0.97758</cdr:y>
    </cdr:to>
    <cdr:sp macro="" textlink="'Heat Oil-Q'!$A$230">
      <cdr:nvSpPr>
        <cdr:cNvPr id="41986" name="Text Box 2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108532"/>
          <a:ext cx="4410801" cy="267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0BF4412-4A7C-4B59-A6D2-0C1B9E51B831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May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0.84967</cdr:x>
      <cdr:y>0.10215</cdr:y>
    </cdr:from>
    <cdr:to>
      <cdr:x>0.9703</cdr:x>
      <cdr:y>0.14195</cdr:y>
    </cdr:to>
    <cdr:sp macro="" textlink="">
      <cdr:nvSpPr>
        <cdr:cNvPr id="419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5250" y="560421"/>
          <a:ext cx="1027206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</cdr:x>
      <cdr:y>0.8997</cdr:y>
    </cdr:from>
    <cdr:ext cx="562098" cy="427281"/>
    <cdr:pic>
      <cdr:nvPicPr>
        <cdr:cNvPr id="41992" name="Picture 8" descr="EIAlogo">
          <a:extLst xmlns:a="http://schemas.openxmlformats.org/drawingml/2006/main">
            <a:ext uri="{FF2B5EF4-FFF2-40B4-BE49-F238E27FC236}">
              <a16:creationId xmlns:a16="http://schemas.microsoft.com/office/drawing/2014/main" id="{B1B64304-8B76-B24F-EF1B-C09B53FA3C9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46096" y="4947862"/>
          <a:ext cx="562677" cy="42800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43045" name="Chart 1">
          <a:extLst>
            <a:ext uri="{FF2B5EF4-FFF2-40B4-BE49-F238E27FC236}">
              <a16:creationId xmlns:a16="http://schemas.microsoft.com/office/drawing/2014/main" id="{00000000-0008-0000-0C00-000025A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0.90658</cdr:y>
    </cdr:from>
    <cdr:to>
      <cdr:x>0.52299</cdr:x>
      <cdr:y>0.96382</cdr:y>
    </cdr:to>
    <cdr:sp macro="" textlink="'Heat Oil-M'!$A$608">
      <cdr:nvSpPr>
        <cdr:cNvPr id="44035" name="Text Box 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4985667"/>
          <a:ext cx="441080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41A08D8-B03D-4743-A289-C489DEFCBD09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May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0.84375</cdr:x>
      <cdr:y>0.0967</cdr:y>
    </cdr:from>
    <cdr:to>
      <cdr:x>0.95204</cdr:x>
      <cdr:y>0.13649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84814" y="530529"/>
          <a:ext cx="930558" cy="218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0.9217</cdr:x>
      <cdr:y>0.89583</cdr:y>
    </cdr:from>
    <cdr:ext cx="557143" cy="428571"/>
    <cdr:pic>
      <cdr:nvPicPr>
        <cdr:cNvPr id="6" name="Picture 5" descr="EIAlogo.png">
          <a:extLst xmlns:a="http://schemas.openxmlformats.org/drawingml/2006/main">
            <a:ext uri="{FF2B5EF4-FFF2-40B4-BE49-F238E27FC236}">
              <a16:creationId xmlns:a16="http://schemas.microsoft.com/office/drawing/2014/main" id="{885D8C8F-6D78-9D15-59F9-E8EFD26BD3C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848601" y="4914900"/>
          <a:ext cx="557143" cy="428571"/>
        </a:xfrm>
        <a:prstGeom xmlns:a="http://schemas.openxmlformats.org/drawingml/2006/main" prst="rect">
          <a:avLst/>
        </a:prstGeom>
      </cdr:spPr>
    </cdr:pic>
  </cdr:abs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77861" name="Chart 1">
          <a:extLst>
            <a:ext uri="{FF2B5EF4-FFF2-40B4-BE49-F238E27FC236}">
              <a16:creationId xmlns:a16="http://schemas.microsoft.com/office/drawing/2014/main" id="{00000000-0008-0000-0D00-00002530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0.84408</cdr:x>
      <cdr:y>0.09173</cdr:y>
    </cdr:from>
    <cdr:to>
      <cdr:x>0.96471</cdr:x>
      <cdr:y>0.13153</cdr:y>
    </cdr:to>
    <cdr:sp macro="" textlink="">
      <cdr:nvSpPr>
        <cdr:cNvPr id="788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87625" y="503271"/>
          <a:ext cx="1027206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0.00781</cdr:x>
      <cdr:y>0.91862</cdr:y>
    </cdr:from>
    <cdr:to>
      <cdr:x>0.43474</cdr:x>
      <cdr:y>0.97586</cdr:y>
    </cdr:to>
    <cdr:sp macro="" textlink="'Natural Gas-A'!$A$101">
      <cdr:nvSpPr>
        <cdr:cNvPr id="78853" name="Text Box 5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69767" y="5051825"/>
          <a:ext cx="3639490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408D133-9D2F-42D1-895D-20618E083595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May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absSizeAnchor xmlns:cdr="http://schemas.openxmlformats.org/drawingml/2006/chartDrawing">
    <cdr:from>
      <cdr:x>0.92099</cdr:x>
      <cdr:y>0.89774</cdr:y>
    </cdr:from>
    <cdr:ext cx="562098" cy="427226"/>
    <cdr:pic>
      <cdr:nvPicPr>
        <cdr:cNvPr id="78856" name="Picture 8" descr="EIAlogo">
          <a:extLst xmlns:a="http://schemas.openxmlformats.org/drawingml/2006/main">
            <a:ext uri="{FF2B5EF4-FFF2-40B4-BE49-F238E27FC236}">
              <a16:creationId xmlns:a16="http://schemas.microsoft.com/office/drawing/2014/main" id="{34DA1991-B6E3-1333-D9A2-205E5A45CA1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54525" y="4937061"/>
          <a:ext cx="562678" cy="42800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79909" name="Chart 1">
          <a:extLst>
            <a:ext uri="{FF2B5EF4-FFF2-40B4-BE49-F238E27FC236}">
              <a16:creationId xmlns:a16="http://schemas.microsoft.com/office/drawing/2014/main" id="{00000000-0008-0000-0E00-0000253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0.92894</cdr:y>
    </cdr:from>
    <cdr:to>
      <cdr:x>0.52299</cdr:x>
      <cdr:y>0.97758</cdr:y>
    </cdr:to>
    <cdr:sp macro="" textlink="'Natural Gas-Q'!$A$222">
      <cdr:nvSpPr>
        <cdr:cNvPr id="80898" name="Text Box 2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108532"/>
          <a:ext cx="4410801" cy="267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69460EC-2C0D-4D7D-999C-D9B71BD8A92B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May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0.84164</cdr:x>
      <cdr:y>0.0952</cdr:y>
    </cdr:from>
    <cdr:to>
      <cdr:x>0.96228</cdr:x>
      <cdr:y>0.135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66859" y="522321"/>
          <a:ext cx="1027292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0.92075</cdr:x>
      <cdr:y>0.8997</cdr:y>
    </cdr:from>
    <cdr:ext cx="562013" cy="427281"/>
    <cdr:pic>
      <cdr:nvPicPr>
        <cdr:cNvPr id="80904" name="Picture 8" descr="EIAlogo">
          <a:extLst xmlns:a="http://schemas.openxmlformats.org/drawingml/2006/main">
            <a:ext uri="{FF2B5EF4-FFF2-40B4-BE49-F238E27FC236}">
              <a16:creationId xmlns:a16="http://schemas.microsoft.com/office/drawing/2014/main" id="{A68298E6-5006-BD96-8C1D-27C7617DD716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52418" y="4947862"/>
          <a:ext cx="562677" cy="42800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0.84584</cdr:x>
      <cdr:y>0.10388</cdr:y>
    </cdr:from>
    <cdr:to>
      <cdr:x>0.96648</cdr:x>
      <cdr:y>0.14368</cdr:y>
    </cdr:to>
    <cdr:sp macro="" textlink="">
      <cdr:nvSpPr>
        <cdr:cNvPr id="317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02624" y="569946"/>
          <a:ext cx="1027291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0.00682</cdr:x>
      <cdr:y>0.91862</cdr:y>
    </cdr:from>
    <cdr:to>
      <cdr:x>0.43375</cdr:x>
      <cdr:y>0.97586</cdr:y>
    </cdr:to>
    <cdr:sp macro="" textlink="'Crude Oil-A'!$A$100">
      <cdr:nvSpPr>
        <cdr:cNvPr id="31750" name="Text Box 6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61337" y="5051825"/>
          <a:ext cx="363949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16A40F77-A694-4E52-9F50-54AE73B8BB4D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May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absSizeAnchor xmlns:cdr="http://schemas.openxmlformats.org/drawingml/2006/chartDrawing">
    <cdr:from>
      <cdr:x>0.92075</cdr:x>
      <cdr:y>0.89774</cdr:y>
    </cdr:from>
    <cdr:ext cx="562013" cy="427226"/>
    <cdr:pic>
      <cdr:nvPicPr>
        <cdr:cNvPr id="31754" name="Picture 10" descr="EIAlogo">
          <a:extLst xmlns:a="http://schemas.openxmlformats.org/drawingml/2006/main">
            <a:ext uri="{FF2B5EF4-FFF2-40B4-BE49-F238E27FC236}">
              <a16:creationId xmlns:a16="http://schemas.microsoft.com/office/drawing/2014/main" id="{519B6431-5734-121F-2825-B7814147E6DE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52418" y="4937061"/>
          <a:ext cx="562677" cy="42800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82981" name="Chart 1">
          <a:extLst>
            <a:ext uri="{FF2B5EF4-FFF2-40B4-BE49-F238E27FC236}">
              <a16:creationId xmlns:a16="http://schemas.microsoft.com/office/drawing/2014/main" id="{00000000-0008-0000-0F00-0000254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0.92206</cdr:y>
    </cdr:from>
    <cdr:to>
      <cdr:x>0.52299</cdr:x>
      <cdr:y>0.9793</cdr:y>
    </cdr:to>
    <cdr:sp macro="" textlink="'Natural Gas-M'!$A$582">
      <cdr:nvSpPr>
        <cdr:cNvPr id="83971" name="Text Box 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070727"/>
          <a:ext cx="4410801" cy="314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13FAEDC3-DC1D-4B5F-AD8F-FB1316799F7E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May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0.84213</cdr:x>
      <cdr:y>0.10017</cdr:y>
    </cdr:from>
    <cdr:to>
      <cdr:x>0.95165</cdr:x>
      <cdr:y>0.13996</cdr:y>
    </cdr:to>
    <cdr:sp macro="" textlink="">
      <cdr:nvSpPr>
        <cdr:cNvPr id="839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1032" y="549579"/>
          <a:ext cx="932601" cy="218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0.92058</cdr:x>
      <cdr:y>0.8941</cdr:y>
    </cdr:from>
    <cdr:ext cx="557143" cy="428571"/>
    <cdr:pic>
      <cdr:nvPicPr>
        <cdr:cNvPr id="6" name="Picture 5" descr="EIAlogo.png">
          <a:extLst xmlns:a="http://schemas.openxmlformats.org/drawingml/2006/main">
            <a:ext uri="{FF2B5EF4-FFF2-40B4-BE49-F238E27FC236}">
              <a16:creationId xmlns:a16="http://schemas.microsoft.com/office/drawing/2014/main" id="{65D40758-08C2-27B8-C9A5-68E3E15B15F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839076" y="4905375"/>
          <a:ext cx="557143" cy="428571"/>
        </a:xfrm>
        <a:prstGeom xmlns:a="http://schemas.openxmlformats.org/drawingml/2006/main" prst="rect">
          <a:avLst/>
        </a:prstGeom>
      </cdr:spPr>
    </cdr:pic>
  </cdr:abs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85029" name="Chart 1">
          <a:extLst>
            <a:ext uri="{FF2B5EF4-FFF2-40B4-BE49-F238E27FC236}">
              <a16:creationId xmlns:a16="http://schemas.microsoft.com/office/drawing/2014/main" id="{00000000-0008-0000-1000-0000254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0.85004</cdr:x>
      <cdr:y>0.09868</cdr:y>
    </cdr:from>
    <cdr:to>
      <cdr:x>0.97068</cdr:x>
      <cdr:y>0.13847</cdr:y>
    </cdr:to>
    <cdr:sp macro="" textlink="">
      <cdr:nvSpPr>
        <cdr:cNvPr id="860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8388" y="541371"/>
          <a:ext cx="1027292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0.00559</cdr:x>
      <cdr:y>0.91862</cdr:y>
    </cdr:from>
    <cdr:to>
      <cdr:x>0.43251</cdr:x>
      <cdr:y>0.97586</cdr:y>
    </cdr:to>
    <cdr:sp macro="" textlink="'Electricity-A'!$A$108">
      <cdr:nvSpPr>
        <cdr:cNvPr id="86021" name="Text Box 5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051825"/>
          <a:ext cx="363949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11E54E9A-D813-4CFD-8A30-F0B778CE883C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May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absSizeAnchor xmlns:cdr="http://schemas.openxmlformats.org/drawingml/2006/chartDrawing">
    <cdr:from>
      <cdr:x>0.9205</cdr:x>
      <cdr:y>0.89774</cdr:y>
    </cdr:from>
    <cdr:ext cx="562013" cy="427226"/>
    <cdr:pic>
      <cdr:nvPicPr>
        <cdr:cNvPr id="86024" name="Picture 8" descr="EIAlogo">
          <a:extLst xmlns:a="http://schemas.openxmlformats.org/drawingml/2006/main">
            <a:ext uri="{FF2B5EF4-FFF2-40B4-BE49-F238E27FC236}">
              <a16:creationId xmlns:a16="http://schemas.microsoft.com/office/drawing/2014/main" id="{A5A64D2E-27D2-D469-63B0-106E2FED2EF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50311" y="4937061"/>
          <a:ext cx="562677" cy="42800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87077" name="Chart 1">
          <a:extLst>
            <a:ext uri="{FF2B5EF4-FFF2-40B4-BE49-F238E27FC236}">
              <a16:creationId xmlns:a16="http://schemas.microsoft.com/office/drawing/2014/main" id="{00000000-0008-0000-1100-0000255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0.92894</cdr:y>
    </cdr:from>
    <cdr:to>
      <cdr:x>0.52299</cdr:x>
      <cdr:y>0.97758</cdr:y>
    </cdr:to>
    <cdr:sp macro="" textlink="'Electricity-Q'!$A$242">
      <cdr:nvSpPr>
        <cdr:cNvPr id="88066" name="Text Box 2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108532"/>
          <a:ext cx="4410801" cy="267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FA87F031-EC77-4D91-9D69-A73B2CE655D1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May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0.85191</cdr:x>
      <cdr:y>0.09868</cdr:y>
    </cdr:from>
    <cdr:to>
      <cdr:x>0.97254</cdr:x>
      <cdr:y>0.13847</cdr:y>
    </cdr:to>
    <cdr:sp macro="" textlink="">
      <cdr:nvSpPr>
        <cdr:cNvPr id="880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4300" y="541371"/>
          <a:ext cx="1027206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0.92272</cdr:x>
      <cdr:y>0.8997</cdr:y>
    </cdr:from>
    <cdr:ext cx="562098" cy="427281"/>
    <cdr:pic>
      <cdr:nvPicPr>
        <cdr:cNvPr id="88072" name="Picture 8" descr="EIAlogo">
          <a:extLst xmlns:a="http://schemas.openxmlformats.org/drawingml/2006/main">
            <a:ext uri="{FF2B5EF4-FFF2-40B4-BE49-F238E27FC236}">
              <a16:creationId xmlns:a16="http://schemas.microsoft.com/office/drawing/2014/main" id="{22420438-8AE7-0649-3DD6-0A7896915657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69277" y="4947862"/>
          <a:ext cx="562678" cy="42800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89125" name="Chart 1">
          <a:extLst>
            <a:ext uri="{FF2B5EF4-FFF2-40B4-BE49-F238E27FC236}">
              <a16:creationId xmlns:a16="http://schemas.microsoft.com/office/drawing/2014/main" id="{00000000-0008-0000-1200-0000255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0.90658</cdr:y>
    </cdr:from>
    <cdr:to>
      <cdr:x>0.52299</cdr:x>
      <cdr:y>0.96382</cdr:y>
    </cdr:to>
    <cdr:sp macro="" textlink="'Electricity-M'!$A$642">
      <cdr:nvSpPr>
        <cdr:cNvPr id="90115" name="Text Box 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4985667"/>
          <a:ext cx="441080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1FAF5CA6-013A-4922-8BF9-139BF0E9C317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May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0.84945</cdr:x>
      <cdr:y>0.10017</cdr:y>
    </cdr:from>
    <cdr:to>
      <cdr:x>0.96219</cdr:x>
      <cdr:y>0.13996</cdr:y>
    </cdr:to>
    <cdr:sp macro="" textlink="">
      <cdr:nvSpPr>
        <cdr:cNvPr id="9011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3388" y="549579"/>
          <a:ext cx="917955" cy="218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0.91946</cdr:x>
      <cdr:y>0.8941</cdr:y>
    </cdr:from>
    <cdr:ext cx="557143" cy="428571"/>
    <cdr:pic>
      <cdr:nvPicPr>
        <cdr:cNvPr id="6" name="Picture 5" descr="EIAlogo.png">
          <a:extLst xmlns:a="http://schemas.openxmlformats.org/drawingml/2006/main">
            <a:ext uri="{FF2B5EF4-FFF2-40B4-BE49-F238E27FC236}">
              <a16:creationId xmlns:a16="http://schemas.microsoft.com/office/drawing/2014/main" id="{55C3957A-3EC4-1083-6440-7F46172B897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829551" y="4905375"/>
          <a:ext cx="557143" cy="428571"/>
        </a:xfrm>
        <a:prstGeom xmlns:a="http://schemas.openxmlformats.org/drawingml/2006/main" prst="rect">
          <a:avLst/>
        </a:prstGeom>
      </cdr:spPr>
    </cdr:pic>
  </cdr:abs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5</xdr:row>
      <xdr:rowOff>66675</xdr:rowOff>
    </xdr:from>
    <xdr:to>
      <xdr:col>1</xdr:col>
      <xdr:colOff>352425</xdr:colOff>
      <xdr:row>7</xdr:row>
      <xdr:rowOff>104775</xdr:rowOff>
    </xdr:to>
    <xdr:pic>
      <xdr:nvPicPr>
        <xdr:cNvPr id="1100" name="Picture 4" descr="STEO_logoS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87630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0</xdr:row>
      <xdr:rowOff>114300</xdr:rowOff>
    </xdr:from>
    <xdr:to>
      <xdr:col>6</xdr:col>
      <xdr:colOff>152400</xdr:colOff>
      <xdr:row>4</xdr:row>
      <xdr:rowOff>104775</xdr:rowOff>
    </xdr:to>
    <xdr:pic>
      <xdr:nvPicPr>
        <xdr:cNvPr id="1101" name="Picture 6" descr="eia_logo_taglin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114300"/>
          <a:ext cx="3276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32805" name="Chart 1">
          <a:extLst>
            <a:ext uri="{FF2B5EF4-FFF2-40B4-BE49-F238E27FC236}">
              <a16:creationId xmlns:a16="http://schemas.microsoft.com/office/drawing/2014/main" id="{00000000-0008-0000-0200-0000258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0.92894</cdr:y>
    </cdr:from>
    <cdr:to>
      <cdr:x>0.52299</cdr:x>
      <cdr:y>0.97758</cdr:y>
    </cdr:to>
    <cdr:sp macro="" textlink="'Crude Oil-Q'!$A$250">
      <cdr:nvSpPr>
        <cdr:cNvPr id="33794" name="Text Box 2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108532"/>
          <a:ext cx="4410801" cy="267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EDAF774A-DFE9-4433-A961-D6CD5E163738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May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0.8404</cdr:x>
      <cdr:y>0.10388</cdr:y>
    </cdr:from>
    <cdr:to>
      <cdr:x>0.96104</cdr:x>
      <cdr:y>0.14368</cdr:y>
    </cdr:to>
    <cdr:sp macro="" textlink="">
      <cdr:nvSpPr>
        <cdr:cNvPr id="337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6300" y="569946"/>
          <a:ext cx="1027292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0.92198</cdr:x>
      <cdr:y>0.8997</cdr:y>
    </cdr:from>
    <cdr:ext cx="562098" cy="427281"/>
    <cdr:pic>
      <cdr:nvPicPr>
        <cdr:cNvPr id="33800" name="Picture 8" descr="EIAlogo">
          <a:extLst xmlns:a="http://schemas.openxmlformats.org/drawingml/2006/main">
            <a:ext uri="{FF2B5EF4-FFF2-40B4-BE49-F238E27FC236}">
              <a16:creationId xmlns:a16="http://schemas.microsoft.com/office/drawing/2014/main" id="{241F082A-E0AD-83DF-4896-49925DF9B5B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62955" y="4947862"/>
          <a:ext cx="562677" cy="42800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34853" name="Chart 1">
          <a:extLst>
            <a:ext uri="{FF2B5EF4-FFF2-40B4-BE49-F238E27FC236}">
              <a16:creationId xmlns:a16="http://schemas.microsoft.com/office/drawing/2014/main" id="{00000000-0008-0000-0300-000025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0.90658</cdr:y>
    </cdr:from>
    <cdr:to>
      <cdr:x>0.52299</cdr:x>
      <cdr:y>0.96382</cdr:y>
    </cdr:to>
    <cdr:sp macro="" textlink="'Crude Oil-M'!$A$666">
      <cdr:nvSpPr>
        <cdr:cNvPr id="35843" name="Text Box 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4985667"/>
          <a:ext cx="441080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EAB357C-E474-460A-9B8F-322F936A1B11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May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0.84573</cdr:x>
      <cdr:y>0.09645</cdr:y>
    </cdr:from>
    <cdr:to>
      <cdr:x>0.95178</cdr:x>
      <cdr:y>0.13649</cdr:y>
    </cdr:to>
    <cdr:sp macro="" textlink="">
      <cdr:nvSpPr>
        <cdr:cNvPr id="358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01675" y="530529"/>
          <a:ext cx="911483" cy="218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0.91611</cdr:x>
      <cdr:y>0.89757</cdr:y>
    </cdr:from>
    <cdr:ext cx="557143" cy="428571"/>
    <cdr:pic>
      <cdr:nvPicPr>
        <cdr:cNvPr id="6" name="Picture 5" descr="EIAlogo.png">
          <a:extLst xmlns:a="http://schemas.openxmlformats.org/drawingml/2006/main">
            <a:ext uri="{FF2B5EF4-FFF2-40B4-BE49-F238E27FC236}">
              <a16:creationId xmlns:a16="http://schemas.microsoft.com/office/drawing/2014/main" id="{B473EDEA-A565-8F42-D304-62384711BEB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800978" y="4924426"/>
          <a:ext cx="557143" cy="428571"/>
        </a:xfrm>
        <a:prstGeom xmlns:a="http://schemas.openxmlformats.org/drawingml/2006/main" prst="rect">
          <a:avLst/>
        </a:prstGeom>
      </cdr:spPr>
    </cdr:pic>
  </cdr:abs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3109" name="Chart 1">
          <a:extLst>
            <a:ext uri="{FF2B5EF4-FFF2-40B4-BE49-F238E27FC236}">
              <a16:creationId xmlns:a16="http://schemas.microsoft.com/office/drawing/2014/main" id="{00000000-0008-0000-0400-00002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0.84559</cdr:x>
      <cdr:y>0.10041</cdr:y>
    </cdr:from>
    <cdr:to>
      <cdr:x>0.96623</cdr:x>
      <cdr:y>0.14021</cdr:y>
    </cdr:to>
    <cdr:sp macro="" textlink="">
      <cdr:nvSpPr>
        <cdr:cNvPr id="41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00495" y="550896"/>
          <a:ext cx="1027292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0.00559</cdr:x>
      <cdr:y>0.91862</cdr:y>
    </cdr:from>
    <cdr:to>
      <cdr:x>0.43251</cdr:x>
      <cdr:y>0.97586</cdr:y>
    </cdr:to>
    <cdr:sp macro="" textlink="'Gasoline-A'!$A$92">
      <cdr:nvSpPr>
        <cdr:cNvPr id="4109" name="Text Box 1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051825"/>
          <a:ext cx="363949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2AA66A52-8CC6-4E32-9D01-6472108F825F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May 2024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absSizeAnchor xmlns:cdr="http://schemas.openxmlformats.org/drawingml/2006/chartDrawing">
    <cdr:from>
      <cdr:x>0.91728</cdr:x>
      <cdr:y>0.89774</cdr:y>
    </cdr:from>
    <cdr:ext cx="562098" cy="427226"/>
    <cdr:pic>
      <cdr:nvPicPr>
        <cdr:cNvPr id="4114" name="Picture 18" descr="EIAlogo">
          <a:extLst xmlns:a="http://schemas.openxmlformats.org/drawingml/2006/main">
            <a:ext uri="{FF2B5EF4-FFF2-40B4-BE49-F238E27FC236}">
              <a16:creationId xmlns:a16="http://schemas.microsoft.com/office/drawing/2014/main" id="{9992E626-B682-FCCC-35B1-7209729B49E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22914" y="4937061"/>
          <a:ext cx="562678" cy="42800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ia.doe.gov/emeu/aer/natgas.html" TargetMode="External"/><Relationship Id="rId13" Type="http://schemas.openxmlformats.org/officeDocument/2006/relationships/hyperlink" Target="http://www.eia.doe.gov/emeu/steo/pub/contents.html" TargetMode="External"/><Relationship Id="rId3" Type="http://schemas.openxmlformats.org/officeDocument/2006/relationships/hyperlink" Target="http://www.eia.gov/oil_gas/petroleum/data_publications/petroleum_marketing_monthly/pmm.html" TargetMode="External"/><Relationship Id="rId7" Type="http://schemas.openxmlformats.org/officeDocument/2006/relationships/hyperlink" Target="http://www.eia.gov/oil_gas/natural_gas/data_publications/natural_gas_monthly/ngm.html" TargetMode="External"/><Relationship Id="rId12" Type="http://schemas.openxmlformats.org/officeDocument/2006/relationships/hyperlink" Target="http://www.eia.gov/FTPROOT/multifuel/00357392.pdf" TargetMode="External"/><Relationship Id="rId2" Type="http://schemas.openxmlformats.org/officeDocument/2006/relationships/hyperlink" Target="http://www.bls.gov/cpi/" TargetMode="External"/><Relationship Id="rId16" Type="http://schemas.openxmlformats.org/officeDocument/2006/relationships/drawing" Target="../drawings/drawing38.xml"/><Relationship Id="rId1" Type="http://schemas.openxmlformats.org/officeDocument/2006/relationships/hyperlink" Target="http://www.eia.gov/steo/" TargetMode="External"/><Relationship Id="rId6" Type="http://schemas.openxmlformats.org/officeDocument/2006/relationships/hyperlink" Target="http://www.eia.gov/oil_gas/petroleum/data_publications/weekly_petroleum_status_report/wpsr.html" TargetMode="External"/><Relationship Id="rId11" Type="http://schemas.openxmlformats.org/officeDocument/2006/relationships/hyperlink" Target="http://www.eia.doe.gov/emeu/mer/prices.html" TargetMode="External"/><Relationship Id="rId5" Type="http://schemas.openxmlformats.org/officeDocument/2006/relationships/hyperlink" Target="http://www.eia.gov/oil_gas/petroleum/data_publications/weekly_petroleum_status_report/wpsr.html" TargetMode="External"/><Relationship Id="rId15" Type="http://schemas.openxmlformats.org/officeDocument/2006/relationships/printerSettings" Target="../printerSettings/printerSettings20.bin"/><Relationship Id="rId10" Type="http://schemas.openxmlformats.org/officeDocument/2006/relationships/hyperlink" Target="http://www.eia.doe.gov/emeu/aer/elect.html" TargetMode="External"/><Relationship Id="rId4" Type="http://schemas.openxmlformats.org/officeDocument/2006/relationships/hyperlink" Target="http://www.eia.doe.gov/emeu/mer/prices.html" TargetMode="External"/><Relationship Id="rId9" Type="http://schemas.openxmlformats.org/officeDocument/2006/relationships/hyperlink" Target="http://www.eia.doe.gov/emeu/mer/prices.html" TargetMode="External"/><Relationship Id="rId14" Type="http://schemas.openxmlformats.org/officeDocument/2006/relationships/hyperlink" Target="http://www.ihsglobalinsight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/>
  <dimension ref="B6:B26"/>
  <sheetViews>
    <sheetView tabSelected="1" workbookViewId="0"/>
  </sheetViews>
  <sheetFormatPr defaultColWidth="9.33203125" defaultRowHeight="13.2" x14ac:dyDescent="0.25"/>
  <cols>
    <col min="1" max="1" width="8.5546875" style="18" customWidth="1"/>
    <col min="2" max="2" width="78" style="18" customWidth="1"/>
    <col min="3" max="16384" width="9.33203125" style="18"/>
  </cols>
  <sheetData>
    <row r="6" spans="2:2" ht="15.6" x14ac:dyDescent="0.3">
      <c r="B6" s="17" t="str">
        <f>"Short-Term Energy Outlook Real and Nominal Prices, "&amp;TEXT('Notes and Sources'!$G$7,"Mmmm yyyy")</f>
        <v>Short-Term Energy Outlook Real and Nominal Prices, May 2024</v>
      </c>
    </row>
    <row r="8" spans="2:2" x14ac:dyDescent="0.25">
      <c r="B8" s="19" t="s">
        <v>193</v>
      </c>
    </row>
    <row r="9" spans="2:2" x14ac:dyDescent="0.25">
      <c r="B9" s="19" t="s">
        <v>194</v>
      </c>
    </row>
    <row r="10" spans="2:2" x14ac:dyDescent="0.25">
      <c r="B10" s="19" t="s">
        <v>195</v>
      </c>
    </row>
    <row r="11" spans="2:2" x14ac:dyDescent="0.25">
      <c r="B11" s="19" t="s">
        <v>217</v>
      </c>
    </row>
    <row r="12" spans="2:2" x14ac:dyDescent="0.25">
      <c r="B12" s="19" t="s">
        <v>218</v>
      </c>
    </row>
    <row r="13" spans="2:2" x14ac:dyDescent="0.25">
      <c r="B13" s="19" t="s">
        <v>219</v>
      </c>
    </row>
    <row r="14" spans="2:2" x14ac:dyDescent="0.25">
      <c r="B14" s="19" t="s">
        <v>225</v>
      </c>
    </row>
    <row r="15" spans="2:2" x14ac:dyDescent="0.25">
      <c r="B15" s="19" t="s">
        <v>226</v>
      </c>
    </row>
    <row r="16" spans="2:2" x14ac:dyDescent="0.25">
      <c r="B16" s="19" t="s">
        <v>227</v>
      </c>
    </row>
    <row r="17" spans="2:2" x14ac:dyDescent="0.25">
      <c r="B17" s="19" t="s">
        <v>228</v>
      </c>
    </row>
    <row r="18" spans="2:2" x14ac:dyDescent="0.25">
      <c r="B18" s="19" t="s">
        <v>229</v>
      </c>
    </row>
    <row r="19" spans="2:2" x14ac:dyDescent="0.25">
      <c r="B19" s="19" t="s">
        <v>230</v>
      </c>
    </row>
    <row r="20" spans="2:2" x14ac:dyDescent="0.25">
      <c r="B20" s="19" t="s">
        <v>231</v>
      </c>
    </row>
    <row r="21" spans="2:2" x14ac:dyDescent="0.25">
      <c r="B21" s="19" t="s">
        <v>232</v>
      </c>
    </row>
    <row r="22" spans="2:2" x14ac:dyDescent="0.25">
      <c r="B22" s="19" t="s">
        <v>233</v>
      </c>
    </row>
    <row r="23" spans="2:2" x14ac:dyDescent="0.25">
      <c r="B23" s="19" t="s">
        <v>234</v>
      </c>
    </row>
    <row r="24" spans="2:2" x14ac:dyDescent="0.25">
      <c r="B24" s="19" t="s">
        <v>235</v>
      </c>
    </row>
    <row r="25" spans="2:2" x14ac:dyDescent="0.25">
      <c r="B25" s="19" t="s">
        <v>236</v>
      </c>
    </row>
    <row r="26" spans="2:2" x14ac:dyDescent="0.25">
      <c r="B26" s="19" t="s">
        <v>196</v>
      </c>
    </row>
  </sheetData>
  <phoneticPr fontId="0" type="noConversion"/>
  <hyperlinks>
    <hyperlink ref="B13" location="'Gasoline-M'!A5" display="Motor Gasoline Regular Grade Retail Prices (Monthly)" xr:uid="{00000000-0004-0000-0000-000000000000}"/>
    <hyperlink ref="B17" location="'Heat Oil-A'!A5" display="Heating Oil Prices (Annual)" xr:uid="{00000000-0004-0000-0000-000001000000}"/>
    <hyperlink ref="B10" location="'Crude Oil-M'!A5" display="Imported Crude Oil Prices (Monthly)" xr:uid="{00000000-0004-0000-0000-000002000000}"/>
    <hyperlink ref="B19" location="'Heat Oil-M'!A5" display="Heating Oil Prices (Monthly)" xr:uid="{00000000-0004-0000-0000-000003000000}"/>
    <hyperlink ref="B15" location="'Diesel-Q'!A5" display="On-highway Diesel Prices (Quarterly)" xr:uid="{00000000-0004-0000-0000-000004000000}"/>
    <hyperlink ref="B20" location="'Natural Gas-A'!A5" display="Residential Natural Gas Prices (Annual)" xr:uid="{00000000-0004-0000-0000-000005000000}"/>
    <hyperlink ref="B21" location="'Natural Gas-Q'!A5" display="Residential Natural Gas Prices (Quarterly)" xr:uid="{00000000-0004-0000-0000-000006000000}"/>
    <hyperlink ref="B23" location="'Electricity-A'!A5" display="Residential Electricity Prices (Annual)" xr:uid="{00000000-0004-0000-0000-000007000000}"/>
    <hyperlink ref="B24" location="'Electricity-Q'!A5" display="Residential Electricity Prices (Quarterly)" xr:uid="{00000000-0004-0000-0000-000008000000}"/>
    <hyperlink ref="B25" location="'Electricity-M'!A5" display="Residential Electricity Prices (Monthly)" xr:uid="{00000000-0004-0000-0000-000009000000}"/>
    <hyperlink ref="B26" location="'Notes and Sources'!A8" display="Notes and Sources" xr:uid="{00000000-0004-0000-0000-00000A000000}"/>
    <hyperlink ref="B14" location="'Diesel-A'!A5" display="On-highway Diesel Prices (Annual)" xr:uid="{00000000-0004-0000-0000-00000B000000}"/>
    <hyperlink ref="B18" location="'Heat Oil-Q'!A5" display="Heating Oil Prices (Quarterly)" xr:uid="{00000000-0004-0000-0000-00000C000000}"/>
    <hyperlink ref="B9" location="'Crude Oil-Q'!A5" display="Imported Crude Oil Prices (Quarterly)" xr:uid="{00000000-0004-0000-0000-00000D000000}"/>
    <hyperlink ref="B11" location="'Gasoline-A'!A5" display="Motor Gasoline Retail Prices (Annual)" xr:uid="{00000000-0004-0000-0000-00000E000000}"/>
    <hyperlink ref="B12" location="'Gasoline-Q'!A5" display="Motor Gasoline Retail Prices (Quarterly)" xr:uid="{00000000-0004-0000-0000-00000F000000}"/>
    <hyperlink ref="B8" location="'Crude Oil-A'!A5" display="Imported Crude Oil Prices (Annual)" xr:uid="{00000000-0004-0000-0000-000010000000}"/>
    <hyperlink ref="B16" location="'Diesel-M'!A5" display="On-highway Diesel Prices (Monthly)" xr:uid="{00000000-0004-0000-0000-000011000000}"/>
    <hyperlink ref="B22" location="'Natural Gas-M'!A5" display="Residential Natural Gas Prices (Monthly)" xr:uid="{00000000-0004-0000-0000-000012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609"/>
  <sheetViews>
    <sheetView showGridLines="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3.2" x14ac:dyDescent="0.25"/>
  <cols>
    <col min="1" max="4" width="17.6640625" customWidth="1"/>
  </cols>
  <sheetData>
    <row r="1" spans="1:4" ht="15.6" x14ac:dyDescent="0.3">
      <c r="A1" s="32" t="s">
        <v>168</v>
      </c>
      <c r="B1" s="32"/>
      <c r="C1" s="33">
        <f>'Notes and Sources'!$G$7</f>
        <v>45419</v>
      </c>
      <c r="D1" s="33"/>
    </row>
    <row r="2" spans="1:4" ht="15.6" x14ac:dyDescent="0.3">
      <c r="A2" s="5" t="s">
        <v>181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179</v>
      </c>
      <c r="D39" s="31"/>
    </row>
    <row r="40" spans="1:4" x14ac:dyDescent="0.25">
      <c r="A40" s="1" t="s">
        <v>0</v>
      </c>
      <c r="B40" s="1" t="s">
        <v>18</v>
      </c>
      <c r="C40" s="1" t="s">
        <v>1</v>
      </c>
      <c r="D40" s="1" t="s">
        <v>2</v>
      </c>
    </row>
    <row r="41" spans="1:4" x14ac:dyDescent="0.25">
      <c r="A41" s="10">
        <v>28856</v>
      </c>
      <c r="B41" s="20">
        <v>0.68500000000000005</v>
      </c>
      <c r="C41" s="9">
        <v>0.60499999999999998</v>
      </c>
      <c r="D41" s="9">
        <f t="shared" ref="D41:D104" si="0">C41*$B$605/B41</f>
        <v>2.766014956204379</v>
      </c>
    </row>
    <row r="42" spans="1:4" x14ac:dyDescent="0.25">
      <c r="A42" s="10">
        <v>28887</v>
      </c>
      <c r="B42" s="20">
        <v>0.69199999999999995</v>
      </c>
      <c r="C42" s="9">
        <v>0.63</v>
      </c>
      <c r="D42" s="9">
        <f t="shared" si="0"/>
        <v>2.8511769797687863</v>
      </c>
    </row>
    <row r="43" spans="1:4" x14ac:dyDescent="0.25">
      <c r="A43" s="10">
        <v>28915</v>
      </c>
      <c r="B43" s="20">
        <v>0.69899999999999995</v>
      </c>
      <c r="C43" s="9">
        <v>0.64800000000000002</v>
      </c>
      <c r="D43" s="9">
        <f t="shared" si="0"/>
        <v>2.9032708326180257</v>
      </c>
    </row>
    <row r="44" spans="1:4" x14ac:dyDescent="0.25">
      <c r="A44" s="10">
        <v>28946</v>
      </c>
      <c r="B44" s="20">
        <v>0.70599999999999996</v>
      </c>
      <c r="C44" s="9">
        <v>0.67500000000000004</v>
      </c>
      <c r="D44" s="9">
        <f t="shared" si="0"/>
        <v>2.9942550637393768</v>
      </c>
    </row>
    <row r="45" spans="1:4" x14ac:dyDescent="0.25">
      <c r="A45" s="10">
        <v>28976</v>
      </c>
      <c r="B45" s="20">
        <v>0.71399999999999997</v>
      </c>
      <c r="C45" s="9">
        <v>0.73099999999999998</v>
      </c>
      <c r="D45" s="9">
        <f t="shared" si="0"/>
        <v>3.2063349285714287</v>
      </c>
    </row>
    <row r="46" spans="1:4" x14ac:dyDescent="0.25">
      <c r="A46" s="10">
        <v>29007</v>
      </c>
      <c r="B46" s="20">
        <v>0.72199999999999998</v>
      </c>
      <c r="C46" s="9">
        <v>0.81799999999999995</v>
      </c>
      <c r="D46" s="9">
        <f t="shared" si="0"/>
        <v>3.5481814986149582</v>
      </c>
    </row>
    <row r="47" spans="1:4" x14ac:dyDescent="0.25">
      <c r="A47" s="10">
        <v>29037</v>
      </c>
      <c r="B47" s="20">
        <v>0.73</v>
      </c>
      <c r="C47" s="9">
        <v>0.85599999999999998</v>
      </c>
      <c r="D47" s="9">
        <f t="shared" si="0"/>
        <v>3.672320909589041</v>
      </c>
    </row>
    <row r="48" spans="1:4" x14ac:dyDescent="0.25">
      <c r="A48" s="10">
        <v>29068</v>
      </c>
      <c r="B48" s="20">
        <v>0.73699999999999999</v>
      </c>
      <c r="C48" s="9">
        <v>0.89</v>
      </c>
      <c r="D48" s="9">
        <f t="shared" si="0"/>
        <v>3.7819191451831746</v>
      </c>
    </row>
    <row r="49" spans="1:4" x14ac:dyDescent="0.25">
      <c r="A49" s="10">
        <v>29099</v>
      </c>
      <c r="B49" s="20">
        <v>0.74399999999999999</v>
      </c>
      <c r="C49" s="9">
        <v>0.89500000000000002</v>
      </c>
      <c r="D49" s="9">
        <f t="shared" si="0"/>
        <v>3.7673834072580643</v>
      </c>
    </row>
    <row r="50" spans="1:4" x14ac:dyDescent="0.25">
      <c r="A50" s="10">
        <v>29129</v>
      </c>
      <c r="B50" s="20">
        <v>0.752</v>
      </c>
      <c r="C50" s="9">
        <v>0.91900000000000004</v>
      </c>
      <c r="D50" s="9">
        <f t="shared" si="0"/>
        <v>3.8272549348404254</v>
      </c>
    </row>
    <row r="51" spans="1:4" x14ac:dyDescent="0.25">
      <c r="A51" s="10">
        <v>29160</v>
      </c>
      <c r="B51" s="20">
        <v>0.76</v>
      </c>
      <c r="C51" s="9">
        <v>0.93500000000000005</v>
      </c>
      <c r="D51" s="9">
        <f t="shared" si="0"/>
        <v>3.8529000197368419</v>
      </c>
    </row>
    <row r="52" spans="1:4" x14ac:dyDescent="0.25">
      <c r="A52" s="10">
        <v>29190</v>
      </c>
      <c r="B52" s="20">
        <v>0.76900000000000002</v>
      </c>
      <c r="C52" s="9">
        <v>0.98299999999999998</v>
      </c>
      <c r="D52" s="9">
        <f t="shared" si="0"/>
        <v>4.003288591677503</v>
      </c>
    </row>
    <row r="53" spans="1:4" x14ac:dyDescent="0.25">
      <c r="A53" s="10">
        <v>29221</v>
      </c>
      <c r="B53" s="20">
        <v>0.78</v>
      </c>
      <c r="C53" s="9">
        <v>0.997</v>
      </c>
      <c r="D53" s="9">
        <f t="shared" si="0"/>
        <v>4.003043196153846</v>
      </c>
    </row>
    <row r="54" spans="1:4" x14ac:dyDescent="0.25">
      <c r="A54" s="10">
        <v>29252</v>
      </c>
      <c r="B54" s="20">
        <v>0.79</v>
      </c>
      <c r="C54" s="9">
        <v>1.0189999999999999</v>
      </c>
      <c r="D54" s="9">
        <f t="shared" si="0"/>
        <v>4.0395855835443033</v>
      </c>
    </row>
    <row r="55" spans="1:4" x14ac:dyDescent="0.25">
      <c r="A55" s="10">
        <v>29281</v>
      </c>
      <c r="B55" s="20">
        <v>0.80100000000000005</v>
      </c>
      <c r="C55" s="9">
        <v>1.0469999999999999</v>
      </c>
      <c r="D55" s="9">
        <f t="shared" si="0"/>
        <v>4.093585696629213</v>
      </c>
    </row>
    <row r="56" spans="1:4" x14ac:dyDescent="0.25">
      <c r="A56" s="10">
        <v>29312</v>
      </c>
      <c r="B56" s="20">
        <v>0.80900000000000005</v>
      </c>
      <c r="C56" s="9">
        <v>1.0489999999999999</v>
      </c>
      <c r="D56" s="9">
        <f t="shared" si="0"/>
        <v>4.0608475661310255</v>
      </c>
    </row>
    <row r="57" spans="1:4" x14ac:dyDescent="0.25">
      <c r="A57" s="10">
        <v>29342</v>
      </c>
      <c r="B57" s="20">
        <v>0.81699999999999995</v>
      </c>
      <c r="C57" s="9">
        <v>1.048</v>
      </c>
      <c r="D57" s="9">
        <f t="shared" si="0"/>
        <v>4.0172508102815181</v>
      </c>
    </row>
    <row r="58" spans="1:4" x14ac:dyDescent="0.25">
      <c r="A58" s="10">
        <v>29373</v>
      </c>
      <c r="B58" s="20">
        <v>0.82499999999999996</v>
      </c>
      <c r="C58" s="9">
        <v>1.054</v>
      </c>
      <c r="D58" s="9">
        <f t="shared" si="0"/>
        <v>4.0010721527272732</v>
      </c>
    </row>
    <row r="59" spans="1:4" x14ac:dyDescent="0.25">
      <c r="A59" s="10">
        <v>29403</v>
      </c>
      <c r="B59" s="20">
        <v>0.82599999999999996</v>
      </c>
      <c r="C59" s="9">
        <v>1.0429999999999999</v>
      </c>
      <c r="D59" s="9">
        <f t="shared" si="0"/>
        <v>3.9545218728813558</v>
      </c>
    </row>
    <row r="60" spans="1:4" x14ac:dyDescent="0.25">
      <c r="A60" s="10">
        <v>29434</v>
      </c>
      <c r="B60" s="20">
        <v>0.83199999999999996</v>
      </c>
      <c r="C60" s="9">
        <v>1.038</v>
      </c>
      <c r="D60" s="9">
        <f t="shared" si="0"/>
        <v>3.9071829591346154</v>
      </c>
    </row>
    <row r="61" spans="1:4" x14ac:dyDescent="0.25">
      <c r="A61" s="10">
        <v>29465</v>
      </c>
      <c r="B61" s="20">
        <v>0.83899999999999997</v>
      </c>
      <c r="C61" s="9">
        <v>1.0409999999999999</v>
      </c>
      <c r="D61" s="9">
        <f t="shared" si="0"/>
        <v>3.8857825137067934</v>
      </c>
    </row>
    <row r="62" spans="1:4" x14ac:dyDescent="0.25">
      <c r="A62" s="10">
        <v>29495</v>
      </c>
      <c r="B62" s="20">
        <v>0.84699999999999998</v>
      </c>
      <c r="C62" s="9">
        <v>1.03</v>
      </c>
      <c r="D62" s="9">
        <f t="shared" si="0"/>
        <v>3.8084085832349466</v>
      </c>
    </row>
    <row r="63" spans="1:4" x14ac:dyDescent="0.25">
      <c r="A63" s="10">
        <v>29526</v>
      </c>
      <c r="B63" s="20">
        <v>0.85599999999999998</v>
      </c>
      <c r="C63" s="9">
        <v>1.0629999999999999</v>
      </c>
      <c r="D63" s="9">
        <f t="shared" si="0"/>
        <v>3.8891009894859807</v>
      </c>
    </row>
    <row r="64" spans="1:4" x14ac:dyDescent="0.25">
      <c r="A64" s="10">
        <v>29556</v>
      </c>
      <c r="B64" s="20">
        <v>0.86399999999999999</v>
      </c>
      <c r="C64" s="9">
        <v>1.1000000000000001</v>
      </c>
      <c r="D64" s="9">
        <f t="shared" si="0"/>
        <v>3.9872059027777778</v>
      </c>
    </row>
    <row r="65" spans="1:4" x14ac:dyDescent="0.25">
      <c r="A65" s="10">
        <v>29587</v>
      </c>
      <c r="B65" s="20">
        <v>0.872</v>
      </c>
      <c r="C65" s="9">
        <v>1.1439999999999999</v>
      </c>
      <c r="D65" s="9">
        <f t="shared" si="0"/>
        <v>4.108651073394495</v>
      </c>
    </row>
    <row r="66" spans="1:4" x14ac:dyDescent="0.25">
      <c r="A66" s="10">
        <v>29618</v>
      </c>
      <c r="B66" s="20">
        <v>0.88</v>
      </c>
      <c r="C66" s="9">
        <v>1.19</v>
      </c>
      <c r="D66" s="9">
        <f t="shared" si="0"/>
        <v>4.2350058068181813</v>
      </c>
    </row>
    <row r="67" spans="1:4" x14ac:dyDescent="0.25">
      <c r="A67" s="10">
        <v>29646</v>
      </c>
      <c r="B67" s="20">
        <v>0.88600000000000001</v>
      </c>
      <c r="C67" s="9">
        <v>1.2170000000000001</v>
      </c>
      <c r="D67" s="9">
        <f t="shared" si="0"/>
        <v>4.3017639650112871</v>
      </c>
    </row>
    <row r="68" spans="1:4" x14ac:dyDescent="0.25">
      <c r="A68" s="10">
        <v>29677</v>
      </c>
      <c r="B68" s="20">
        <v>0.89100000000000001</v>
      </c>
      <c r="C68" s="9">
        <v>1.206</v>
      </c>
      <c r="D68" s="9">
        <f t="shared" si="0"/>
        <v>4.2389600606060602</v>
      </c>
    </row>
    <row r="69" spans="1:4" x14ac:dyDescent="0.25">
      <c r="A69" s="10">
        <v>29707</v>
      </c>
      <c r="B69" s="20">
        <v>0.89700000000000002</v>
      </c>
      <c r="C69" s="9">
        <v>1.198</v>
      </c>
      <c r="D69" s="9">
        <f t="shared" si="0"/>
        <v>4.1826747625418053</v>
      </c>
    </row>
    <row r="70" spans="1:4" x14ac:dyDescent="0.25">
      <c r="A70" s="10">
        <v>29738</v>
      </c>
      <c r="B70" s="20">
        <v>0.90500000000000003</v>
      </c>
      <c r="C70" s="9">
        <v>1.194</v>
      </c>
      <c r="D70" s="9">
        <f t="shared" si="0"/>
        <v>4.1318587690607727</v>
      </c>
    </row>
    <row r="71" spans="1:4" x14ac:dyDescent="0.25">
      <c r="A71" s="10">
        <v>29768</v>
      </c>
      <c r="B71" s="20">
        <v>0.91500000000000004</v>
      </c>
      <c r="C71" s="9">
        <v>1.165</v>
      </c>
      <c r="D71" s="9">
        <f t="shared" si="0"/>
        <v>3.987443590163934</v>
      </c>
    </row>
    <row r="72" spans="1:4" x14ac:dyDescent="0.25">
      <c r="A72" s="10">
        <v>29799</v>
      </c>
      <c r="B72" s="20">
        <v>0.92200000000000004</v>
      </c>
      <c r="C72" s="9">
        <v>1.1879999999999999</v>
      </c>
      <c r="D72" s="9">
        <f t="shared" si="0"/>
        <v>4.0352945466377435</v>
      </c>
    </row>
    <row r="73" spans="1:4" x14ac:dyDescent="0.25">
      <c r="A73" s="10">
        <v>29830</v>
      </c>
      <c r="B73" s="20">
        <v>0.93100000000000005</v>
      </c>
      <c r="C73" s="9">
        <v>1.1830000000000001</v>
      </c>
      <c r="D73" s="9">
        <f t="shared" si="0"/>
        <v>3.9794658721804508</v>
      </c>
    </row>
    <row r="74" spans="1:4" x14ac:dyDescent="0.25">
      <c r="A74" s="10">
        <v>29860</v>
      </c>
      <c r="B74" s="20">
        <v>0.93400000000000005</v>
      </c>
      <c r="C74" s="9">
        <v>1.1839999999999999</v>
      </c>
      <c r="D74" s="9">
        <f t="shared" si="0"/>
        <v>3.970036933618843</v>
      </c>
    </row>
    <row r="75" spans="1:4" x14ac:dyDescent="0.25">
      <c r="A75" s="10">
        <v>29891</v>
      </c>
      <c r="B75" s="20">
        <v>0.93799999999999994</v>
      </c>
      <c r="C75" s="9">
        <v>1.1859999999999999</v>
      </c>
      <c r="D75" s="9">
        <f t="shared" si="0"/>
        <v>3.9597846844349678</v>
      </c>
    </row>
    <row r="76" spans="1:4" x14ac:dyDescent="0.25">
      <c r="A76" s="10">
        <v>29921</v>
      </c>
      <c r="B76" s="20">
        <v>0.94099999999999995</v>
      </c>
      <c r="C76" s="9">
        <v>1.1950000000000001</v>
      </c>
      <c r="D76" s="9">
        <f t="shared" si="0"/>
        <v>3.9771136609989375</v>
      </c>
    </row>
    <row r="77" spans="1:4" x14ac:dyDescent="0.25">
      <c r="A77" s="10">
        <v>29952</v>
      </c>
      <c r="B77" s="20">
        <v>0.94399999999999995</v>
      </c>
      <c r="C77" s="9">
        <v>1.196</v>
      </c>
      <c r="D77" s="9">
        <f t="shared" si="0"/>
        <v>3.9677920805084743</v>
      </c>
    </row>
    <row r="78" spans="1:4" x14ac:dyDescent="0.25">
      <c r="A78" s="10">
        <v>29983</v>
      </c>
      <c r="B78" s="20">
        <v>0.94699999999999995</v>
      </c>
      <c r="C78" s="9">
        <v>1.169</v>
      </c>
      <c r="D78" s="9">
        <f t="shared" si="0"/>
        <v>3.8659323769799365</v>
      </c>
    </row>
    <row r="79" spans="1:4" x14ac:dyDescent="0.25">
      <c r="A79" s="10">
        <v>30011</v>
      </c>
      <c r="B79" s="20">
        <v>0.94699999999999995</v>
      </c>
      <c r="C79" s="9">
        <v>1.117</v>
      </c>
      <c r="D79" s="9">
        <f t="shared" si="0"/>
        <v>3.6939661805702215</v>
      </c>
    </row>
    <row r="80" spans="1:4" x14ac:dyDescent="0.25">
      <c r="A80" s="10">
        <v>30042</v>
      </c>
      <c r="B80" s="20">
        <v>0.95</v>
      </c>
      <c r="C80" s="9">
        <v>1.0980000000000001</v>
      </c>
      <c r="D80" s="9">
        <f t="shared" si="0"/>
        <v>3.6196656442105266</v>
      </c>
    </row>
    <row r="81" spans="1:4" x14ac:dyDescent="0.25">
      <c r="A81" s="10">
        <v>30072</v>
      </c>
      <c r="B81" s="20">
        <v>0.95899999999999996</v>
      </c>
      <c r="C81" s="9">
        <v>1.1140000000000001</v>
      </c>
      <c r="D81" s="9">
        <f t="shared" si="0"/>
        <v>3.6379464713242968</v>
      </c>
    </row>
    <row r="82" spans="1:4" x14ac:dyDescent="0.25">
      <c r="A82" s="10">
        <v>30103</v>
      </c>
      <c r="B82" s="20">
        <v>0.97</v>
      </c>
      <c r="C82" s="9">
        <v>1.165</v>
      </c>
      <c r="D82" s="9">
        <f t="shared" si="0"/>
        <v>3.7613514278350517</v>
      </c>
    </row>
    <row r="83" spans="1:4" x14ac:dyDescent="0.25">
      <c r="A83" s="10">
        <v>30133</v>
      </c>
      <c r="B83" s="20">
        <v>0.97499999999999998</v>
      </c>
      <c r="C83" s="9">
        <v>1.155</v>
      </c>
      <c r="D83" s="9">
        <f t="shared" si="0"/>
        <v>3.7099417384615387</v>
      </c>
    </row>
    <row r="84" spans="1:4" x14ac:dyDescent="0.25">
      <c r="A84" s="10">
        <v>30164</v>
      </c>
      <c r="B84" s="20">
        <v>0.97699999999999998</v>
      </c>
      <c r="C84" s="9">
        <v>1.139</v>
      </c>
      <c r="D84" s="9">
        <f t="shared" si="0"/>
        <v>3.6510592538382802</v>
      </c>
    </row>
    <row r="85" spans="1:4" x14ac:dyDescent="0.25">
      <c r="A85" s="10">
        <v>30195</v>
      </c>
      <c r="B85" s="20">
        <v>0.97699999999999998</v>
      </c>
      <c r="C85" s="9">
        <v>1.1499999999999999</v>
      </c>
      <c r="D85" s="9">
        <f t="shared" si="0"/>
        <v>3.6863197031729782</v>
      </c>
    </row>
    <row r="86" spans="1:4" x14ac:dyDescent="0.25">
      <c r="A86" s="10">
        <v>30225</v>
      </c>
      <c r="B86" s="20">
        <v>0.98099999999999998</v>
      </c>
      <c r="C86" s="9">
        <v>1.169</v>
      </c>
      <c r="D86" s="9">
        <f t="shared" si="0"/>
        <v>3.7319449143730887</v>
      </c>
    </row>
    <row r="87" spans="1:4" x14ac:dyDescent="0.25">
      <c r="A87" s="10">
        <v>30256</v>
      </c>
      <c r="B87" s="20">
        <v>0.98</v>
      </c>
      <c r="C87" s="9">
        <v>1.196</v>
      </c>
      <c r="D87" s="9">
        <f t="shared" si="0"/>
        <v>3.8220364530612243</v>
      </c>
    </row>
    <row r="88" spans="1:4" x14ac:dyDescent="0.25">
      <c r="A88" s="10">
        <v>30286</v>
      </c>
      <c r="B88" s="20">
        <v>0.97699999999999998</v>
      </c>
      <c r="C88" s="9">
        <v>1.153</v>
      </c>
      <c r="D88" s="9">
        <f t="shared" si="0"/>
        <v>3.6959361893551685</v>
      </c>
    </row>
    <row r="89" spans="1:4" x14ac:dyDescent="0.25">
      <c r="A89" s="10">
        <v>30317</v>
      </c>
      <c r="B89" s="20">
        <v>0.97899999999999998</v>
      </c>
      <c r="C89" s="9">
        <v>1.125</v>
      </c>
      <c r="D89" s="9">
        <f t="shared" si="0"/>
        <v>3.5988152451481099</v>
      </c>
    </row>
    <row r="90" spans="1:4" x14ac:dyDescent="0.25">
      <c r="A90" s="10">
        <v>30348</v>
      </c>
      <c r="B90" s="20">
        <v>0.98</v>
      </c>
      <c r="C90" s="9">
        <v>1.105</v>
      </c>
      <c r="D90" s="9">
        <f t="shared" si="0"/>
        <v>3.5312293316326531</v>
      </c>
    </row>
    <row r="91" spans="1:4" x14ac:dyDescent="0.25">
      <c r="A91" s="10">
        <v>30376</v>
      </c>
      <c r="B91" s="20">
        <v>0.98099999999999998</v>
      </c>
      <c r="C91" s="9">
        <v>1.0629999999999999</v>
      </c>
      <c r="D91" s="9">
        <f t="shared" si="0"/>
        <v>3.3935478562691128</v>
      </c>
    </row>
    <row r="92" spans="1:4" x14ac:dyDescent="0.25">
      <c r="A92" s="10">
        <v>30407</v>
      </c>
      <c r="B92" s="20">
        <v>0.98799999999999999</v>
      </c>
      <c r="C92" s="9">
        <v>1.1599999999999999</v>
      </c>
      <c r="D92" s="9">
        <f t="shared" si="0"/>
        <v>3.6769757489878536</v>
      </c>
    </row>
    <row r="93" spans="1:4" x14ac:dyDescent="0.25">
      <c r="A93" s="10">
        <v>30437</v>
      </c>
      <c r="B93" s="20">
        <v>0.99199999999999999</v>
      </c>
      <c r="C93" s="9">
        <v>1.147</v>
      </c>
      <c r="D93" s="9">
        <f t="shared" si="0"/>
        <v>3.6211079062499998</v>
      </c>
    </row>
    <row r="94" spans="1:4" x14ac:dyDescent="0.25">
      <c r="A94" s="10">
        <v>30468</v>
      </c>
      <c r="B94" s="20">
        <v>0.99399999999999999</v>
      </c>
      <c r="C94" s="9">
        <v>1.1539999999999999</v>
      </c>
      <c r="D94" s="9">
        <f t="shared" si="0"/>
        <v>3.6358766861167</v>
      </c>
    </row>
    <row r="95" spans="1:4" x14ac:dyDescent="0.25">
      <c r="A95" s="10">
        <v>30498</v>
      </c>
      <c r="B95" s="20">
        <v>0.998</v>
      </c>
      <c r="C95" s="9">
        <v>1.1439999999999999</v>
      </c>
      <c r="D95" s="9">
        <f t="shared" si="0"/>
        <v>3.5899235831663319</v>
      </c>
    </row>
    <row r="96" spans="1:4" x14ac:dyDescent="0.25">
      <c r="A96" s="10">
        <v>30529</v>
      </c>
      <c r="B96" s="20">
        <v>1.0009999999999999</v>
      </c>
      <c r="C96" s="9">
        <v>1.1499999999999999</v>
      </c>
      <c r="D96" s="9">
        <f t="shared" si="0"/>
        <v>3.5979364135864138</v>
      </c>
    </row>
    <row r="97" spans="1:4" x14ac:dyDescent="0.25">
      <c r="A97" s="10">
        <v>30560</v>
      </c>
      <c r="B97" s="20">
        <v>1.004</v>
      </c>
      <c r="C97" s="9">
        <v>1.1559999999999999</v>
      </c>
      <c r="D97" s="9">
        <f t="shared" si="0"/>
        <v>3.6059013585657365</v>
      </c>
    </row>
    <row r="98" spans="1:4" x14ac:dyDescent="0.25">
      <c r="A98" s="10">
        <v>30590</v>
      </c>
      <c r="B98" s="20">
        <v>1.008</v>
      </c>
      <c r="C98" s="9">
        <v>1.147</v>
      </c>
      <c r="D98" s="9">
        <f t="shared" si="0"/>
        <v>3.5636300029761903</v>
      </c>
    </row>
    <row r="99" spans="1:4" x14ac:dyDescent="0.25">
      <c r="A99" s="10">
        <v>30621</v>
      </c>
      <c r="B99" s="20">
        <v>1.0109999999999999</v>
      </c>
      <c r="C99" s="9">
        <v>1.1459999999999999</v>
      </c>
      <c r="D99" s="9">
        <f t="shared" si="0"/>
        <v>3.5499577388724037</v>
      </c>
    </row>
    <row r="100" spans="1:4" x14ac:dyDescent="0.25">
      <c r="A100" s="10">
        <v>30651</v>
      </c>
      <c r="B100" s="20">
        <v>1.014</v>
      </c>
      <c r="C100" s="9">
        <v>1.1379999999999999</v>
      </c>
      <c r="D100" s="9">
        <f t="shared" si="0"/>
        <v>3.5147466686390527</v>
      </c>
    </row>
    <row r="101" spans="1:4" x14ac:dyDescent="0.25">
      <c r="A101" s="10">
        <v>30682</v>
      </c>
      <c r="B101" s="20">
        <v>1.0209999999999999</v>
      </c>
      <c r="C101" s="9">
        <v>1.173</v>
      </c>
      <c r="D101" s="9">
        <f t="shared" si="0"/>
        <v>3.5980068922624882</v>
      </c>
    </row>
    <row r="102" spans="1:4" x14ac:dyDescent="0.25">
      <c r="A102" s="10">
        <v>30713</v>
      </c>
      <c r="B102" s="20">
        <v>1.026</v>
      </c>
      <c r="C102" s="9">
        <v>1.17</v>
      </c>
      <c r="D102" s="9">
        <f t="shared" si="0"/>
        <v>3.571315526315789</v>
      </c>
    </row>
    <row r="103" spans="1:4" x14ac:dyDescent="0.25">
      <c r="A103" s="10">
        <v>30742</v>
      </c>
      <c r="B103" s="20">
        <v>1.0289999999999999</v>
      </c>
      <c r="C103" s="9">
        <v>1.143</v>
      </c>
      <c r="D103" s="9">
        <f t="shared" si="0"/>
        <v>3.4787288309037905</v>
      </c>
    </row>
    <row r="104" spans="1:4" x14ac:dyDescent="0.25">
      <c r="A104" s="10">
        <v>30773</v>
      </c>
      <c r="B104" s="20">
        <v>1.0329999999999999</v>
      </c>
      <c r="C104" s="9">
        <v>1.141</v>
      </c>
      <c r="D104" s="9">
        <f t="shared" si="0"/>
        <v>3.4591949941916749</v>
      </c>
    </row>
    <row r="105" spans="1:4" x14ac:dyDescent="0.25">
      <c r="A105" s="10">
        <v>30803</v>
      </c>
      <c r="B105" s="20">
        <v>1.0349999999999999</v>
      </c>
      <c r="C105" s="9">
        <v>1.1419999999999999</v>
      </c>
      <c r="D105" s="9">
        <f t="shared" ref="D105:D168" si="1">C105*$B$605/B105</f>
        <v>3.4555364231884056</v>
      </c>
    </row>
    <row r="106" spans="1:4" x14ac:dyDescent="0.25">
      <c r="A106" s="10">
        <v>30834</v>
      </c>
      <c r="B106" s="20">
        <v>1.0369999999999999</v>
      </c>
      <c r="C106" s="9">
        <v>1.1379999999999999</v>
      </c>
      <c r="D106" s="9">
        <f t="shared" si="1"/>
        <v>3.4367918244937319</v>
      </c>
    </row>
    <row r="107" spans="1:4" x14ac:dyDescent="0.25">
      <c r="A107" s="10">
        <v>30864</v>
      </c>
      <c r="B107" s="20">
        <v>1.0409999999999999</v>
      </c>
      <c r="C107" s="9">
        <v>1.131</v>
      </c>
      <c r="D107" s="9">
        <f t="shared" si="1"/>
        <v>3.4025271268011528</v>
      </c>
    </row>
    <row r="108" spans="1:4" x14ac:dyDescent="0.25">
      <c r="A108" s="10">
        <v>30895</v>
      </c>
      <c r="B108" s="20">
        <v>1.044</v>
      </c>
      <c r="C108" s="9">
        <v>1.1859999999999999</v>
      </c>
      <c r="D108" s="9">
        <f t="shared" si="1"/>
        <v>3.5577375804597695</v>
      </c>
    </row>
    <row r="109" spans="1:4" x14ac:dyDescent="0.25">
      <c r="A109" s="10">
        <v>30926</v>
      </c>
      <c r="B109" s="20">
        <v>1.0469999999999999</v>
      </c>
      <c r="C109" s="9">
        <v>1.1910000000000001</v>
      </c>
      <c r="D109" s="9">
        <f t="shared" si="1"/>
        <v>3.5624994068767908</v>
      </c>
    </row>
    <row r="110" spans="1:4" x14ac:dyDescent="0.25">
      <c r="A110" s="10">
        <v>30956</v>
      </c>
      <c r="B110" s="20">
        <v>1.0509999999999999</v>
      </c>
      <c r="C110" s="9">
        <v>1.1850000000000001</v>
      </c>
      <c r="D110" s="9">
        <f t="shared" si="1"/>
        <v>3.531062098001903</v>
      </c>
    </row>
    <row r="111" spans="1:4" x14ac:dyDescent="0.25">
      <c r="A111" s="10">
        <v>30987</v>
      </c>
      <c r="B111" s="20">
        <v>1.0529999999999999</v>
      </c>
      <c r="C111" s="9">
        <v>1.181</v>
      </c>
      <c r="D111" s="9">
        <f t="shared" si="1"/>
        <v>3.5124588689458691</v>
      </c>
    </row>
    <row r="112" spans="1:4" x14ac:dyDescent="0.25">
      <c r="A112" s="10">
        <v>31017</v>
      </c>
      <c r="B112" s="20">
        <v>1.0549999999999999</v>
      </c>
      <c r="C112" s="9">
        <v>1.1759999999999999</v>
      </c>
      <c r="D112" s="9">
        <f t="shared" si="1"/>
        <v>3.4909576720379145</v>
      </c>
    </row>
    <row r="113" spans="1:4" x14ac:dyDescent="0.25">
      <c r="A113" s="10">
        <v>31048</v>
      </c>
      <c r="B113" s="20">
        <v>1.0569999999999999</v>
      </c>
      <c r="C113" s="9">
        <v>1.1679999999999999</v>
      </c>
      <c r="D113" s="9">
        <f t="shared" si="1"/>
        <v>3.4606491882686847</v>
      </c>
    </row>
    <row r="114" spans="1:4" x14ac:dyDescent="0.25">
      <c r="A114" s="10">
        <v>31079</v>
      </c>
      <c r="B114" s="20">
        <v>1.0629999999999999</v>
      </c>
      <c r="C114" s="9">
        <v>1.1479999999999999</v>
      </c>
      <c r="D114" s="9">
        <f t="shared" si="1"/>
        <v>3.3821926735653807</v>
      </c>
    </row>
    <row r="115" spans="1:4" x14ac:dyDescent="0.25">
      <c r="A115" s="10">
        <v>31107</v>
      </c>
      <c r="B115" s="20">
        <v>1.0680000000000001</v>
      </c>
      <c r="C115" s="9">
        <v>1.145</v>
      </c>
      <c r="D115" s="9">
        <f t="shared" si="1"/>
        <v>3.3575613342696626</v>
      </c>
    </row>
    <row r="116" spans="1:4" x14ac:dyDescent="0.25">
      <c r="A116" s="10">
        <v>31138</v>
      </c>
      <c r="B116" s="20">
        <v>1.07</v>
      </c>
      <c r="C116" s="9">
        <v>1.163</v>
      </c>
      <c r="D116" s="9">
        <f t="shared" si="1"/>
        <v>3.40396948317757</v>
      </c>
    </row>
    <row r="117" spans="1:4" x14ac:dyDescent="0.25">
      <c r="A117" s="10">
        <v>31168</v>
      </c>
      <c r="B117" s="20">
        <v>1.0720000000000001</v>
      </c>
      <c r="C117" s="9">
        <v>1.167</v>
      </c>
      <c r="D117" s="9">
        <f t="shared" si="1"/>
        <v>3.4093044990671642</v>
      </c>
    </row>
    <row r="118" spans="1:4" x14ac:dyDescent="0.25">
      <c r="A118" s="10">
        <v>31199</v>
      </c>
      <c r="B118" s="20">
        <v>1.075</v>
      </c>
      <c r="C118" s="9">
        <v>1.1519999999999999</v>
      </c>
      <c r="D118" s="9">
        <f t="shared" si="1"/>
        <v>3.3560910586046506</v>
      </c>
    </row>
    <row r="119" spans="1:4" x14ac:dyDescent="0.25">
      <c r="A119" s="10">
        <v>31229</v>
      </c>
      <c r="B119" s="20">
        <v>1.077</v>
      </c>
      <c r="C119" s="9">
        <v>1.137</v>
      </c>
      <c r="D119" s="9">
        <f t="shared" si="1"/>
        <v>3.3062408105849581</v>
      </c>
    </row>
    <row r="120" spans="1:4" x14ac:dyDescent="0.25">
      <c r="A120" s="10">
        <v>31260</v>
      </c>
      <c r="B120" s="20">
        <v>1.079</v>
      </c>
      <c r="C120" s="9">
        <v>1.135</v>
      </c>
      <c r="D120" s="9">
        <f t="shared" si="1"/>
        <v>3.2943075208526413</v>
      </c>
    </row>
    <row r="121" spans="1:4" x14ac:dyDescent="0.25">
      <c r="A121" s="10">
        <v>31291</v>
      </c>
      <c r="B121" s="20">
        <v>1.081</v>
      </c>
      <c r="C121" s="9">
        <v>1.159</v>
      </c>
      <c r="D121" s="9">
        <f t="shared" si="1"/>
        <v>3.3577430814061056</v>
      </c>
    </row>
    <row r="122" spans="1:4" x14ac:dyDescent="0.25">
      <c r="A122" s="10">
        <v>31321</v>
      </c>
      <c r="B122" s="20">
        <v>1.085</v>
      </c>
      <c r="C122" s="9">
        <v>1.1879999999999999</v>
      </c>
      <c r="D122" s="9">
        <f t="shared" si="1"/>
        <v>3.4290705732718894</v>
      </c>
    </row>
    <row r="123" spans="1:4" x14ac:dyDescent="0.25">
      <c r="A123" s="10">
        <v>31352</v>
      </c>
      <c r="B123" s="20">
        <v>1.0900000000000001</v>
      </c>
      <c r="C123" s="9">
        <v>1.224</v>
      </c>
      <c r="D123" s="9">
        <f t="shared" si="1"/>
        <v>3.5167754642201827</v>
      </c>
    </row>
    <row r="124" spans="1:4" x14ac:dyDescent="0.25">
      <c r="A124" s="10">
        <v>31382</v>
      </c>
      <c r="B124" s="20">
        <v>1.095</v>
      </c>
      <c r="C124" s="9">
        <v>1.2270000000000001</v>
      </c>
      <c r="D124" s="9">
        <f t="shared" si="1"/>
        <v>3.5092973178082194</v>
      </c>
    </row>
    <row r="125" spans="1:4" x14ac:dyDescent="0.25">
      <c r="A125" s="10">
        <v>31413</v>
      </c>
      <c r="B125" s="20">
        <v>1.099</v>
      </c>
      <c r="C125" s="9">
        <v>1.18</v>
      </c>
      <c r="D125" s="9">
        <f t="shared" si="1"/>
        <v>3.362590919017288</v>
      </c>
    </row>
    <row r="126" spans="1:4" x14ac:dyDescent="0.25">
      <c r="A126" s="10">
        <v>31444</v>
      </c>
      <c r="B126" s="20">
        <v>1.097</v>
      </c>
      <c r="C126" s="9">
        <v>1.036</v>
      </c>
      <c r="D126" s="9">
        <f t="shared" si="1"/>
        <v>2.9576232306289882</v>
      </c>
    </row>
    <row r="127" spans="1:4" x14ac:dyDescent="0.25">
      <c r="A127" s="10">
        <v>31472</v>
      </c>
      <c r="B127" s="20">
        <v>1.091</v>
      </c>
      <c r="C127" s="9">
        <v>0.92700000000000005</v>
      </c>
      <c r="D127" s="9">
        <f t="shared" si="1"/>
        <v>2.6609989578368469</v>
      </c>
    </row>
    <row r="128" spans="1:4" x14ac:dyDescent="0.25">
      <c r="A128" s="10">
        <v>31503</v>
      </c>
      <c r="B128" s="20">
        <v>1.087</v>
      </c>
      <c r="C128" s="9">
        <v>0.89500000000000002</v>
      </c>
      <c r="D128" s="9">
        <f t="shared" si="1"/>
        <v>2.5785954507819686</v>
      </c>
    </row>
    <row r="129" spans="1:4" x14ac:dyDescent="0.25">
      <c r="A129" s="10">
        <v>31533</v>
      </c>
      <c r="B129" s="20">
        <v>1.0900000000000001</v>
      </c>
      <c r="C129" s="9">
        <v>0.88200000000000001</v>
      </c>
      <c r="D129" s="9">
        <f t="shared" si="1"/>
        <v>2.5341470256880729</v>
      </c>
    </row>
    <row r="130" spans="1:4" x14ac:dyDescent="0.25">
      <c r="A130" s="10">
        <v>31564</v>
      </c>
      <c r="B130" s="20">
        <v>1.0940000000000001</v>
      </c>
      <c r="C130" s="9">
        <v>0.84399999999999997</v>
      </c>
      <c r="D130" s="9">
        <f t="shared" si="1"/>
        <v>2.4160996672760509</v>
      </c>
    </row>
    <row r="131" spans="1:4" x14ac:dyDescent="0.25">
      <c r="A131" s="10">
        <v>31594</v>
      </c>
      <c r="B131" s="20">
        <v>1.095</v>
      </c>
      <c r="C131" s="9">
        <v>0.78200000000000003</v>
      </c>
      <c r="D131" s="9">
        <f t="shared" si="1"/>
        <v>2.2365692767123289</v>
      </c>
    </row>
    <row r="132" spans="1:4" x14ac:dyDescent="0.25">
      <c r="A132" s="10">
        <v>31625</v>
      </c>
      <c r="B132" s="20">
        <v>1.0960000000000001</v>
      </c>
      <c r="C132" s="9">
        <v>0.81</v>
      </c>
      <c r="D132" s="9">
        <f t="shared" si="1"/>
        <v>2.3145373083941605</v>
      </c>
    </row>
    <row r="133" spans="1:4" x14ac:dyDescent="0.25">
      <c r="A133" s="10">
        <v>31656</v>
      </c>
      <c r="B133" s="20">
        <v>1.1000000000000001</v>
      </c>
      <c r="C133" s="9">
        <v>0.82699999999999996</v>
      </c>
      <c r="D133" s="9">
        <f t="shared" si="1"/>
        <v>2.3545208754545448</v>
      </c>
    </row>
    <row r="134" spans="1:4" x14ac:dyDescent="0.25">
      <c r="A134" s="10">
        <v>31686</v>
      </c>
      <c r="B134" s="20">
        <v>1.1020000000000001</v>
      </c>
      <c r="C134" s="9">
        <v>0.81299999999999994</v>
      </c>
      <c r="D134" s="9">
        <f t="shared" si="1"/>
        <v>2.3104611588021773</v>
      </c>
    </row>
    <row r="135" spans="1:4" x14ac:dyDescent="0.25">
      <c r="A135" s="10">
        <v>31717</v>
      </c>
      <c r="B135" s="20">
        <v>1.1040000000000001</v>
      </c>
      <c r="C135" s="9">
        <v>0.82899999999999996</v>
      </c>
      <c r="D135" s="9">
        <f t="shared" si="1"/>
        <v>2.3516634972826083</v>
      </c>
    </row>
    <row r="136" spans="1:4" x14ac:dyDescent="0.25">
      <c r="A136" s="10">
        <v>31747</v>
      </c>
      <c r="B136" s="20">
        <v>1.1080000000000001</v>
      </c>
      <c r="C136" s="9">
        <v>0.84099999999999997</v>
      </c>
      <c r="D136" s="9">
        <f t="shared" si="1"/>
        <v>2.3770918131768948</v>
      </c>
    </row>
    <row r="137" spans="1:4" x14ac:dyDescent="0.25">
      <c r="A137" s="10">
        <v>31778</v>
      </c>
      <c r="B137" s="20">
        <v>1.1140000000000001</v>
      </c>
      <c r="C137" s="9">
        <v>0.89600000000000002</v>
      </c>
      <c r="D137" s="9">
        <f t="shared" si="1"/>
        <v>2.5189093572710948</v>
      </c>
    </row>
    <row r="138" spans="1:4" x14ac:dyDescent="0.25">
      <c r="A138" s="10">
        <v>31809</v>
      </c>
      <c r="B138" s="20">
        <v>1.1180000000000001</v>
      </c>
      <c r="C138" s="9">
        <v>0.90100000000000002</v>
      </c>
      <c r="D138" s="9">
        <f t="shared" si="1"/>
        <v>2.5239032817531304</v>
      </c>
    </row>
    <row r="139" spans="1:4" x14ac:dyDescent="0.25">
      <c r="A139" s="10">
        <v>31837</v>
      </c>
      <c r="B139" s="20">
        <v>1.1220000000000001</v>
      </c>
      <c r="C139" s="9">
        <v>0.89600000000000002</v>
      </c>
      <c r="D139" s="9">
        <f t="shared" si="1"/>
        <v>2.5009492192513365</v>
      </c>
    </row>
    <row r="140" spans="1:4" x14ac:dyDescent="0.25">
      <c r="A140" s="10">
        <v>31868</v>
      </c>
      <c r="B140" s="20">
        <v>1.127</v>
      </c>
      <c r="C140" s="9">
        <v>0.90100000000000002</v>
      </c>
      <c r="D140" s="9">
        <f t="shared" si="1"/>
        <v>2.5037478873114463</v>
      </c>
    </row>
    <row r="141" spans="1:4" x14ac:dyDescent="0.25">
      <c r="A141" s="10">
        <v>31898</v>
      </c>
      <c r="B141" s="20">
        <v>1.1299999999999999</v>
      </c>
      <c r="C141" s="9">
        <v>0.91200000000000003</v>
      </c>
      <c r="D141" s="9">
        <f t="shared" si="1"/>
        <v>2.5275870159292038</v>
      </c>
    </row>
    <row r="142" spans="1:4" x14ac:dyDescent="0.25">
      <c r="A142" s="10">
        <v>31929</v>
      </c>
      <c r="B142" s="20">
        <v>1.135</v>
      </c>
      <c r="C142" s="9">
        <v>0.92200000000000004</v>
      </c>
      <c r="D142" s="9">
        <f t="shared" si="1"/>
        <v>2.5440449497797357</v>
      </c>
    </row>
    <row r="143" spans="1:4" x14ac:dyDescent="0.25">
      <c r="A143" s="10">
        <v>31959</v>
      </c>
      <c r="B143" s="20">
        <v>1.1379999999999999</v>
      </c>
      <c r="C143" s="9">
        <v>0.94599999999999995</v>
      </c>
      <c r="D143" s="9">
        <f t="shared" si="1"/>
        <v>2.6033861810193319</v>
      </c>
    </row>
    <row r="144" spans="1:4" x14ac:dyDescent="0.25">
      <c r="A144" s="10">
        <v>31990</v>
      </c>
      <c r="B144" s="20">
        <v>1.143</v>
      </c>
      <c r="C144" s="9">
        <v>0.95899999999999996</v>
      </c>
      <c r="D144" s="9">
        <f t="shared" si="1"/>
        <v>2.6276172099737529</v>
      </c>
    </row>
    <row r="145" spans="1:4" x14ac:dyDescent="0.25">
      <c r="A145" s="10">
        <v>32021</v>
      </c>
      <c r="B145" s="20">
        <v>1.147</v>
      </c>
      <c r="C145" s="9">
        <v>0.97</v>
      </c>
      <c r="D145" s="9">
        <f t="shared" si="1"/>
        <v>2.6484881691368787</v>
      </c>
    </row>
    <row r="146" spans="1:4" x14ac:dyDescent="0.25">
      <c r="A146" s="10">
        <v>32051</v>
      </c>
      <c r="B146" s="20">
        <v>1.1499999999999999</v>
      </c>
      <c r="C146" s="9">
        <v>0.97299999999999998</v>
      </c>
      <c r="D146" s="9">
        <f t="shared" si="1"/>
        <v>2.6497489017391302</v>
      </c>
    </row>
    <row r="147" spans="1:4" x14ac:dyDescent="0.25">
      <c r="A147" s="10">
        <v>32082</v>
      </c>
      <c r="B147" s="20">
        <v>1.1539999999999999</v>
      </c>
      <c r="C147" s="9">
        <v>0.98499999999999999</v>
      </c>
      <c r="D147" s="9">
        <f t="shared" si="1"/>
        <v>2.6731303856152513</v>
      </c>
    </row>
    <row r="148" spans="1:4" x14ac:dyDescent="0.25">
      <c r="A148" s="10">
        <v>32112</v>
      </c>
      <c r="B148" s="20">
        <v>1.1559999999999999</v>
      </c>
      <c r="C148" s="9">
        <v>0.97699999999999998</v>
      </c>
      <c r="D148" s="9">
        <f t="shared" si="1"/>
        <v>2.6468324506920413</v>
      </c>
    </row>
    <row r="149" spans="1:4" x14ac:dyDescent="0.25">
      <c r="A149" s="10">
        <v>32143</v>
      </c>
      <c r="B149" s="20">
        <v>1.1599999999999999</v>
      </c>
      <c r="C149" s="9">
        <v>0.95499999999999996</v>
      </c>
      <c r="D149" s="9">
        <f t="shared" si="1"/>
        <v>2.5783098232758621</v>
      </c>
    </row>
    <row r="150" spans="1:4" x14ac:dyDescent="0.25">
      <c r="A150" s="10">
        <v>32174</v>
      </c>
      <c r="B150" s="20">
        <v>1.1619999999999999</v>
      </c>
      <c r="C150" s="9">
        <v>0.93200000000000005</v>
      </c>
      <c r="D150" s="9">
        <f t="shared" si="1"/>
        <v>2.5118835697074009</v>
      </c>
    </row>
    <row r="151" spans="1:4" x14ac:dyDescent="0.25">
      <c r="A151" s="10">
        <v>32203</v>
      </c>
      <c r="B151" s="20">
        <v>1.165</v>
      </c>
      <c r="C151" s="9">
        <v>0.92200000000000004</v>
      </c>
      <c r="D151" s="9">
        <f t="shared" si="1"/>
        <v>2.4785330626609441</v>
      </c>
    </row>
    <row r="152" spans="1:4" x14ac:dyDescent="0.25">
      <c r="A152" s="10">
        <v>32234</v>
      </c>
      <c r="B152" s="20">
        <v>1.1719999999999999</v>
      </c>
      <c r="C152" s="9">
        <v>0.93400000000000005</v>
      </c>
      <c r="D152" s="9">
        <f t="shared" si="1"/>
        <v>2.4957954317406146</v>
      </c>
    </row>
    <row r="153" spans="1:4" x14ac:dyDescent="0.25">
      <c r="A153" s="10">
        <v>32264</v>
      </c>
      <c r="B153" s="20">
        <v>1.175</v>
      </c>
      <c r="C153" s="9">
        <v>0.93799999999999994</v>
      </c>
      <c r="D153" s="9">
        <f t="shared" si="1"/>
        <v>2.5000845293617018</v>
      </c>
    </row>
    <row r="154" spans="1:4" x14ac:dyDescent="0.25">
      <c r="A154" s="10">
        <v>32295</v>
      </c>
      <c r="B154" s="20">
        <v>1.18</v>
      </c>
      <c r="C154" s="9">
        <v>0.91900000000000004</v>
      </c>
      <c r="D154" s="9">
        <f t="shared" si="1"/>
        <v>2.4390641618644069</v>
      </c>
    </row>
    <row r="155" spans="1:4" x14ac:dyDescent="0.25">
      <c r="A155" s="10">
        <v>32325</v>
      </c>
      <c r="B155" s="20">
        <v>1.1850000000000001</v>
      </c>
      <c r="C155" s="9">
        <v>0.90500000000000003</v>
      </c>
      <c r="D155" s="9">
        <f t="shared" si="1"/>
        <v>2.3917729493670885</v>
      </c>
    </row>
    <row r="156" spans="1:4" x14ac:dyDescent="0.25">
      <c r="A156" s="10">
        <v>32356</v>
      </c>
      <c r="B156" s="20">
        <v>1.19</v>
      </c>
      <c r="C156" s="9">
        <v>0.89900000000000002</v>
      </c>
      <c r="D156" s="9">
        <f t="shared" si="1"/>
        <v>2.3659330512605039</v>
      </c>
    </row>
    <row r="157" spans="1:4" x14ac:dyDescent="0.25">
      <c r="A157" s="10">
        <v>32387</v>
      </c>
      <c r="B157" s="20">
        <v>1.1950000000000001</v>
      </c>
      <c r="C157" s="9">
        <v>0.89700000000000002</v>
      </c>
      <c r="D157" s="9">
        <f t="shared" si="1"/>
        <v>2.3507922953974894</v>
      </c>
    </row>
    <row r="158" spans="1:4" x14ac:dyDescent="0.25">
      <c r="A158" s="10">
        <v>32417</v>
      </c>
      <c r="B158" s="20">
        <v>1.1990000000000001</v>
      </c>
      <c r="C158" s="9">
        <v>0.88500000000000001</v>
      </c>
      <c r="D158" s="9">
        <f t="shared" si="1"/>
        <v>2.3116059758131775</v>
      </c>
    </row>
    <row r="159" spans="1:4" x14ac:dyDescent="0.25">
      <c r="A159" s="10">
        <v>32448</v>
      </c>
      <c r="B159" s="20">
        <v>1.2030000000000001</v>
      </c>
      <c r="C159" s="9">
        <v>0.89300000000000002</v>
      </c>
      <c r="D159" s="9">
        <f t="shared" si="1"/>
        <v>2.3247462319201992</v>
      </c>
    </row>
    <row r="160" spans="1:4" x14ac:dyDescent="0.25">
      <c r="A160" s="10">
        <v>32478</v>
      </c>
      <c r="B160" s="20">
        <v>1.2070000000000001</v>
      </c>
      <c r="C160" s="9">
        <v>0.91800000000000004</v>
      </c>
      <c r="D160" s="9">
        <f t="shared" si="1"/>
        <v>2.3819088169014084</v>
      </c>
    </row>
    <row r="161" spans="1:4" x14ac:dyDescent="0.25">
      <c r="A161" s="10">
        <v>32509</v>
      </c>
      <c r="B161" s="20">
        <v>1.212</v>
      </c>
      <c r="C161" s="9">
        <v>0.94199999999999995</v>
      </c>
      <c r="D161" s="9">
        <f t="shared" si="1"/>
        <v>2.4340976881188117</v>
      </c>
    </row>
    <row r="162" spans="1:4" x14ac:dyDescent="0.25">
      <c r="A162" s="10">
        <v>32540</v>
      </c>
      <c r="B162" s="20">
        <v>1.216</v>
      </c>
      <c r="C162" s="9">
        <v>0.94399999999999995</v>
      </c>
      <c r="D162" s="9">
        <f t="shared" si="1"/>
        <v>2.4312417236842103</v>
      </c>
    </row>
    <row r="163" spans="1:4" x14ac:dyDescent="0.25">
      <c r="A163" s="10">
        <v>32568</v>
      </c>
      <c r="B163" s="20">
        <v>1.222</v>
      </c>
      <c r="C163" s="9">
        <v>0.96199999999999997</v>
      </c>
      <c r="D163" s="9">
        <f t="shared" si="1"/>
        <v>2.4654351702127659</v>
      </c>
    </row>
    <row r="164" spans="1:4" x14ac:dyDescent="0.25">
      <c r="A164" s="10">
        <v>32599</v>
      </c>
      <c r="B164" s="20">
        <v>1.2310000000000001</v>
      </c>
      <c r="C164" s="9">
        <v>1.008</v>
      </c>
      <c r="D164" s="9">
        <f t="shared" si="1"/>
        <v>2.56443797887896</v>
      </c>
    </row>
    <row r="165" spans="1:4" x14ac:dyDescent="0.25">
      <c r="A165" s="10">
        <v>32629</v>
      </c>
      <c r="B165" s="20">
        <v>1.2370000000000001</v>
      </c>
      <c r="C165" s="9">
        <v>0.99399999999999999</v>
      </c>
      <c r="D165" s="9">
        <f t="shared" si="1"/>
        <v>2.5165548795472916</v>
      </c>
    </row>
    <row r="166" spans="1:4" x14ac:dyDescent="0.25">
      <c r="A166" s="10">
        <v>32660</v>
      </c>
      <c r="B166" s="20">
        <v>1.2410000000000001</v>
      </c>
      <c r="C166" s="9">
        <v>0.96599999999999997</v>
      </c>
      <c r="D166" s="9">
        <f t="shared" si="1"/>
        <v>2.4377831216760675</v>
      </c>
    </row>
    <row r="167" spans="1:4" x14ac:dyDescent="0.25">
      <c r="A167" s="10">
        <v>32690</v>
      </c>
      <c r="B167" s="20">
        <v>1.2450000000000001</v>
      </c>
      <c r="C167" s="9">
        <v>0.95799999999999996</v>
      </c>
      <c r="D167" s="9">
        <f t="shared" si="1"/>
        <v>2.4098270698795177</v>
      </c>
    </row>
    <row r="168" spans="1:4" x14ac:dyDescent="0.25">
      <c r="A168" s="10">
        <v>32721</v>
      </c>
      <c r="B168" s="20">
        <v>1.2450000000000001</v>
      </c>
      <c r="C168" s="9">
        <v>0.95399999999999996</v>
      </c>
      <c r="D168" s="9">
        <f t="shared" si="1"/>
        <v>2.3997651614457829</v>
      </c>
    </row>
    <row r="169" spans="1:4" x14ac:dyDescent="0.25">
      <c r="A169" s="10">
        <v>32752</v>
      </c>
      <c r="B169" s="20">
        <v>1.248</v>
      </c>
      <c r="C169" s="9">
        <v>0.999</v>
      </c>
      <c r="D169" s="9">
        <f t="shared" ref="D169:D232" si="2">C169*$B$605/B169</f>
        <v>2.5069208581730766</v>
      </c>
    </row>
    <row r="170" spans="1:4" x14ac:dyDescent="0.25">
      <c r="A170" s="10">
        <v>32782</v>
      </c>
      <c r="B170" s="20">
        <v>1.254</v>
      </c>
      <c r="C170" s="9">
        <v>1.026</v>
      </c>
      <c r="D170" s="9">
        <f t="shared" si="2"/>
        <v>2.5623564545454545</v>
      </c>
    </row>
    <row r="171" spans="1:4" x14ac:dyDescent="0.25">
      <c r="A171" s="10">
        <v>32813</v>
      </c>
      <c r="B171" s="20">
        <v>1.2589999999999999</v>
      </c>
      <c r="C171" s="9">
        <v>1.04</v>
      </c>
      <c r="D171" s="9">
        <f t="shared" si="2"/>
        <v>2.5870053693407469</v>
      </c>
    </row>
    <row r="172" spans="1:4" x14ac:dyDescent="0.25">
      <c r="A172" s="10">
        <v>32843</v>
      </c>
      <c r="B172" s="20">
        <v>1.2629999999999999</v>
      </c>
      <c r="C172" s="9">
        <v>1.131</v>
      </c>
      <c r="D172" s="9">
        <f t="shared" si="2"/>
        <v>2.8044582256532067</v>
      </c>
    </row>
    <row r="173" spans="1:4" x14ac:dyDescent="0.25">
      <c r="A173" s="10">
        <v>32874</v>
      </c>
      <c r="B173" s="20">
        <v>1.2749999999999999</v>
      </c>
      <c r="C173" s="9">
        <v>1.214</v>
      </c>
      <c r="D173" s="9">
        <f t="shared" si="2"/>
        <v>2.981935345882353</v>
      </c>
    </row>
    <row r="174" spans="1:4" x14ac:dyDescent="0.25">
      <c r="A174" s="10">
        <v>32905</v>
      </c>
      <c r="B174" s="20">
        <v>1.28</v>
      </c>
      <c r="C174" s="9">
        <v>1.0680000000000001</v>
      </c>
      <c r="D174" s="9">
        <f t="shared" si="2"/>
        <v>2.6130697593749996</v>
      </c>
    </row>
    <row r="175" spans="1:4" x14ac:dyDescent="0.25">
      <c r="A175" s="10">
        <v>32933</v>
      </c>
      <c r="B175" s="20">
        <v>1.286</v>
      </c>
      <c r="C175" s="9">
        <v>1.0269999999999999</v>
      </c>
      <c r="D175" s="9">
        <f t="shared" si="2"/>
        <v>2.5010316975116638</v>
      </c>
    </row>
    <row r="176" spans="1:4" x14ac:dyDescent="0.25">
      <c r="A176" s="10">
        <v>32964</v>
      </c>
      <c r="B176" s="20">
        <v>1.2889999999999999</v>
      </c>
      <c r="C176" s="9">
        <v>1.02</v>
      </c>
      <c r="D176" s="9">
        <f t="shared" si="2"/>
        <v>2.4782035531419706</v>
      </c>
    </row>
    <row r="177" spans="1:4" x14ac:dyDescent="0.25">
      <c r="A177" s="10">
        <v>32994</v>
      </c>
      <c r="B177" s="20">
        <v>1.2909999999999999</v>
      </c>
      <c r="C177" s="9">
        <v>1.004</v>
      </c>
      <c r="D177" s="9">
        <f t="shared" si="2"/>
        <v>2.4355507947327655</v>
      </c>
    </row>
    <row r="178" spans="1:4" x14ac:dyDescent="0.25">
      <c r="A178" s="10">
        <v>33025</v>
      </c>
      <c r="B178" s="20">
        <v>1.2989999999999999</v>
      </c>
      <c r="C178" s="9">
        <v>0.97499999999999998</v>
      </c>
      <c r="D178" s="9">
        <f t="shared" si="2"/>
        <v>2.3506349307159353</v>
      </c>
    </row>
    <row r="179" spans="1:4" x14ac:dyDescent="0.25">
      <c r="A179" s="10">
        <v>33055</v>
      </c>
      <c r="B179" s="20">
        <v>1.3049999999999999</v>
      </c>
      <c r="C179" s="9">
        <v>0.98499999999999999</v>
      </c>
      <c r="D179" s="9">
        <f t="shared" si="2"/>
        <v>2.3638256436781608</v>
      </c>
    </row>
    <row r="180" spans="1:4" x14ac:dyDescent="0.25">
      <c r="A180" s="10">
        <v>33086</v>
      </c>
      <c r="B180" s="20">
        <v>1.3160000000000001</v>
      </c>
      <c r="C180" s="9">
        <v>1.2050000000000001</v>
      </c>
      <c r="D180" s="9">
        <f t="shared" si="2"/>
        <v>2.867615231762918</v>
      </c>
    </row>
    <row r="181" spans="1:4" x14ac:dyDescent="0.25">
      <c r="A181" s="10">
        <v>33117</v>
      </c>
      <c r="B181" s="20">
        <v>1.325</v>
      </c>
      <c r="C181" s="9">
        <v>1.331</v>
      </c>
      <c r="D181" s="9">
        <f t="shared" si="2"/>
        <v>3.1459505954716982</v>
      </c>
    </row>
    <row r="182" spans="1:4" x14ac:dyDescent="0.25">
      <c r="A182" s="10">
        <v>33147</v>
      </c>
      <c r="B182" s="20">
        <v>1.3340000000000001</v>
      </c>
      <c r="C182" s="9">
        <v>1.4359999999999999</v>
      </c>
      <c r="D182" s="9">
        <f t="shared" si="2"/>
        <v>3.3712295982008995</v>
      </c>
    </row>
    <row r="183" spans="1:4" x14ac:dyDescent="0.25">
      <c r="A183" s="10">
        <v>33178</v>
      </c>
      <c r="B183" s="20">
        <v>1.337</v>
      </c>
      <c r="C183" s="9">
        <v>1.405</v>
      </c>
      <c r="D183" s="9">
        <f t="shared" si="2"/>
        <v>3.2910511929693347</v>
      </c>
    </row>
    <row r="184" spans="1:4" x14ac:dyDescent="0.25">
      <c r="A184" s="10">
        <v>33208</v>
      </c>
      <c r="B184" s="20">
        <v>1.3420000000000001</v>
      </c>
      <c r="C184" s="9">
        <v>1.361</v>
      </c>
      <c r="D184" s="9">
        <f t="shared" si="2"/>
        <v>3.1761085014903121</v>
      </c>
    </row>
    <row r="185" spans="1:4" x14ac:dyDescent="0.25">
      <c r="A185" s="10">
        <v>33239</v>
      </c>
      <c r="B185" s="20">
        <v>1.347</v>
      </c>
      <c r="C185" s="9">
        <v>1.2869999999999999</v>
      </c>
      <c r="D185" s="9">
        <f t="shared" si="2"/>
        <v>2.9922692672605784</v>
      </c>
    </row>
    <row r="186" spans="1:4" x14ac:dyDescent="0.25">
      <c r="A186" s="10">
        <v>33270</v>
      </c>
      <c r="B186" s="20">
        <v>1.3480000000000001</v>
      </c>
      <c r="C186" s="9">
        <v>1.1850000000000001</v>
      </c>
      <c r="D186" s="9">
        <f t="shared" si="2"/>
        <v>2.7530758642433231</v>
      </c>
    </row>
    <row r="187" spans="1:4" x14ac:dyDescent="0.25">
      <c r="A187" s="10">
        <v>33298</v>
      </c>
      <c r="B187" s="20">
        <v>1.3480000000000001</v>
      </c>
      <c r="C187" s="9">
        <v>1.0920000000000001</v>
      </c>
      <c r="D187" s="9">
        <f t="shared" si="2"/>
        <v>2.5370116824925812</v>
      </c>
    </row>
    <row r="188" spans="1:4" x14ac:dyDescent="0.25">
      <c r="A188" s="10">
        <v>33329</v>
      </c>
      <c r="B188" s="20">
        <v>1.351</v>
      </c>
      <c r="C188" s="9">
        <v>1.077</v>
      </c>
      <c r="D188" s="9">
        <f t="shared" si="2"/>
        <v>2.496606375277572</v>
      </c>
    </row>
    <row r="189" spans="1:4" x14ac:dyDescent="0.25">
      <c r="A189" s="10">
        <v>33359</v>
      </c>
      <c r="B189" s="20">
        <v>1.3560000000000001</v>
      </c>
      <c r="C189" s="9">
        <v>1.073</v>
      </c>
      <c r="D189" s="9">
        <f t="shared" si="2"/>
        <v>2.4781623429203536</v>
      </c>
    </row>
    <row r="190" spans="1:4" x14ac:dyDescent="0.25">
      <c r="A190" s="10">
        <v>33390</v>
      </c>
      <c r="B190" s="20">
        <v>1.36</v>
      </c>
      <c r="C190" s="9">
        <v>1.117</v>
      </c>
      <c r="D190" s="9">
        <f t="shared" si="2"/>
        <v>2.5721955683823525</v>
      </c>
    </row>
    <row r="191" spans="1:4" x14ac:dyDescent="0.25">
      <c r="A191" s="10">
        <v>33420</v>
      </c>
      <c r="B191" s="20">
        <v>1.3620000000000001</v>
      </c>
      <c r="C191" s="9">
        <v>1.0589999999999999</v>
      </c>
      <c r="D191" s="9">
        <f t="shared" si="2"/>
        <v>2.4350538700440523</v>
      </c>
    </row>
    <row r="192" spans="1:4" x14ac:dyDescent="0.25">
      <c r="A192" s="10">
        <v>33451</v>
      </c>
      <c r="B192" s="20">
        <v>1.3660000000000001</v>
      </c>
      <c r="C192" s="9">
        <v>1.0960000000000001</v>
      </c>
      <c r="D192" s="9">
        <f t="shared" si="2"/>
        <v>2.5127517013177156</v>
      </c>
    </row>
    <row r="193" spans="1:4" x14ac:dyDescent="0.25">
      <c r="A193" s="10">
        <v>33482</v>
      </c>
      <c r="B193" s="20">
        <v>1.37</v>
      </c>
      <c r="C193" s="9">
        <v>1.1220000000000001</v>
      </c>
      <c r="D193" s="9">
        <f t="shared" si="2"/>
        <v>2.5648502321167879</v>
      </c>
    </row>
    <row r="194" spans="1:4" x14ac:dyDescent="0.25">
      <c r="A194" s="10">
        <v>33512</v>
      </c>
      <c r="B194" s="20">
        <v>1.3720000000000001</v>
      </c>
      <c r="C194" s="9">
        <v>1.1419999999999999</v>
      </c>
      <c r="D194" s="9">
        <f t="shared" si="2"/>
        <v>2.6067639927113699</v>
      </c>
    </row>
    <row r="195" spans="1:4" x14ac:dyDescent="0.25">
      <c r="A195" s="10">
        <v>33543</v>
      </c>
      <c r="B195" s="20">
        <v>1.3779999999999999</v>
      </c>
      <c r="C195" s="9">
        <v>1.1719999999999999</v>
      </c>
      <c r="D195" s="9">
        <f t="shared" si="2"/>
        <v>2.6635945341074021</v>
      </c>
    </row>
    <row r="196" spans="1:4" x14ac:dyDescent="0.25">
      <c r="A196" s="10">
        <v>33573</v>
      </c>
      <c r="B196" s="20">
        <v>1.3819999999999999</v>
      </c>
      <c r="C196" s="9">
        <v>1.1240000000000001</v>
      </c>
      <c r="D196" s="9">
        <f t="shared" si="2"/>
        <v>2.5471116903039075</v>
      </c>
    </row>
    <row r="197" spans="1:4" x14ac:dyDescent="0.25">
      <c r="A197" s="10">
        <v>33604</v>
      </c>
      <c r="B197" s="20">
        <v>1.383</v>
      </c>
      <c r="C197" s="9">
        <v>1.07</v>
      </c>
      <c r="D197" s="9">
        <f t="shared" si="2"/>
        <v>2.4229883080260306</v>
      </c>
    </row>
    <row r="198" spans="1:4" x14ac:dyDescent="0.25">
      <c r="A198" s="10">
        <v>33635</v>
      </c>
      <c r="B198" s="20">
        <v>1.3859999999999999</v>
      </c>
      <c r="C198" s="9">
        <v>1.0580000000000001</v>
      </c>
      <c r="D198" s="9">
        <f t="shared" si="2"/>
        <v>2.3906288614718618</v>
      </c>
    </row>
    <row r="199" spans="1:4" x14ac:dyDescent="0.25">
      <c r="A199" s="10">
        <v>33664</v>
      </c>
      <c r="B199" s="20">
        <v>1.391</v>
      </c>
      <c r="C199" s="9">
        <v>1.0589999999999999</v>
      </c>
      <c r="D199" s="9">
        <f t="shared" si="2"/>
        <v>2.3842871107117176</v>
      </c>
    </row>
    <row r="200" spans="1:4" x14ac:dyDescent="0.25">
      <c r="A200" s="10">
        <v>33695</v>
      </c>
      <c r="B200" s="20">
        <v>1.3939999999999999</v>
      </c>
      <c r="C200" s="9">
        <v>1.08</v>
      </c>
      <c r="D200" s="9">
        <f t="shared" si="2"/>
        <v>2.4263346628407461</v>
      </c>
    </row>
    <row r="201" spans="1:4" x14ac:dyDescent="0.25">
      <c r="A201" s="10">
        <v>33725</v>
      </c>
      <c r="B201" s="20">
        <v>1.397</v>
      </c>
      <c r="C201" s="9">
        <v>1.107</v>
      </c>
      <c r="D201" s="9">
        <f t="shared" si="2"/>
        <v>2.4816523142448101</v>
      </c>
    </row>
    <row r="202" spans="1:4" x14ac:dyDescent="0.25">
      <c r="A202" s="10">
        <v>33756</v>
      </c>
      <c r="B202" s="20">
        <v>1.401</v>
      </c>
      <c r="C202" s="9">
        <v>1.127</v>
      </c>
      <c r="D202" s="9">
        <f t="shared" si="2"/>
        <v>2.5192745631691649</v>
      </c>
    </row>
    <row r="203" spans="1:4" x14ac:dyDescent="0.25">
      <c r="A203" s="10">
        <v>33786</v>
      </c>
      <c r="B203" s="20">
        <v>1.405</v>
      </c>
      <c r="C203" s="9">
        <v>1.129</v>
      </c>
      <c r="D203" s="9">
        <f t="shared" si="2"/>
        <v>2.5165602854092524</v>
      </c>
    </row>
    <row r="204" spans="1:4" x14ac:dyDescent="0.25">
      <c r="A204" s="10">
        <v>33817</v>
      </c>
      <c r="B204" s="20">
        <v>1.4079999999999999</v>
      </c>
      <c r="C204" s="9">
        <v>1.123</v>
      </c>
      <c r="D204" s="9">
        <f t="shared" si="2"/>
        <v>2.4978526896306819</v>
      </c>
    </row>
    <row r="205" spans="1:4" x14ac:dyDescent="0.25">
      <c r="A205" s="10">
        <v>33848</v>
      </c>
      <c r="B205" s="20">
        <v>1.411</v>
      </c>
      <c r="C205" s="9">
        <v>1.133</v>
      </c>
      <c r="D205" s="9">
        <f t="shared" si="2"/>
        <v>2.5147372622253719</v>
      </c>
    </row>
    <row r="206" spans="1:4" x14ac:dyDescent="0.25">
      <c r="A206" s="10">
        <v>33878</v>
      </c>
      <c r="B206" s="20">
        <v>1.417</v>
      </c>
      <c r="C206" s="9">
        <v>1.1499999999999999</v>
      </c>
      <c r="D206" s="9">
        <f t="shared" si="2"/>
        <v>2.5416615031757233</v>
      </c>
    </row>
    <row r="207" spans="1:4" x14ac:dyDescent="0.25">
      <c r="A207" s="10">
        <v>33909</v>
      </c>
      <c r="B207" s="20">
        <v>1.421</v>
      </c>
      <c r="C207" s="9">
        <v>1.139</v>
      </c>
      <c r="D207" s="9">
        <f t="shared" si="2"/>
        <v>2.5102638219563684</v>
      </c>
    </row>
    <row r="208" spans="1:4" x14ac:dyDescent="0.25">
      <c r="A208" s="10">
        <v>33939</v>
      </c>
      <c r="B208" s="20">
        <v>1.423</v>
      </c>
      <c r="C208" s="9">
        <v>1.1120000000000001</v>
      </c>
      <c r="D208" s="9">
        <f t="shared" si="2"/>
        <v>2.4473135122979621</v>
      </c>
    </row>
    <row r="209" spans="1:4" x14ac:dyDescent="0.25">
      <c r="A209" s="10">
        <v>33970</v>
      </c>
      <c r="B209" s="20">
        <v>1.4279999999999999</v>
      </c>
      <c r="C209" s="9">
        <v>1.0920000000000001</v>
      </c>
      <c r="D209" s="9">
        <f t="shared" si="2"/>
        <v>2.3948821764705883</v>
      </c>
    </row>
    <row r="210" spans="1:4" x14ac:dyDescent="0.25">
      <c r="A210" s="10">
        <v>34001</v>
      </c>
      <c r="B210" s="20">
        <v>1.431</v>
      </c>
      <c r="C210" s="9">
        <v>1.087</v>
      </c>
      <c r="D210" s="9">
        <f t="shared" si="2"/>
        <v>2.3789188700209638</v>
      </c>
    </row>
    <row r="211" spans="1:4" x14ac:dyDescent="0.25">
      <c r="A211" s="10">
        <v>34029</v>
      </c>
      <c r="B211" s="20">
        <v>1.4330000000000001</v>
      </c>
      <c r="C211" s="9">
        <v>1.107</v>
      </c>
      <c r="D211" s="9">
        <f t="shared" si="2"/>
        <v>2.4193079434752267</v>
      </c>
    </row>
    <row r="212" spans="1:4" x14ac:dyDescent="0.25">
      <c r="A212" s="10">
        <v>34060</v>
      </c>
      <c r="B212" s="20">
        <v>1.4379999999999999</v>
      </c>
      <c r="C212" s="9">
        <v>1.1040000000000001</v>
      </c>
      <c r="D212" s="9">
        <f t="shared" si="2"/>
        <v>2.4043622920723227</v>
      </c>
    </row>
    <row r="213" spans="1:4" x14ac:dyDescent="0.25">
      <c r="A213" s="10">
        <v>34090</v>
      </c>
      <c r="B213" s="20">
        <v>1.4419999999999999</v>
      </c>
      <c r="C213" s="9">
        <v>1.103</v>
      </c>
      <c r="D213" s="9">
        <f t="shared" si="2"/>
        <v>2.3955209479889041</v>
      </c>
    </row>
    <row r="214" spans="1:4" x14ac:dyDescent="0.25">
      <c r="A214" s="10">
        <v>34121</v>
      </c>
      <c r="B214" s="20">
        <v>1.4430000000000001</v>
      </c>
      <c r="C214" s="9">
        <v>1.0940000000000001</v>
      </c>
      <c r="D214" s="9">
        <f t="shared" si="2"/>
        <v>2.3743279875259877</v>
      </c>
    </row>
    <row r="215" spans="1:4" x14ac:dyDescent="0.25">
      <c r="A215" s="10">
        <v>34151</v>
      </c>
      <c r="B215" s="20">
        <v>1.4450000000000001</v>
      </c>
      <c r="C215" s="9">
        <v>1.075</v>
      </c>
      <c r="D215" s="9">
        <f t="shared" si="2"/>
        <v>2.3298627508650513</v>
      </c>
    </row>
    <row r="216" spans="1:4" x14ac:dyDescent="0.25">
      <c r="A216" s="10">
        <v>34182</v>
      </c>
      <c r="B216" s="20">
        <v>1.448</v>
      </c>
      <c r="C216" s="9">
        <v>1.0640000000000001</v>
      </c>
      <c r="D216" s="9">
        <f t="shared" si="2"/>
        <v>2.3012446243093923</v>
      </c>
    </row>
    <row r="217" spans="1:4" x14ac:dyDescent="0.25">
      <c r="A217" s="10">
        <v>34213</v>
      </c>
      <c r="B217" s="20">
        <v>1.45</v>
      </c>
      <c r="C217" s="9">
        <v>1.103</v>
      </c>
      <c r="D217" s="9">
        <f t="shared" si="2"/>
        <v>2.3823042806896551</v>
      </c>
    </row>
    <row r="218" spans="1:4" x14ac:dyDescent="0.25">
      <c r="A218" s="10">
        <v>34243</v>
      </c>
      <c r="B218" s="20">
        <v>1.456</v>
      </c>
      <c r="C218" s="9">
        <v>1.2170000000000001</v>
      </c>
      <c r="D218" s="9">
        <f t="shared" si="2"/>
        <v>2.6176942809065937</v>
      </c>
    </row>
    <row r="219" spans="1:4" x14ac:dyDescent="0.25">
      <c r="A219" s="10">
        <v>34274</v>
      </c>
      <c r="B219" s="20">
        <v>1.46</v>
      </c>
      <c r="C219" s="9">
        <v>1.19</v>
      </c>
      <c r="D219" s="9">
        <f t="shared" si="2"/>
        <v>2.552606239726027</v>
      </c>
    </row>
    <row r="220" spans="1:4" x14ac:dyDescent="0.25">
      <c r="A220" s="10">
        <v>34304</v>
      </c>
      <c r="B220" s="20">
        <v>1.4630000000000001</v>
      </c>
      <c r="C220" s="9">
        <v>1.0960000000000001</v>
      </c>
      <c r="D220" s="9">
        <f t="shared" si="2"/>
        <v>2.3461509391660971</v>
      </c>
    </row>
    <row r="221" spans="1:4" x14ac:dyDescent="0.25">
      <c r="A221" s="10">
        <v>34335</v>
      </c>
      <c r="B221" s="20">
        <v>1.4630000000000001</v>
      </c>
      <c r="C221" s="9">
        <v>1.0840000000000001</v>
      </c>
      <c r="D221" s="9">
        <f t="shared" si="2"/>
        <v>2.3204631551606285</v>
      </c>
    </row>
    <row r="222" spans="1:4" x14ac:dyDescent="0.25">
      <c r="A222" s="10">
        <v>34366</v>
      </c>
      <c r="B222" s="20">
        <v>1.4670000000000001</v>
      </c>
      <c r="C222" s="9">
        <v>1.1120000000000001</v>
      </c>
      <c r="D222" s="9">
        <f t="shared" si="2"/>
        <v>2.3739107893660529</v>
      </c>
    </row>
    <row r="223" spans="1:4" x14ac:dyDescent="0.25">
      <c r="A223" s="10">
        <v>34394</v>
      </c>
      <c r="B223" s="20">
        <v>1.4710000000000001</v>
      </c>
      <c r="C223" s="9">
        <v>1.1100000000000001</v>
      </c>
      <c r="D223" s="9">
        <f t="shared" si="2"/>
        <v>2.3631975458871515</v>
      </c>
    </row>
    <row r="224" spans="1:4" x14ac:dyDescent="0.25">
      <c r="A224" s="10">
        <v>34425</v>
      </c>
      <c r="B224" s="20">
        <v>1.472</v>
      </c>
      <c r="C224" s="9">
        <v>1.107</v>
      </c>
      <c r="D224" s="9">
        <f t="shared" si="2"/>
        <v>2.3552094313858696</v>
      </c>
    </row>
    <row r="225" spans="1:4" x14ac:dyDescent="0.25">
      <c r="A225" s="10">
        <v>34455</v>
      </c>
      <c r="B225" s="20">
        <v>1.4750000000000001</v>
      </c>
      <c r="C225" s="9">
        <v>1.1000000000000001</v>
      </c>
      <c r="D225" s="9">
        <f t="shared" si="2"/>
        <v>2.3355565423728812</v>
      </c>
    </row>
    <row r="226" spans="1:4" x14ac:dyDescent="0.25">
      <c r="A226" s="10">
        <v>34486</v>
      </c>
      <c r="B226" s="20">
        <v>1.4790000000000001</v>
      </c>
      <c r="C226" s="9">
        <v>1.103</v>
      </c>
      <c r="D226" s="9">
        <f t="shared" si="2"/>
        <v>2.3355924320486814</v>
      </c>
    </row>
    <row r="227" spans="1:4" x14ac:dyDescent="0.25">
      <c r="A227" s="10">
        <v>34516</v>
      </c>
      <c r="B227" s="20">
        <v>1.484</v>
      </c>
      <c r="C227" s="9">
        <v>1.1100000000000001</v>
      </c>
      <c r="D227" s="9">
        <f t="shared" si="2"/>
        <v>2.3424956805929922</v>
      </c>
    </row>
    <row r="228" spans="1:4" x14ac:dyDescent="0.25">
      <c r="A228" s="10">
        <v>34547</v>
      </c>
      <c r="B228" s="20">
        <v>1.49</v>
      </c>
      <c r="C228" s="9">
        <v>1.123</v>
      </c>
      <c r="D228" s="9">
        <f t="shared" si="2"/>
        <v>2.3603869711409393</v>
      </c>
    </row>
    <row r="229" spans="1:4" x14ac:dyDescent="0.25">
      <c r="A229" s="10">
        <v>34578</v>
      </c>
      <c r="B229" s="20">
        <v>1.4930000000000001</v>
      </c>
      <c r="C229" s="9">
        <v>1.125</v>
      </c>
      <c r="D229" s="9">
        <f t="shared" si="2"/>
        <v>2.359839333556597</v>
      </c>
    </row>
    <row r="230" spans="1:4" x14ac:dyDescent="0.25">
      <c r="A230" s="10">
        <v>34608</v>
      </c>
      <c r="B230" s="20">
        <v>1.494</v>
      </c>
      <c r="C230" s="9">
        <v>1.1220000000000001</v>
      </c>
      <c r="D230" s="9">
        <f t="shared" si="2"/>
        <v>2.351971096385542</v>
      </c>
    </row>
    <row r="231" spans="1:4" x14ac:dyDescent="0.25">
      <c r="A231" s="10">
        <v>34639</v>
      </c>
      <c r="B231" s="20">
        <v>1.498</v>
      </c>
      <c r="C231" s="9">
        <v>1.131</v>
      </c>
      <c r="D231" s="9">
        <f t="shared" si="2"/>
        <v>2.3645065013351134</v>
      </c>
    </row>
    <row r="232" spans="1:4" x14ac:dyDescent="0.25">
      <c r="A232" s="10">
        <v>34669</v>
      </c>
      <c r="B232" s="20">
        <v>1.5009999999999999</v>
      </c>
      <c r="C232" s="9">
        <v>1.113</v>
      </c>
      <c r="D232" s="9">
        <f t="shared" si="2"/>
        <v>2.3222244483677548</v>
      </c>
    </row>
    <row r="233" spans="1:4" x14ac:dyDescent="0.25">
      <c r="A233" s="10">
        <v>34700</v>
      </c>
      <c r="B233" s="20">
        <v>1.5049999999999999</v>
      </c>
      <c r="C233" s="9">
        <v>1.0980000000000001</v>
      </c>
      <c r="D233" s="9">
        <f t="shared" ref="D233:D296" si="3">C233*$B$605/B233</f>
        <v>2.2848387787375417</v>
      </c>
    </row>
    <row r="234" spans="1:4" x14ac:dyDescent="0.25">
      <c r="A234" s="10">
        <v>34731</v>
      </c>
      <c r="B234" s="20">
        <v>1.5089999999999999</v>
      </c>
      <c r="C234" s="9">
        <v>1.0880000000000001</v>
      </c>
      <c r="D234" s="9">
        <f t="shared" si="3"/>
        <v>2.2580282783300198</v>
      </c>
    </row>
    <row r="235" spans="1:4" x14ac:dyDescent="0.25">
      <c r="A235" s="10">
        <v>34759</v>
      </c>
      <c r="B235" s="20">
        <v>1.512</v>
      </c>
      <c r="C235" s="9">
        <v>1.0880000000000001</v>
      </c>
      <c r="D235" s="9">
        <f t="shared" si="3"/>
        <v>2.2535480634920635</v>
      </c>
    </row>
    <row r="236" spans="1:4" x14ac:dyDescent="0.25">
      <c r="A236" s="10">
        <v>34790</v>
      </c>
      <c r="B236" s="20">
        <v>1.518</v>
      </c>
      <c r="C236" s="9">
        <v>1.1040000000000001</v>
      </c>
      <c r="D236" s="9">
        <f t="shared" si="3"/>
        <v>2.2776501818181818</v>
      </c>
    </row>
    <row r="237" spans="1:4" x14ac:dyDescent="0.25">
      <c r="A237" s="10">
        <v>34820</v>
      </c>
      <c r="B237" s="20">
        <v>1.5209999999999999</v>
      </c>
      <c r="C237" s="9">
        <v>1.1259999999999999</v>
      </c>
      <c r="D237" s="9">
        <f t="shared" si="3"/>
        <v>2.3184562090729783</v>
      </c>
    </row>
    <row r="238" spans="1:4" x14ac:dyDescent="0.25">
      <c r="A238" s="10">
        <v>34851</v>
      </c>
      <c r="B238" s="20">
        <v>1.524</v>
      </c>
      <c r="C238" s="9">
        <v>1.1200000000000001</v>
      </c>
      <c r="D238" s="9">
        <f t="shared" si="3"/>
        <v>2.3015625196850396</v>
      </c>
    </row>
    <row r="239" spans="1:4" x14ac:dyDescent="0.25">
      <c r="A239" s="10">
        <v>34881</v>
      </c>
      <c r="B239" s="20">
        <v>1.526</v>
      </c>
      <c r="C239" s="9">
        <v>1.1000000000000001</v>
      </c>
      <c r="D239" s="9">
        <f t="shared" si="3"/>
        <v>2.2575005897771954</v>
      </c>
    </row>
    <row r="240" spans="1:4" x14ac:dyDescent="0.25">
      <c r="A240" s="10">
        <v>34912</v>
      </c>
      <c r="B240" s="20">
        <v>1.5289999999999999</v>
      </c>
      <c r="C240" s="9">
        <v>1.105</v>
      </c>
      <c r="D240" s="9">
        <f t="shared" si="3"/>
        <v>2.2633124558534989</v>
      </c>
    </row>
    <row r="241" spans="1:4" x14ac:dyDescent="0.25">
      <c r="A241" s="10">
        <v>34943</v>
      </c>
      <c r="B241" s="20">
        <v>1.5309999999999999</v>
      </c>
      <c r="C241" s="9">
        <v>1.119</v>
      </c>
      <c r="D241" s="9">
        <f t="shared" si="3"/>
        <v>2.288993802090137</v>
      </c>
    </row>
    <row r="242" spans="1:4" x14ac:dyDescent="0.25">
      <c r="A242" s="10">
        <v>34973</v>
      </c>
      <c r="B242" s="20">
        <v>1.5349999999999999</v>
      </c>
      <c r="C242" s="9">
        <v>1.115</v>
      </c>
      <c r="D242" s="9">
        <f t="shared" si="3"/>
        <v>2.274868035830619</v>
      </c>
    </row>
    <row r="243" spans="1:4" x14ac:dyDescent="0.25">
      <c r="A243" s="10">
        <v>35004</v>
      </c>
      <c r="B243" s="20">
        <v>1.5369999999999999</v>
      </c>
      <c r="C243" s="9">
        <v>1.1200000000000001</v>
      </c>
      <c r="D243" s="9">
        <f t="shared" si="3"/>
        <v>2.2820958230318804</v>
      </c>
    </row>
    <row r="244" spans="1:4" x14ac:dyDescent="0.25">
      <c r="A244" s="10">
        <v>35034</v>
      </c>
      <c r="B244" s="20">
        <v>1.5389999999999999</v>
      </c>
      <c r="C244" s="9">
        <v>1.1299999999999999</v>
      </c>
      <c r="D244" s="9">
        <f t="shared" si="3"/>
        <v>2.2994795126705649</v>
      </c>
    </row>
    <row r="245" spans="1:4" x14ac:dyDescent="0.25">
      <c r="A245" s="10">
        <v>35065</v>
      </c>
      <c r="B245" s="20">
        <v>1.5469999999999999</v>
      </c>
      <c r="C245" s="9">
        <v>1.145</v>
      </c>
      <c r="D245" s="9">
        <f t="shared" si="3"/>
        <v>2.3179544311570783</v>
      </c>
    </row>
    <row r="246" spans="1:4" x14ac:dyDescent="0.25">
      <c r="A246" s="10">
        <v>35096</v>
      </c>
      <c r="B246" s="20">
        <v>1.55</v>
      </c>
      <c r="C246" s="9">
        <v>1.145</v>
      </c>
      <c r="D246" s="9">
        <f t="shared" si="3"/>
        <v>2.313468067741935</v>
      </c>
    </row>
    <row r="247" spans="1:4" x14ac:dyDescent="0.25">
      <c r="A247" s="10">
        <v>35125</v>
      </c>
      <c r="B247" s="20">
        <v>1.5549999999999999</v>
      </c>
      <c r="C247" s="9">
        <v>1.1830000000000001</v>
      </c>
      <c r="D247" s="9">
        <f t="shared" si="3"/>
        <v>2.3825612392282958</v>
      </c>
    </row>
    <row r="248" spans="1:4" x14ac:dyDescent="0.25">
      <c r="A248" s="10">
        <v>35156</v>
      </c>
      <c r="B248" s="20">
        <v>1.5609999999999999</v>
      </c>
      <c r="C248" s="9">
        <v>1.2749999999999999</v>
      </c>
      <c r="D248" s="9">
        <f t="shared" si="3"/>
        <v>2.5579791639974374</v>
      </c>
    </row>
    <row r="249" spans="1:4" x14ac:dyDescent="0.25">
      <c r="A249" s="10">
        <v>35186</v>
      </c>
      <c r="B249" s="20">
        <v>1.5640000000000001</v>
      </c>
      <c r="C249" s="9">
        <v>1.2729999999999999</v>
      </c>
      <c r="D249" s="9">
        <f t="shared" si="3"/>
        <v>2.5490677346547312</v>
      </c>
    </row>
    <row r="250" spans="1:4" x14ac:dyDescent="0.25">
      <c r="A250" s="10">
        <v>35217</v>
      </c>
      <c r="B250" s="20">
        <v>1.5669999999999999</v>
      </c>
      <c r="C250" s="9">
        <v>1.2010000000000001</v>
      </c>
      <c r="D250" s="9">
        <f t="shared" si="3"/>
        <v>2.4002900887045313</v>
      </c>
    </row>
    <row r="251" spans="1:4" x14ac:dyDescent="0.25">
      <c r="A251" s="10">
        <v>35247</v>
      </c>
      <c r="B251" s="20">
        <v>1.57</v>
      </c>
      <c r="C251" s="9">
        <v>1.1759999999999999</v>
      </c>
      <c r="D251" s="9">
        <f t="shared" si="3"/>
        <v>2.3458346140127384</v>
      </c>
    </row>
    <row r="252" spans="1:4" x14ac:dyDescent="0.25">
      <c r="A252" s="10">
        <v>35278</v>
      </c>
      <c r="B252" s="20">
        <v>1.5720000000000001</v>
      </c>
      <c r="C252" s="9">
        <v>1.2010000000000001</v>
      </c>
      <c r="D252" s="9">
        <f t="shared" si="3"/>
        <v>2.3926555782442747</v>
      </c>
    </row>
    <row r="253" spans="1:4" x14ac:dyDescent="0.25">
      <c r="A253" s="10">
        <v>35309</v>
      </c>
      <c r="B253" s="20">
        <v>1.577</v>
      </c>
      <c r="C253" s="9">
        <v>1.2649999999999999</v>
      </c>
      <c r="D253" s="9">
        <f t="shared" si="3"/>
        <v>2.5121672701331641</v>
      </c>
    </row>
    <row r="254" spans="1:4" x14ac:dyDescent="0.25">
      <c r="A254" s="10">
        <v>35339</v>
      </c>
      <c r="B254" s="20">
        <v>1.5820000000000001</v>
      </c>
      <c r="C254" s="9">
        <v>1.323</v>
      </c>
      <c r="D254" s="9">
        <f t="shared" si="3"/>
        <v>2.6190457566371679</v>
      </c>
    </row>
    <row r="255" spans="1:4" x14ac:dyDescent="0.25">
      <c r="A255" s="10">
        <v>35370</v>
      </c>
      <c r="B255" s="20">
        <v>1.587</v>
      </c>
      <c r="C255" s="9">
        <v>1.323</v>
      </c>
      <c r="D255" s="9">
        <f t="shared" si="3"/>
        <v>2.6107941947069944</v>
      </c>
    </row>
    <row r="256" spans="1:4" x14ac:dyDescent="0.25">
      <c r="A256" s="10">
        <v>35400</v>
      </c>
      <c r="B256" s="20">
        <v>1.591</v>
      </c>
      <c r="C256" s="9">
        <v>1.3089999999999999</v>
      </c>
      <c r="D256" s="9">
        <f t="shared" si="3"/>
        <v>2.5766722947831551</v>
      </c>
    </row>
    <row r="257" spans="1:4" x14ac:dyDescent="0.25">
      <c r="A257" s="10">
        <v>35431</v>
      </c>
      <c r="B257" s="20">
        <v>1.5940000000000001</v>
      </c>
      <c r="C257" s="9">
        <v>1.2909999999999999</v>
      </c>
      <c r="D257" s="9">
        <f t="shared" si="3"/>
        <v>2.5364578287327473</v>
      </c>
    </row>
    <row r="258" spans="1:4" x14ac:dyDescent="0.25">
      <c r="A258" s="10">
        <v>35462</v>
      </c>
      <c r="B258" s="20">
        <v>1.597</v>
      </c>
      <c r="C258" s="9">
        <v>1.28</v>
      </c>
      <c r="D258" s="9">
        <f t="shared" si="3"/>
        <v>2.5101216781465245</v>
      </c>
    </row>
    <row r="259" spans="1:4" x14ac:dyDescent="0.25">
      <c r="A259" s="10">
        <v>35490</v>
      </c>
      <c r="B259" s="20">
        <v>1.5980000000000001</v>
      </c>
      <c r="C259" s="9">
        <v>1.2290000000000001</v>
      </c>
      <c r="D259" s="9">
        <f t="shared" si="3"/>
        <v>2.408600814142678</v>
      </c>
    </row>
    <row r="260" spans="1:4" x14ac:dyDescent="0.25">
      <c r="A260" s="10">
        <v>35521</v>
      </c>
      <c r="B260" s="20">
        <v>1.599</v>
      </c>
      <c r="C260" s="9">
        <v>1.212</v>
      </c>
      <c r="D260" s="9">
        <f t="shared" si="3"/>
        <v>2.3737986416510317</v>
      </c>
    </row>
    <row r="261" spans="1:4" x14ac:dyDescent="0.25">
      <c r="A261" s="10">
        <v>35551</v>
      </c>
      <c r="B261" s="20">
        <v>1.599</v>
      </c>
      <c r="C261" s="9">
        <v>1.196</v>
      </c>
      <c r="D261" s="9">
        <f t="shared" si="3"/>
        <v>2.3424613658536586</v>
      </c>
    </row>
    <row r="262" spans="1:4" x14ac:dyDescent="0.25">
      <c r="A262" s="10">
        <v>35582</v>
      </c>
      <c r="B262" s="20">
        <v>1.6020000000000001</v>
      </c>
      <c r="C262" s="9">
        <v>1.173</v>
      </c>
      <c r="D262" s="9">
        <f t="shared" si="3"/>
        <v>2.2931117584269662</v>
      </c>
    </row>
    <row r="263" spans="1:4" x14ac:dyDescent="0.25">
      <c r="A263" s="10">
        <v>35612</v>
      </c>
      <c r="B263" s="20">
        <v>1.6040000000000001</v>
      </c>
      <c r="C263" s="9">
        <v>1.151</v>
      </c>
      <c r="D263" s="9">
        <f t="shared" si="3"/>
        <v>2.2472980791770572</v>
      </c>
    </row>
    <row r="264" spans="1:4" x14ac:dyDescent="0.25">
      <c r="A264" s="10">
        <v>35643</v>
      </c>
      <c r="B264" s="20">
        <v>1.6080000000000001</v>
      </c>
      <c r="C264" s="9">
        <v>1.165</v>
      </c>
      <c r="D264" s="9">
        <f t="shared" si="3"/>
        <v>2.2689744309701489</v>
      </c>
    </row>
    <row r="265" spans="1:4" x14ac:dyDescent="0.25">
      <c r="A265" s="10">
        <v>35674</v>
      </c>
      <c r="B265" s="20">
        <v>1.6120000000000001</v>
      </c>
      <c r="C265" s="9">
        <v>1.1599999999999999</v>
      </c>
      <c r="D265" s="9">
        <f t="shared" si="3"/>
        <v>2.2536302977667488</v>
      </c>
    </row>
    <row r="266" spans="1:4" x14ac:dyDescent="0.25">
      <c r="A266" s="10">
        <v>35704</v>
      </c>
      <c r="B266" s="20">
        <v>1.615</v>
      </c>
      <c r="C266" s="9">
        <v>1.1830000000000001</v>
      </c>
      <c r="D266" s="9">
        <f t="shared" si="3"/>
        <v>2.2940450321981425</v>
      </c>
    </row>
    <row r="267" spans="1:4" x14ac:dyDescent="0.25">
      <c r="A267" s="10">
        <v>35735</v>
      </c>
      <c r="B267" s="20">
        <v>1.617</v>
      </c>
      <c r="C267" s="9">
        <v>1.1919999999999999</v>
      </c>
      <c r="D267" s="9">
        <f t="shared" si="3"/>
        <v>2.308638619666048</v>
      </c>
    </row>
    <row r="268" spans="1:4" x14ac:dyDescent="0.25">
      <c r="A268" s="10">
        <v>35765</v>
      </c>
      <c r="B268" s="20">
        <v>1.6180000000000001</v>
      </c>
      <c r="C268" s="9">
        <v>1.1100000000000001</v>
      </c>
      <c r="D268" s="9">
        <f t="shared" si="3"/>
        <v>2.1484941841779976</v>
      </c>
    </row>
    <row r="269" spans="1:4" x14ac:dyDescent="0.25">
      <c r="A269" s="10">
        <v>35796</v>
      </c>
      <c r="B269" s="20">
        <v>1.62</v>
      </c>
      <c r="C269" s="9">
        <v>1.1200000000000001</v>
      </c>
      <c r="D269" s="9">
        <f t="shared" si="3"/>
        <v>2.1651736296296296</v>
      </c>
    </row>
    <row r="270" spans="1:4" x14ac:dyDescent="0.25">
      <c r="A270" s="10">
        <v>35827</v>
      </c>
      <c r="B270" s="20">
        <v>1.62</v>
      </c>
      <c r="C270" s="9">
        <v>1.0840000000000001</v>
      </c>
      <c r="D270" s="9">
        <f t="shared" si="3"/>
        <v>2.0955787629629627</v>
      </c>
    </row>
    <row r="271" spans="1:4" x14ac:dyDescent="0.25">
      <c r="A271" s="10">
        <v>35855</v>
      </c>
      <c r="B271" s="20">
        <v>1.62</v>
      </c>
      <c r="C271" s="9">
        <v>1.0629999999999999</v>
      </c>
      <c r="D271" s="9">
        <f t="shared" si="3"/>
        <v>2.0549817574074067</v>
      </c>
    </row>
    <row r="272" spans="1:4" x14ac:dyDescent="0.25">
      <c r="A272" s="10">
        <v>35886</v>
      </c>
      <c r="B272" s="20">
        <v>1.6220000000000001</v>
      </c>
      <c r="C272" s="9">
        <v>1.0669999999999999</v>
      </c>
      <c r="D272" s="9">
        <f t="shared" si="3"/>
        <v>2.0601710992601721</v>
      </c>
    </row>
    <row r="273" spans="1:4" x14ac:dyDescent="0.25">
      <c r="A273" s="10">
        <v>35916</v>
      </c>
      <c r="B273" s="20">
        <v>1.6259999999999999</v>
      </c>
      <c r="C273" s="9">
        <v>1.069</v>
      </c>
      <c r="D273" s="9">
        <f t="shared" si="3"/>
        <v>2.0589551420664205</v>
      </c>
    </row>
    <row r="274" spans="1:4" x14ac:dyDescent="0.25">
      <c r="A274" s="10">
        <v>35947</v>
      </c>
      <c r="B274" s="20">
        <v>1.6279999999999999</v>
      </c>
      <c r="C274" s="9">
        <v>1.0409999999999999</v>
      </c>
      <c r="D274" s="9">
        <f t="shared" si="3"/>
        <v>2.0025623642506143</v>
      </c>
    </row>
    <row r="275" spans="1:4" x14ac:dyDescent="0.25">
      <c r="A275" s="10">
        <v>35977</v>
      </c>
      <c r="B275" s="20">
        <v>1.6319999999999999</v>
      </c>
      <c r="C275" s="9">
        <v>1.0289999999999999</v>
      </c>
      <c r="D275" s="9">
        <f t="shared" si="3"/>
        <v>1.9746264099264703</v>
      </c>
    </row>
    <row r="276" spans="1:4" x14ac:dyDescent="0.25">
      <c r="A276" s="10">
        <v>36008</v>
      </c>
      <c r="B276" s="20">
        <v>1.6339999999999999</v>
      </c>
      <c r="C276" s="9">
        <v>1.0069999999999999</v>
      </c>
      <c r="D276" s="9">
        <f t="shared" si="3"/>
        <v>1.9300436860465116</v>
      </c>
    </row>
    <row r="277" spans="1:4" x14ac:dyDescent="0.25">
      <c r="A277" s="10">
        <v>36039</v>
      </c>
      <c r="B277" s="20">
        <v>1.635</v>
      </c>
      <c r="C277" s="9">
        <v>1.024</v>
      </c>
      <c r="D277" s="9">
        <f t="shared" si="3"/>
        <v>1.961425966972477</v>
      </c>
    </row>
    <row r="278" spans="1:4" x14ac:dyDescent="0.25">
      <c r="A278" s="10">
        <v>36069</v>
      </c>
      <c r="B278" s="20">
        <v>1.639</v>
      </c>
      <c r="C278" s="9">
        <v>1.0389999999999999</v>
      </c>
      <c r="D278" s="9">
        <f t="shared" si="3"/>
        <v>1.9853007876754116</v>
      </c>
    </row>
    <row r="279" spans="1:4" x14ac:dyDescent="0.25">
      <c r="A279" s="10">
        <v>36100</v>
      </c>
      <c r="B279" s="20">
        <v>1.641</v>
      </c>
      <c r="C279" s="9">
        <v>1.022</v>
      </c>
      <c r="D279" s="9">
        <f t="shared" si="3"/>
        <v>1.9504374881170017</v>
      </c>
    </row>
    <row r="280" spans="1:4" x14ac:dyDescent="0.25">
      <c r="A280" s="10">
        <v>36130</v>
      </c>
      <c r="B280" s="20">
        <v>1.6439999999999999</v>
      </c>
      <c r="C280" s="9">
        <v>0.97299999999999998</v>
      </c>
      <c r="D280" s="9">
        <f t="shared" si="3"/>
        <v>1.8535348156934304</v>
      </c>
    </row>
    <row r="281" spans="1:4" x14ac:dyDescent="0.25">
      <c r="A281" s="10">
        <v>36161</v>
      </c>
      <c r="B281" s="20">
        <v>1.647</v>
      </c>
      <c r="C281" s="9">
        <v>0.96699999999999997</v>
      </c>
      <c r="D281" s="9">
        <f t="shared" si="3"/>
        <v>1.8387496193078323</v>
      </c>
    </row>
    <row r="282" spans="1:4" x14ac:dyDescent="0.25">
      <c r="A282" s="10">
        <v>36192</v>
      </c>
      <c r="B282" s="20">
        <v>1.647</v>
      </c>
      <c r="C282" s="9">
        <v>0.95899999999999996</v>
      </c>
      <c r="D282" s="9">
        <f t="shared" si="3"/>
        <v>1.8235376265938066</v>
      </c>
    </row>
    <row r="283" spans="1:4" x14ac:dyDescent="0.25">
      <c r="A283" s="10">
        <v>36220</v>
      </c>
      <c r="B283" s="20">
        <v>1.6479999999999999</v>
      </c>
      <c r="C283" s="9">
        <v>0.997</v>
      </c>
      <c r="D283" s="9">
        <f t="shared" si="3"/>
        <v>1.8946442311893203</v>
      </c>
    </row>
    <row r="284" spans="1:4" x14ac:dyDescent="0.25">
      <c r="A284" s="10">
        <v>36251</v>
      </c>
      <c r="B284" s="20">
        <v>1.659</v>
      </c>
      <c r="C284" s="9">
        <v>1.079</v>
      </c>
      <c r="D284" s="9">
        <f t="shared" si="3"/>
        <v>2.0368768842676306</v>
      </c>
    </row>
    <row r="285" spans="1:4" x14ac:dyDescent="0.25">
      <c r="A285" s="10">
        <v>36281</v>
      </c>
      <c r="B285" s="20">
        <v>1.66</v>
      </c>
      <c r="C285" s="9">
        <v>1.073</v>
      </c>
      <c r="D285" s="9">
        <f t="shared" si="3"/>
        <v>2.024330203012048</v>
      </c>
    </row>
    <row r="286" spans="1:4" x14ac:dyDescent="0.25">
      <c r="A286" s="10">
        <v>36312</v>
      </c>
      <c r="B286" s="20">
        <v>1.66</v>
      </c>
      <c r="C286" s="9">
        <v>1.0740000000000001</v>
      </c>
      <c r="D286" s="9">
        <f t="shared" si="3"/>
        <v>2.0262168108433736</v>
      </c>
    </row>
    <row r="287" spans="1:4" x14ac:dyDescent="0.25">
      <c r="A287" s="10">
        <v>36342</v>
      </c>
      <c r="B287" s="20">
        <v>1.667</v>
      </c>
      <c r="C287" s="9">
        <v>1.1220000000000001</v>
      </c>
      <c r="D287" s="9">
        <f t="shared" si="3"/>
        <v>2.1078853137372526</v>
      </c>
    </row>
    <row r="288" spans="1:4" x14ac:dyDescent="0.25">
      <c r="A288" s="10">
        <v>36373</v>
      </c>
      <c r="B288" s="20">
        <v>1.671</v>
      </c>
      <c r="C288" s="9">
        <v>1.1719999999999999</v>
      </c>
      <c r="D288" s="9">
        <f t="shared" si="3"/>
        <v>2.1965489335727106</v>
      </c>
    </row>
    <row r="289" spans="1:4" x14ac:dyDescent="0.25">
      <c r="A289" s="10">
        <v>36404</v>
      </c>
      <c r="B289" s="20">
        <v>1.6779999999999999</v>
      </c>
      <c r="C289" s="9">
        <v>1.2150000000000001</v>
      </c>
      <c r="D289" s="9">
        <f t="shared" si="3"/>
        <v>2.2676396513706796</v>
      </c>
    </row>
    <row r="290" spans="1:4" x14ac:dyDescent="0.25">
      <c r="A290" s="10">
        <v>36434</v>
      </c>
      <c r="B290" s="20">
        <v>1.681</v>
      </c>
      <c r="C290" s="9">
        <v>1.228</v>
      </c>
      <c r="D290" s="9">
        <f t="shared" si="3"/>
        <v>2.2878122141582389</v>
      </c>
    </row>
    <row r="291" spans="1:4" x14ac:dyDescent="0.25">
      <c r="A291" s="10">
        <v>36465</v>
      </c>
      <c r="B291" s="20">
        <v>1.6839999999999999</v>
      </c>
      <c r="C291" s="9">
        <v>1.2629999999999999</v>
      </c>
      <c r="D291" s="9">
        <f t="shared" si="3"/>
        <v>2.3488267499999997</v>
      </c>
    </row>
    <row r="292" spans="1:4" x14ac:dyDescent="0.25">
      <c r="A292" s="10">
        <v>36495</v>
      </c>
      <c r="B292" s="20">
        <v>1.6879999999999999</v>
      </c>
      <c r="C292" s="9">
        <v>1.292</v>
      </c>
      <c r="D292" s="9">
        <f t="shared" si="3"/>
        <v>2.3970648981042655</v>
      </c>
    </row>
    <row r="293" spans="1:4" x14ac:dyDescent="0.25">
      <c r="A293" s="10">
        <v>36526</v>
      </c>
      <c r="B293" s="20">
        <v>1.6930000000000001</v>
      </c>
      <c r="C293" s="9">
        <v>1.3560000000000001</v>
      </c>
      <c r="D293" s="9">
        <f t="shared" si="3"/>
        <v>2.5083749344359125</v>
      </c>
    </row>
    <row r="294" spans="1:4" x14ac:dyDescent="0.25">
      <c r="A294" s="10">
        <v>36557</v>
      </c>
      <c r="B294" s="20">
        <v>1.7</v>
      </c>
      <c r="C294" s="9">
        <v>1.4610000000000001</v>
      </c>
      <c r="D294" s="9">
        <f t="shared" si="3"/>
        <v>2.6914791229411761</v>
      </c>
    </row>
    <row r="295" spans="1:4" x14ac:dyDescent="0.25">
      <c r="A295" s="10">
        <v>36586</v>
      </c>
      <c r="B295" s="20">
        <v>1.71</v>
      </c>
      <c r="C295" s="9">
        <v>1.4790000000000001</v>
      </c>
      <c r="D295" s="9">
        <f t="shared" si="3"/>
        <v>2.7087054684210528</v>
      </c>
    </row>
    <row r="296" spans="1:4" x14ac:dyDescent="0.25">
      <c r="A296" s="10">
        <v>36617</v>
      </c>
      <c r="B296" s="20">
        <v>1.7090000000000001</v>
      </c>
      <c r="C296" s="9">
        <v>1.4219999999999999</v>
      </c>
      <c r="D296" s="9">
        <f t="shared" si="3"/>
        <v>2.6058370497366878</v>
      </c>
    </row>
    <row r="297" spans="1:4" x14ac:dyDescent="0.25">
      <c r="A297" s="10">
        <v>36647</v>
      </c>
      <c r="B297" s="20">
        <v>1.712</v>
      </c>
      <c r="C297" s="9">
        <v>1.42</v>
      </c>
      <c r="D297" s="9">
        <f t="shared" ref="D297:D360" si="4">C297*$B$605/B297</f>
        <v>2.5976121378504673</v>
      </c>
    </row>
    <row r="298" spans="1:4" x14ac:dyDescent="0.25">
      <c r="A298" s="10">
        <v>36678</v>
      </c>
      <c r="B298" s="20">
        <v>1.722</v>
      </c>
      <c r="C298" s="9">
        <v>1.421</v>
      </c>
      <c r="D298" s="9">
        <f t="shared" si="4"/>
        <v>2.5843459634146342</v>
      </c>
    </row>
    <row r="299" spans="1:4" x14ac:dyDescent="0.25">
      <c r="A299" s="10">
        <v>36708</v>
      </c>
      <c r="B299" s="20">
        <v>1.7270000000000001</v>
      </c>
      <c r="C299" s="9">
        <v>1.4339999999999999</v>
      </c>
      <c r="D299" s="9">
        <f t="shared" si="4"/>
        <v>2.6004381852924139</v>
      </c>
    </row>
    <row r="300" spans="1:4" x14ac:dyDescent="0.25">
      <c r="A300" s="10">
        <v>36739</v>
      </c>
      <c r="B300" s="20">
        <v>1.7270000000000001</v>
      </c>
      <c r="C300" s="9">
        <v>1.466</v>
      </c>
      <c r="D300" s="9">
        <f t="shared" si="4"/>
        <v>2.6584674892877818</v>
      </c>
    </row>
    <row r="301" spans="1:4" x14ac:dyDescent="0.25">
      <c r="A301" s="10">
        <v>36770</v>
      </c>
      <c r="B301" s="20">
        <v>1.736</v>
      </c>
      <c r="C301" s="9">
        <v>1.637</v>
      </c>
      <c r="D301" s="9">
        <f t="shared" si="4"/>
        <v>2.9531715743087559</v>
      </c>
    </row>
    <row r="302" spans="1:4" x14ac:dyDescent="0.25">
      <c r="A302" s="10">
        <v>36800</v>
      </c>
      <c r="B302" s="20">
        <v>1.7390000000000001</v>
      </c>
      <c r="C302" s="9">
        <v>1.637</v>
      </c>
      <c r="D302" s="9">
        <f t="shared" si="4"/>
        <v>2.9480769712478434</v>
      </c>
    </row>
    <row r="303" spans="1:4" x14ac:dyDescent="0.25">
      <c r="A303" s="10">
        <v>36831</v>
      </c>
      <c r="B303" s="20">
        <v>1.742</v>
      </c>
      <c r="C303" s="9">
        <v>1.621</v>
      </c>
      <c r="D303" s="9">
        <f t="shared" si="4"/>
        <v>2.9142351027554532</v>
      </c>
    </row>
    <row r="304" spans="1:4" x14ac:dyDescent="0.25">
      <c r="A304" s="10">
        <v>36861</v>
      </c>
      <c r="B304" s="20">
        <v>1.746</v>
      </c>
      <c r="C304" s="9">
        <v>1.5649999999999999</v>
      </c>
      <c r="D304" s="9">
        <f t="shared" si="4"/>
        <v>2.8071125343642609</v>
      </c>
    </row>
    <row r="305" spans="1:4" x14ac:dyDescent="0.25">
      <c r="A305" s="10">
        <v>36892</v>
      </c>
      <c r="B305" s="20">
        <v>1.756</v>
      </c>
      <c r="C305" s="9">
        <v>1.524</v>
      </c>
      <c r="D305" s="9">
        <f t="shared" si="4"/>
        <v>2.718004530751708</v>
      </c>
    </row>
    <row r="306" spans="1:4" x14ac:dyDescent="0.25">
      <c r="A306" s="10">
        <v>36923</v>
      </c>
      <c r="B306" s="20">
        <v>1.76</v>
      </c>
      <c r="C306" s="9">
        <v>1.492</v>
      </c>
      <c r="D306" s="9">
        <f t="shared" si="4"/>
        <v>2.6548859931818178</v>
      </c>
    </row>
    <row r="307" spans="1:4" x14ac:dyDescent="0.25">
      <c r="A307" s="10">
        <v>36951</v>
      </c>
      <c r="B307" s="20">
        <v>1.7609999999999999</v>
      </c>
      <c r="C307" s="9">
        <v>1.399</v>
      </c>
      <c r="D307" s="9">
        <f t="shared" si="4"/>
        <v>2.4879868432708689</v>
      </c>
    </row>
    <row r="308" spans="1:4" x14ac:dyDescent="0.25">
      <c r="A308" s="10">
        <v>36982</v>
      </c>
      <c r="B308" s="20">
        <v>1.764</v>
      </c>
      <c r="C308" s="9">
        <v>1.4219999999999999</v>
      </c>
      <c r="D308" s="9">
        <f t="shared" si="4"/>
        <v>2.5245892959183673</v>
      </c>
    </row>
    <row r="309" spans="1:4" x14ac:dyDescent="0.25">
      <c r="A309" s="10">
        <v>37012</v>
      </c>
      <c r="B309" s="20">
        <v>1.7729999999999999</v>
      </c>
      <c r="C309" s="9">
        <v>1.496</v>
      </c>
      <c r="D309" s="9">
        <f t="shared" si="4"/>
        <v>2.6424852927241962</v>
      </c>
    </row>
    <row r="310" spans="1:4" x14ac:dyDescent="0.25">
      <c r="A310" s="10">
        <v>37043</v>
      </c>
      <c r="B310" s="20">
        <v>1.7769999999999999</v>
      </c>
      <c r="C310" s="9">
        <v>1.482</v>
      </c>
      <c r="D310" s="9">
        <f t="shared" si="4"/>
        <v>2.6118636229600449</v>
      </c>
    </row>
    <row r="311" spans="1:4" x14ac:dyDescent="0.25">
      <c r="A311" s="10">
        <v>37073</v>
      </c>
      <c r="B311" s="20">
        <v>1.774</v>
      </c>
      <c r="C311" s="9">
        <v>1.375</v>
      </c>
      <c r="D311" s="9">
        <f t="shared" si="4"/>
        <v>2.4273857807215329</v>
      </c>
    </row>
    <row r="312" spans="1:4" x14ac:dyDescent="0.25">
      <c r="A312" s="10">
        <v>37104</v>
      </c>
      <c r="B312" s="20">
        <v>1.774</v>
      </c>
      <c r="C312" s="9">
        <v>1.39</v>
      </c>
      <c r="D312" s="9">
        <f t="shared" si="4"/>
        <v>2.4538663528748588</v>
      </c>
    </row>
    <row r="313" spans="1:4" x14ac:dyDescent="0.25">
      <c r="A313" s="10">
        <v>37135</v>
      </c>
      <c r="B313" s="20">
        <v>1.7809999999999999</v>
      </c>
      <c r="C313" s="9">
        <v>1.4950000000000001</v>
      </c>
      <c r="D313" s="9">
        <f t="shared" si="4"/>
        <v>2.6288571897810225</v>
      </c>
    </row>
    <row r="314" spans="1:4" x14ac:dyDescent="0.25">
      <c r="A314" s="10">
        <v>37165</v>
      </c>
      <c r="B314" s="20">
        <v>1.776</v>
      </c>
      <c r="C314" s="9">
        <v>1.35</v>
      </c>
      <c r="D314" s="9">
        <f t="shared" si="4"/>
        <v>2.3805676520270271</v>
      </c>
    </row>
    <row r="315" spans="1:4" x14ac:dyDescent="0.25">
      <c r="A315" s="10">
        <v>37196</v>
      </c>
      <c r="B315" s="20">
        <v>1.7749999999999999</v>
      </c>
      <c r="C315" s="9">
        <v>1.2589999999999999</v>
      </c>
      <c r="D315" s="9">
        <f t="shared" si="4"/>
        <v>2.2213505188732392</v>
      </c>
    </row>
    <row r="316" spans="1:4" x14ac:dyDescent="0.25">
      <c r="A316" s="10">
        <v>37226</v>
      </c>
      <c r="B316" s="20">
        <v>1.774</v>
      </c>
      <c r="C316" s="9">
        <v>1.1679999999999999</v>
      </c>
      <c r="D316" s="9">
        <f t="shared" si="4"/>
        <v>2.0619538850056367</v>
      </c>
    </row>
    <row r="317" spans="1:4" x14ac:dyDescent="0.25">
      <c r="A317" s="10">
        <v>37257</v>
      </c>
      <c r="B317" s="20">
        <v>1.7769999999999999</v>
      </c>
      <c r="C317" s="9">
        <v>1.1499999999999999</v>
      </c>
      <c r="D317" s="9">
        <f t="shared" si="4"/>
        <v>2.0267497749015195</v>
      </c>
    </row>
    <row r="318" spans="1:4" x14ac:dyDescent="0.25">
      <c r="A318" s="10">
        <v>37288</v>
      </c>
      <c r="B318" s="20">
        <v>1.78</v>
      </c>
      <c r="C318" s="9">
        <v>1.1519999999999999</v>
      </c>
      <c r="D318" s="9">
        <f t="shared" si="4"/>
        <v>2.0268527460674153</v>
      </c>
    </row>
    <row r="319" spans="1:4" x14ac:dyDescent="0.25">
      <c r="A319" s="10">
        <v>37316</v>
      </c>
      <c r="B319" s="20">
        <v>1.7849999999999999</v>
      </c>
      <c r="C319" s="9">
        <v>1.23</v>
      </c>
      <c r="D319" s="9">
        <f t="shared" si="4"/>
        <v>2.1580256974789918</v>
      </c>
    </row>
    <row r="320" spans="1:4" x14ac:dyDescent="0.25">
      <c r="A320" s="10">
        <v>37347</v>
      </c>
      <c r="B320" s="20">
        <v>1.7929999999999999</v>
      </c>
      <c r="C320" s="9">
        <v>1.3089999999999999</v>
      </c>
      <c r="D320" s="9">
        <f t="shared" si="4"/>
        <v>2.2863835030674844</v>
      </c>
    </row>
    <row r="321" spans="1:4" x14ac:dyDescent="0.25">
      <c r="A321" s="10">
        <v>37377</v>
      </c>
      <c r="B321" s="20">
        <v>1.7949999999999999</v>
      </c>
      <c r="C321" s="9">
        <v>1.3049999999999999</v>
      </c>
      <c r="D321" s="9">
        <f t="shared" si="4"/>
        <v>2.2768571281337047</v>
      </c>
    </row>
    <row r="322" spans="1:4" x14ac:dyDescent="0.25">
      <c r="A322" s="10">
        <v>37408</v>
      </c>
      <c r="B322" s="20">
        <v>1.796</v>
      </c>
      <c r="C322" s="9">
        <v>1.286</v>
      </c>
      <c r="D322" s="9">
        <f t="shared" si="4"/>
        <v>2.2424582037861911</v>
      </c>
    </row>
    <row r="323" spans="1:4" x14ac:dyDescent="0.25">
      <c r="A323" s="10">
        <v>37438</v>
      </c>
      <c r="B323" s="20">
        <v>1.8</v>
      </c>
      <c r="C323" s="9">
        <v>1.2989999999999999</v>
      </c>
      <c r="D323" s="9">
        <f t="shared" si="4"/>
        <v>2.2600932949999999</v>
      </c>
    </row>
    <row r="324" spans="1:4" x14ac:dyDescent="0.25">
      <c r="A324" s="10">
        <v>37469</v>
      </c>
      <c r="B324" s="20">
        <v>1.8049999999999999</v>
      </c>
      <c r="C324" s="9">
        <v>1.33</v>
      </c>
      <c r="D324" s="9">
        <f t="shared" si="4"/>
        <v>2.3076192631578949</v>
      </c>
    </row>
    <row r="325" spans="1:4" x14ac:dyDescent="0.25">
      <c r="A325" s="10">
        <v>37500</v>
      </c>
      <c r="B325" s="20">
        <v>1.8080000000000001</v>
      </c>
      <c r="C325" s="9">
        <v>1.411</v>
      </c>
      <c r="D325" s="9">
        <f t="shared" si="4"/>
        <v>2.4440962715707961</v>
      </c>
    </row>
    <row r="326" spans="1:4" x14ac:dyDescent="0.25">
      <c r="A326" s="10">
        <v>37530</v>
      </c>
      <c r="B326" s="20">
        <v>1.8120000000000001</v>
      </c>
      <c r="C326" s="9">
        <v>1.462</v>
      </c>
      <c r="D326" s="9">
        <f t="shared" si="4"/>
        <v>2.5268467317880794</v>
      </c>
    </row>
    <row r="327" spans="1:4" x14ac:dyDescent="0.25">
      <c r="A327" s="10">
        <v>37561</v>
      </c>
      <c r="B327" s="20">
        <v>1.8149999999999999</v>
      </c>
      <c r="C327" s="9">
        <v>1.42</v>
      </c>
      <c r="D327" s="9">
        <f t="shared" si="4"/>
        <v>2.4501994380165288</v>
      </c>
    </row>
    <row r="328" spans="1:4" x14ac:dyDescent="0.25">
      <c r="A328" s="10">
        <v>37591</v>
      </c>
      <c r="B328" s="20">
        <v>1.8180000000000001</v>
      </c>
      <c r="C328" s="9">
        <v>1.4279999999999999</v>
      </c>
      <c r="D328" s="9">
        <f t="shared" si="4"/>
        <v>2.4599373663366335</v>
      </c>
    </row>
    <row r="329" spans="1:4" x14ac:dyDescent="0.25">
      <c r="A329" s="10">
        <v>37622</v>
      </c>
      <c r="B329" s="20">
        <v>1.8260000000000001</v>
      </c>
      <c r="C329" s="9">
        <v>1.488</v>
      </c>
      <c r="D329" s="9">
        <f t="shared" si="4"/>
        <v>2.5520658663745892</v>
      </c>
    </row>
    <row r="330" spans="1:4" x14ac:dyDescent="0.25">
      <c r="A330" s="10">
        <v>37653</v>
      </c>
      <c r="B330" s="20">
        <v>1.8360000000000001</v>
      </c>
      <c r="C330" s="9">
        <v>1.6539999999999999</v>
      </c>
      <c r="D330" s="9">
        <f t="shared" si="4"/>
        <v>2.8213213104575159</v>
      </c>
    </row>
    <row r="331" spans="1:4" x14ac:dyDescent="0.25">
      <c r="A331" s="10">
        <v>37681</v>
      </c>
      <c r="B331" s="20">
        <v>1.839</v>
      </c>
      <c r="C331" s="9">
        <v>1.708</v>
      </c>
      <c r="D331" s="9">
        <f t="shared" si="4"/>
        <v>2.9086794192495922</v>
      </c>
    </row>
    <row r="332" spans="1:4" x14ac:dyDescent="0.25">
      <c r="A332" s="10">
        <v>37712</v>
      </c>
      <c r="B332" s="20">
        <v>1.8320000000000001</v>
      </c>
      <c r="C332" s="9">
        <v>1.5329999999999999</v>
      </c>
      <c r="D332" s="9">
        <f t="shared" si="4"/>
        <v>2.6206342123362441</v>
      </c>
    </row>
    <row r="333" spans="1:4" x14ac:dyDescent="0.25">
      <c r="A333" s="10">
        <v>37742</v>
      </c>
      <c r="B333" s="20">
        <v>1.829</v>
      </c>
      <c r="C333" s="9">
        <v>1.4510000000000001</v>
      </c>
      <c r="D333" s="9">
        <f t="shared" si="4"/>
        <v>2.4845253247676324</v>
      </c>
    </row>
    <row r="334" spans="1:4" x14ac:dyDescent="0.25">
      <c r="A334" s="10">
        <v>37773</v>
      </c>
      <c r="B334" s="20">
        <v>1.831</v>
      </c>
      <c r="C334" s="9">
        <v>1.4239999999999999</v>
      </c>
      <c r="D334" s="9">
        <f t="shared" si="4"/>
        <v>2.4356302872747131</v>
      </c>
    </row>
    <row r="335" spans="1:4" x14ac:dyDescent="0.25">
      <c r="A335" s="10">
        <v>37803</v>
      </c>
      <c r="B335" s="20">
        <v>1.837</v>
      </c>
      <c r="C335" s="9">
        <v>1.4350000000000001</v>
      </c>
      <c r="D335" s="9">
        <f t="shared" si="4"/>
        <v>2.4464281518780617</v>
      </c>
    </row>
    <row r="336" spans="1:4" x14ac:dyDescent="0.25">
      <c r="A336" s="10">
        <v>37834</v>
      </c>
      <c r="B336" s="20">
        <v>1.845</v>
      </c>
      <c r="C336" s="9">
        <v>1.4850000000000001</v>
      </c>
      <c r="D336" s="9">
        <f t="shared" si="4"/>
        <v>2.5206921219512193</v>
      </c>
    </row>
    <row r="337" spans="1:4" x14ac:dyDescent="0.25">
      <c r="A337" s="10">
        <v>37865</v>
      </c>
      <c r="B337" s="20">
        <v>1.851</v>
      </c>
      <c r="C337" s="9">
        <v>1.4610000000000001</v>
      </c>
      <c r="D337" s="9">
        <f t="shared" si="4"/>
        <v>2.4719149157212317</v>
      </c>
    </row>
    <row r="338" spans="1:4" x14ac:dyDescent="0.25">
      <c r="A338" s="10">
        <v>37895</v>
      </c>
      <c r="B338" s="20">
        <v>1.849</v>
      </c>
      <c r="C338" s="9">
        <v>1.4810000000000001</v>
      </c>
      <c r="D338" s="9">
        <f t="shared" si="4"/>
        <v>2.5084639745808546</v>
      </c>
    </row>
    <row r="339" spans="1:4" x14ac:dyDescent="0.25">
      <c r="A339" s="10">
        <v>37926</v>
      </c>
      <c r="B339" s="20">
        <v>1.85</v>
      </c>
      <c r="C339" s="9">
        <v>1.482</v>
      </c>
      <c r="D339" s="9">
        <f t="shared" si="4"/>
        <v>2.5088008962162158</v>
      </c>
    </row>
    <row r="340" spans="1:4" x14ac:dyDescent="0.25">
      <c r="A340" s="10">
        <v>37956</v>
      </c>
      <c r="B340" s="20">
        <v>1.855</v>
      </c>
      <c r="C340" s="9">
        <v>1.49</v>
      </c>
      <c r="D340" s="9">
        <f t="shared" si="4"/>
        <v>2.5155449110512129</v>
      </c>
    </row>
    <row r="341" spans="1:4" x14ac:dyDescent="0.25">
      <c r="A341" s="10">
        <v>37987</v>
      </c>
      <c r="B341" s="20">
        <v>1.863</v>
      </c>
      <c r="C341" s="9">
        <v>1.5509999999999999</v>
      </c>
      <c r="D341" s="9">
        <f t="shared" si="4"/>
        <v>2.6072859468599034</v>
      </c>
    </row>
    <row r="342" spans="1:4" x14ac:dyDescent="0.25">
      <c r="A342" s="10">
        <v>38018</v>
      </c>
      <c r="B342" s="20">
        <v>1.867</v>
      </c>
      <c r="C342" s="9">
        <v>1.5820000000000001</v>
      </c>
      <c r="D342" s="9">
        <f t="shared" si="4"/>
        <v>2.6537003524370646</v>
      </c>
    </row>
    <row r="343" spans="1:4" x14ac:dyDescent="0.25">
      <c r="A343" s="10">
        <v>38047</v>
      </c>
      <c r="B343" s="20">
        <v>1.871</v>
      </c>
      <c r="C343" s="9">
        <v>1.629</v>
      </c>
      <c r="D343" s="9">
        <f t="shared" si="4"/>
        <v>2.7266978626402993</v>
      </c>
    </row>
    <row r="344" spans="1:4" x14ac:dyDescent="0.25">
      <c r="A344" s="10">
        <v>38078</v>
      </c>
      <c r="B344" s="20">
        <v>1.8740000000000001</v>
      </c>
      <c r="C344" s="9">
        <v>1.6919999999999999</v>
      </c>
      <c r="D344" s="9">
        <f t="shared" si="4"/>
        <v>2.8276164076840979</v>
      </c>
    </row>
    <row r="345" spans="1:4" x14ac:dyDescent="0.25">
      <c r="A345" s="10">
        <v>38108</v>
      </c>
      <c r="B345" s="20">
        <v>1.8819999999999999</v>
      </c>
      <c r="C345" s="9">
        <v>1.746</v>
      </c>
      <c r="D345" s="9">
        <f t="shared" si="4"/>
        <v>2.9054562561105208</v>
      </c>
    </row>
    <row r="346" spans="1:4" x14ac:dyDescent="0.25">
      <c r="A346" s="10">
        <v>38139</v>
      </c>
      <c r="B346" s="20">
        <v>1.889</v>
      </c>
      <c r="C346" s="9">
        <v>1.7110000000000001</v>
      </c>
      <c r="D346" s="9">
        <f t="shared" si="4"/>
        <v>2.8366631863419798</v>
      </c>
    </row>
    <row r="347" spans="1:4" x14ac:dyDescent="0.25">
      <c r="A347" s="10">
        <v>38169</v>
      </c>
      <c r="B347" s="20">
        <v>1.891</v>
      </c>
      <c r="C347" s="9">
        <v>1.7390000000000001</v>
      </c>
      <c r="D347" s="9">
        <f t="shared" si="4"/>
        <v>2.8800350560549974</v>
      </c>
    </row>
    <row r="348" spans="1:4" x14ac:dyDescent="0.25">
      <c r="A348" s="10">
        <v>38200</v>
      </c>
      <c r="B348" s="20">
        <v>1.8919999999999999</v>
      </c>
      <c r="C348" s="9">
        <v>1.833</v>
      </c>
      <c r="D348" s="9">
        <f t="shared" si="4"/>
        <v>3.0341081273784356</v>
      </c>
    </row>
    <row r="349" spans="1:4" x14ac:dyDescent="0.25">
      <c r="A349" s="10">
        <v>38231</v>
      </c>
      <c r="B349" s="20">
        <v>1.8979999999999999</v>
      </c>
      <c r="C349" s="9">
        <v>1.917</v>
      </c>
      <c r="D349" s="9">
        <f t="shared" si="4"/>
        <v>3.1631196907270813</v>
      </c>
    </row>
    <row r="350" spans="1:4" x14ac:dyDescent="0.25">
      <c r="A350" s="10">
        <v>38261</v>
      </c>
      <c r="B350" s="20">
        <v>1.9079999999999999</v>
      </c>
      <c r="C350" s="9">
        <v>2.1339999999999999</v>
      </c>
      <c r="D350" s="9">
        <f t="shared" si="4"/>
        <v>3.502722770440251</v>
      </c>
    </row>
    <row r="351" spans="1:4" x14ac:dyDescent="0.25">
      <c r="A351" s="10">
        <v>38292</v>
      </c>
      <c r="B351" s="20">
        <v>1.917</v>
      </c>
      <c r="C351" s="9">
        <v>2.1469999999999998</v>
      </c>
      <c r="D351" s="9">
        <f t="shared" si="4"/>
        <v>3.5075159327073546</v>
      </c>
    </row>
    <row r="352" spans="1:4" x14ac:dyDescent="0.25">
      <c r="A352" s="10">
        <v>38322</v>
      </c>
      <c r="B352" s="20">
        <v>1.917</v>
      </c>
      <c r="C352" s="9">
        <v>2.0089999999999999</v>
      </c>
      <c r="D352" s="9">
        <f t="shared" si="4"/>
        <v>3.2820677730829417</v>
      </c>
    </row>
    <row r="353" spans="1:4" x14ac:dyDescent="0.25">
      <c r="A353" s="10">
        <v>38353</v>
      </c>
      <c r="B353" s="20">
        <v>1.9159999999999999</v>
      </c>
      <c r="C353" s="9">
        <v>1.9588000000000001</v>
      </c>
      <c r="D353" s="9">
        <f t="shared" si="4"/>
        <v>3.2017270966597078</v>
      </c>
    </row>
    <row r="354" spans="1:4" x14ac:dyDescent="0.25">
      <c r="A354" s="10">
        <v>38384</v>
      </c>
      <c r="B354" s="20">
        <v>1.9239999999999999</v>
      </c>
      <c r="C354" s="9">
        <v>2.0267499999999998</v>
      </c>
      <c r="D354" s="9">
        <f t="shared" si="4"/>
        <v>3.2990191376039499</v>
      </c>
    </row>
    <row r="355" spans="1:4" x14ac:dyDescent="0.25">
      <c r="A355" s="10">
        <v>38412</v>
      </c>
      <c r="B355" s="20">
        <v>1.931</v>
      </c>
      <c r="C355" s="9">
        <v>2.2137500000000001</v>
      </c>
      <c r="D355" s="9">
        <f t="shared" si="4"/>
        <v>3.5903436684360432</v>
      </c>
    </row>
    <row r="356" spans="1:4" x14ac:dyDescent="0.25">
      <c r="A356" s="10">
        <v>38443</v>
      </c>
      <c r="B356" s="20">
        <v>1.9370000000000001</v>
      </c>
      <c r="C356" s="9">
        <v>2.29175</v>
      </c>
      <c r="D356" s="9">
        <f t="shared" si="4"/>
        <v>3.705333818146618</v>
      </c>
    </row>
    <row r="357" spans="1:4" x14ac:dyDescent="0.25">
      <c r="A357" s="10">
        <v>38473</v>
      </c>
      <c r="B357" s="20">
        <v>1.9359999999999999</v>
      </c>
      <c r="C357" s="9">
        <v>2.1987999999999999</v>
      </c>
      <c r="D357" s="9">
        <f t="shared" si="4"/>
        <v>3.5568872299586776</v>
      </c>
    </row>
    <row r="358" spans="1:4" x14ac:dyDescent="0.25">
      <c r="A358" s="10">
        <v>38504</v>
      </c>
      <c r="B358" s="20">
        <v>1.9370000000000001</v>
      </c>
      <c r="C358" s="9">
        <v>2.2897500000000002</v>
      </c>
      <c r="D358" s="9">
        <f t="shared" si="4"/>
        <v>3.7021001898554466</v>
      </c>
    </row>
    <row r="359" spans="1:4" x14ac:dyDescent="0.25">
      <c r="A359" s="10">
        <v>38534</v>
      </c>
      <c r="B359" s="20">
        <v>1.9490000000000001</v>
      </c>
      <c r="C359" s="9">
        <v>2.3725000000000001</v>
      </c>
      <c r="D359" s="9">
        <f t="shared" si="4"/>
        <v>3.8122739622883528</v>
      </c>
    </row>
    <row r="360" spans="1:4" x14ac:dyDescent="0.25">
      <c r="A360" s="10">
        <v>38565</v>
      </c>
      <c r="B360" s="20">
        <v>1.9610000000000001</v>
      </c>
      <c r="C360" s="9">
        <v>2.5</v>
      </c>
      <c r="D360" s="9">
        <f t="shared" si="4"/>
        <v>3.9925662927078021</v>
      </c>
    </row>
    <row r="361" spans="1:4" x14ac:dyDescent="0.25">
      <c r="A361" s="10">
        <v>38596</v>
      </c>
      <c r="B361" s="20">
        <v>1.988</v>
      </c>
      <c r="C361" s="9">
        <v>2.8187500000000001</v>
      </c>
      <c r="D361" s="9">
        <f t="shared" ref="D361:D424" si="5">C361*$B$605/B361</f>
        <v>4.4404798132545267</v>
      </c>
    </row>
    <row r="362" spans="1:4" x14ac:dyDescent="0.25">
      <c r="A362" s="10">
        <v>38626</v>
      </c>
      <c r="B362" s="20">
        <v>1.9910000000000001</v>
      </c>
      <c r="C362" s="9">
        <v>3.0950000000000002</v>
      </c>
      <c r="D362" s="9">
        <f t="shared" si="5"/>
        <v>4.8683199673530888</v>
      </c>
    </row>
    <row r="363" spans="1:4" x14ac:dyDescent="0.25">
      <c r="A363" s="10">
        <v>38657</v>
      </c>
      <c r="B363" s="20">
        <v>1.9810000000000001</v>
      </c>
      <c r="C363" s="9">
        <v>2.573</v>
      </c>
      <c r="D363" s="9">
        <f t="shared" si="5"/>
        <v>4.0676636229177179</v>
      </c>
    </row>
    <row r="364" spans="1:4" x14ac:dyDescent="0.25">
      <c r="A364" s="10">
        <v>38687</v>
      </c>
      <c r="B364" s="20">
        <v>1.9810000000000001</v>
      </c>
      <c r="C364" s="9">
        <v>2.4427500000000002</v>
      </c>
      <c r="D364" s="9">
        <f t="shared" si="5"/>
        <v>3.8617509968450277</v>
      </c>
    </row>
    <row r="365" spans="1:4" x14ac:dyDescent="0.25">
      <c r="A365" s="10">
        <v>38718</v>
      </c>
      <c r="B365" s="20">
        <v>1.9930000000000001</v>
      </c>
      <c r="C365" s="9">
        <v>2.4674</v>
      </c>
      <c r="D365" s="9">
        <f t="shared" si="5"/>
        <v>3.8772337333667837</v>
      </c>
    </row>
    <row r="366" spans="1:4" x14ac:dyDescent="0.25">
      <c r="A366" s="10">
        <v>38749</v>
      </c>
      <c r="B366" s="20">
        <v>1.994</v>
      </c>
      <c r="C366" s="9">
        <v>2.47525</v>
      </c>
      <c r="D366" s="9">
        <f t="shared" si="5"/>
        <v>3.8876184640170508</v>
      </c>
    </row>
    <row r="367" spans="1:4" x14ac:dyDescent="0.25">
      <c r="A367" s="10">
        <v>38777</v>
      </c>
      <c r="B367" s="20">
        <v>1.9970000000000001</v>
      </c>
      <c r="C367" s="9">
        <v>2.5585</v>
      </c>
      <c r="D367" s="9">
        <f t="shared" si="5"/>
        <v>4.0123339942413621</v>
      </c>
    </row>
    <row r="368" spans="1:4" x14ac:dyDescent="0.25">
      <c r="A368" s="10">
        <v>38808</v>
      </c>
      <c r="B368" s="20">
        <v>2.0070000000000001</v>
      </c>
      <c r="C368" s="9">
        <v>2.7280000000000002</v>
      </c>
      <c r="D368" s="9">
        <f t="shared" si="5"/>
        <v>4.2568339970104638</v>
      </c>
    </row>
    <row r="369" spans="1:4" x14ac:dyDescent="0.25">
      <c r="A369" s="10">
        <v>38838</v>
      </c>
      <c r="B369" s="20">
        <v>2.0129999999999999</v>
      </c>
      <c r="C369" s="9">
        <v>2.8965999999999998</v>
      </c>
      <c r="D369" s="9">
        <f t="shared" si="5"/>
        <v>4.5064491233979131</v>
      </c>
    </row>
    <row r="370" spans="1:4" x14ac:dyDescent="0.25">
      <c r="A370" s="10">
        <v>38869</v>
      </c>
      <c r="B370" s="20">
        <v>2.0179999999999998</v>
      </c>
      <c r="C370" s="9">
        <v>2.8975</v>
      </c>
      <c r="D370" s="9">
        <f t="shared" si="5"/>
        <v>4.4966802167988114</v>
      </c>
    </row>
    <row r="371" spans="1:4" x14ac:dyDescent="0.25">
      <c r="A371" s="10">
        <v>38899</v>
      </c>
      <c r="B371" s="20">
        <v>2.0289999999999999</v>
      </c>
      <c r="C371" s="9">
        <v>2.9336000000000002</v>
      </c>
      <c r="D371" s="9">
        <f t="shared" si="5"/>
        <v>4.5280224437654022</v>
      </c>
    </row>
    <row r="372" spans="1:4" x14ac:dyDescent="0.25">
      <c r="A372" s="10">
        <v>38930</v>
      </c>
      <c r="B372" s="20">
        <v>2.0379999999999998</v>
      </c>
      <c r="C372" s="9">
        <v>3.0449999999999999</v>
      </c>
      <c r="D372" s="9">
        <f t="shared" si="5"/>
        <v>4.6792132507360158</v>
      </c>
    </row>
    <row r="373" spans="1:4" x14ac:dyDescent="0.25">
      <c r="A373" s="10">
        <v>38961</v>
      </c>
      <c r="B373" s="20">
        <v>2.028</v>
      </c>
      <c r="C373" s="9">
        <v>2.7829999999999999</v>
      </c>
      <c r="D373" s="9">
        <f t="shared" si="5"/>
        <v>4.2976889186390528</v>
      </c>
    </row>
    <row r="374" spans="1:4" x14ac:dyDescent="0.25">
      <c r="A374" s="10">
        <v>38991</v>
      </c>
      <c r="B374" s="20">
        <v>2.0190000000000001</v>
      </c>
      <c r="C374" s="9">
        <v>2.5192000000000001</v>
      </c>
      <c r="D374" s="9">
        <f t="shared" si="5"/>
        <v>3.9076535239227335</v>
      </c>
    </row>
    <row r="375" spans="1:4" x14ac:dyDescent="0.25">
      <c r="A375" s="10">
        <v>39022</v>
      </c>
      <c r="B375" s="20">
        <v>2.02</v>
      </c>
      <c r="C375" s="9">
        <v>2.5445000000000002</v>
      </c>
      <c r="D375" s="9">
        <f t="shared" si="5"/>
        <v>3.9449436735148518</v>
      </c>
    </row>
    <row r="376" spans="1:4" x14ac:dyDescent="0.25">
      <c r="A376" s="10">
        <v>39052</v>
      </c>
      <c r="B376" s="20">
        <v>2.0310000000000001</v>
      </c>
      <c r="C376" s="9">
        <v>2.6102500000000002</v>
      </c>
      <c r="D376" s="9">
        <f t="shared" si="5"/>
        <v>4.0249630882570155</v>
      </c>
    </row>
    <row r="377" spans="1:4" x14ac:dyDescent="0.25">
      <c r="A377" s="10">
        <v>39083</v>
      </c>
      <c r="B377" s="20">
        <v>2.03437</v>
      </c>
      <c r="C377" s="9">
        <v>2.4845999999999999</v>
      </c>
      <c r="D377" s="9">
        <f t="shared" si="5"/>
        <v>3.8248663013119537</v>
      </c>
    </row>
    <row r="378" spans="1:4" x14ac:dyDescent="0.25">
      <c r="A378" s="10">
        <v>39114</v>
      </c>
      <c r="B378" s="20">
        <v>2.0422600000000002</v>
      </c>
      <c r="C378" s="9">
        <v>2.4882499999999999</v>
      </c>
      <c r="D378" s="9">
        <f t="shared" si="5"/>
        <v>3.8156866482475289</v>
      </c>
    </row>
    <row r="379" spans="1:4" x14ac:dyDescent="0.25">
      <c r="A379" s="10">
        <v>39142</v>
      </c>
      <c r="B379" s="20">
        <v>2.05288</v>
      </c>
      <c r="C379" s="9">
        <v>2.6669999999999998</v>
      </c>
      <c r="D379" s="9">
        <f t="shared" si="5"/>
        <v>4.0686391425704374</v>
      </c>
    </row>
    <row r="380" spans="1:4" x14ac:dyDescent="0.25">
      <c r="A380" s="10">
        <v>39173</v>
      </c>
      <c r="B380" s="20">
        <v>2.05904</v>
      </c>
      <c r="C380" s="9">
        <v>2.8338000000000001</v>
      </c>
      <c r="D380" s="9">
        <f t="shared" si="5"/>
        <v>4.3101673557580229</v>
      </c>
    </row>
    <row r="381" spans="1:4" x14ac:dyDescent="0.25">
      <c r="A381" s="10">
        <v>39203</v>
      </c>
      <c r="B381" s="20">
        <v>2.0675500000000002</v>
      </c>
      <c r="C381" s="9">
        <v>2.7962500000000001</v>
      </c>
      <c r="D381" s="9">
        <f t="shared" si="5"/>
        <v>4.2355488700394188</v>
      </c>
    </row>
    <row r="382" spans="1:4" x14ac:dyDescent="0.25">
      <c r="A382" s="10">
        <v>39234</v>
      </c>
      <c r="B382" s="20">
        <v>2.0723400000000001</v>
      </c>
      <c r="C382" s="9">
        <v>2.80775</v>
      </c>
      <c r="D382" s="9">
        <f t="shared" si="5"/>
        <v>4.2431379067865311</v>
      </c>
    </row>
    <row r="383" spans="1:4" x14ac:dyDescent="0.25">
      <c r="A383" s="10">
        <v>39264</v>
      </c>
      <c r="B383" s="20">
        <v>2.0760299999999998</v>
      </c>
      <c r="C383" s="9">
        <v>2.8683999999999998</v>
      </c>
      <c r="D383" s="9">
        <f t="shared" si="5"/>
        <v>4.3270888183696767</v>
      </c>
    </row>
    <row r="384" spans="1:4" x14ac:dyDescent="0.25">
      <c r="A384" s="10">
        <v>39295</v>
      </c>
      <c r="B384" s="20">
        <v>2.07667</v>
      </c>
      <c r="C384" s="9">
        <v>2.8690000000000002</v>
      </c>
      <c r="D384" s="9">
        <f t="shared" si="5"/>
        <v>4.3266601149917898</v>
      </c>
    </row>
    <row r="385" spans="1:4" x14ac:dyDescent="0.25">
      <c r="A385" s="10">
        <v>39326</v>
      </c>
      <c r="B385" s="20">
        <v>2.0854699999999999</v>
      </c>
      <c r="C385" s="9">
        <v>2.9532500000000002</v>
      </c>
      <c r="D385" s="9">
        <f t="shared" si="5"/>
        <v>4.4349220076289759</v>
      </c>
    </row>
    <row r="386" spans="1:4" x14ac:dyDescent="0.25">
      <c r="A386" s="10">
        <v>39356</v>
      </c>
      <c r="B386" s="20">
        <v>2.0918999999999999</v>
      </c>
      <c r="C386" s="9">
        <v>3.0746000000000002</v>
      </c>
      <c r="D386" s="9">
        <f t="shared" si="5"/>
        <v>4.6029623631148722</v>
      </c>
    </row>
    <row r="387" spans="1:4" x14ac:dyDescent="0.25">
      <c r="A387" s="10">
        <v>39387</v>
      </c>
      <c r="B387" s="20">
        <v>2.1083400000000001</v>
      </c>
      <c r="C387" s="9">
        <v>3.3955000000000002</v>
      </c>
      <c r="D387" s="9">
        <f t="shared" si="5"/>
        <v>5.0437413507783377</v>
      </c>
    </row>
    <row r="388" spans="1:4" x14ac:dyDescent="0.25">
      <c r="A388" s="10">
        <v>39417</v>
      </c>
      <c r="B388" s="20">
        <v>2.1144500000000002</v>
      </c>
      <c r="C388" s="9">
        <v>3.3405999999999998</v>
      </c>
      <c r="D388" s="9">
        <f t="shared" si="5"/>
        <v>4.9478528796613768</v>
      </c>
    </row>
    <row r="389" spans="1:4" x14ac:dyDescent="0.25">
      <c r="A389" s="10">
        <v>39448</v>
      </c>
      <c r="B389" s="20">
        <v>2.12174</v>
      </c>
      <c r="C389" s="9">
        <v>3.30775</v>
      </c>
      <c r="D389" s="9">
        <f t="shared" si="5"/>
        <v>4.882364903216228</v>
      </c>
    </row>
    <row r="390" spans="1:4" x14ac:dyDescent="0.25">
      <c r="A390" s="10">
        <v>39479</v>
      </c>
      <c r="B390" s="20">
        <v>2.1268699999999998</v>
      </c>
      <c r="C390" s="9">
        <v>3.3769999999999998</v>
      </c>
      <c r="D390" s="9">
        <f t="shared" si="5"/>
        <v>4.9725577552929892</v>
      </c>
    </row>
    <row r="391" spans="1:4" x14ac:dyDescent="0.25">
      <c r="A391" s="10">
        <v>39508</v>
      </c>
      <c r="B391" s="20">
        <v>2.1344799999999999</v>
      </c>
      <c r="C391" s="9">
        <v>3.8807999999999998</v>
      </c>
      <c r="D391" s="9">
        <f t="shared" si="5"/>
        <v>5.6940187470484611</v>
      </c>
    </row>
    <row r="392" spans="1:4" x14ac:dyDescent="0.25">
      <c r="A392" s="10">
        <v>39539</v>
      </c>
      <c r="B392" s="20">
        <v>2.1394199999999999</v>
      </c>
      <c r="C392" s="9">
        <v>4.0834999999999999</v>
      </c>
      <c r="D392" s="9">
        <f t="shared" si="5"/>
        <v>5.9775914553944531</v>
      </c>
    </row>
    <row r="393" spans="1:4" x14ac:dyDescent="0.25">
      <c r="A393" s="10">
        <v>39569</v>
      </c>
      <c r="B393" s="20">
        <v>2.1520800000000002</v>
      </c>
      <c r="C393" s="9">
        <v>4.4249999999999998</v>
      </c>
      <c r="D393" s="9">
        <f t="shared" si="5"/>
        <v>6.4393878596520562</v>
      </c>
    </row>
    <row r="394" spans="1:4" x14ac:dyDescent="0.25">
      <c r="A394" s="10">
        <v>39600</v>
      </c>
      <c r="B394" s="20">
        <v>2.1746300000000001</v>
      </c>
      <c r="C394" s="9">
        <v>4.6768000000000001</v>
      </c>
      <c r="D394" s="9">
        <f t="shared" si="5"/>
        <v>6.7352410567314891</v>
      </c>
    </row>
    <row r="395" spans="1:4" x14ac:dyDescent="0.25">
      <c r="A395" s="10">
        <v>39630</v>
      </c>
      <c r="B395" s="20">
        <v>2.1901600000000001</v>
      </c>
      <c r="C395" s="9">
        <v>4.7030000000000003</v>
      </c>
      <c r="D395" s="9">
        <f t="shared" si="5"/>
        <v>6.7249468563940535</v>
      </c>
    </row>
    <row r="396" spans="1:4" x14ac:dyDescent="0.25">
      <c r="A396" s="10">
        <v>39661</v>
      </c>
      <c r="B396" s="20">
        <v>2.1869000000000001</v>
      </c>
      <c r="C396" s="9">
        <v>4.3017500000000002</v>
      </c>
      <c r="D396" s="9">
        <f t="shared" si="5"/>
        <v>6.1603581762997841</v>
      </c>
    </row>
    <row r="397" spans="1:4" x14ac:dyDescent="0.25">
      <c r="A397" s="10">
        <v>39692</v>
      </c>
      <c r="B397" s="20">
        <v>2.1887699999999999</v>
      </c>
      <c r="C397" s="9">
        <v>4.024</v>
      </c>
      <c r="D397" s="9">
        <f t="shared" si="5"/>
        <v>5.7576805493496339</v>
      </c>
    </row>
    <row r="398" spans="1:4" x14ac:dyDescent="0.25">
      <c r="A398" s="10">
        <v>39722</v>
      </c>
      <c r="B398" s="20">
        <v>2.16995</v>
      </c>
      <c r="C398" s="9">
        <v>3.5760000000000001</v>
      </c>
      <c r="D398" s="9">
        <f t="shared" si="5"/>
        <v>5.1610433162054417</v>
      </c>
    </row>
    <row r="399" spans="1:4" x14ac:dyDescent="0.25">
      <c r="A399" s="10">
        <v>39753</v>
      </c>
      <c r="B399" s="20">
        <v>2.1315300000000001</v>
      </c>
      <c r="C399" s="9">
        <v>2.8762500000000002</v>
      </c>
      <c r="D399" s="9">
        <f t="shared" si="5"/>
        <v>4.2259553401781815</v>
      </c>
    </row>
    <row r="400" spans="1:4" x14ac:dyDescent="0.25">
      <c r="A400" s="10">
        <v>39783</v>
      </c>
      <c r="B400" s="20">
        <v>2.1139800000000002</v>
      </c>
      <c r="C400" s="9">
        <v>2.4489999999999998</v>
      </c>
      <c r="D400" s="9">
        <f t="shared" si="5"/>
        <v>3.6280864913575335</v>
      </c>
    </row>
    <row r="401" spans="1:4" x14ac:dyDescent="0.25">
      <c r="A401" s="10">
        <v>39814</v>
      </c>
      <c r="B401" s="20">
        <v>2.1193300000000002</v>
      </c>
      <c r="C401" s="9">
        <v>2.2922500000000001</v>
      </c>
      <c r="D401" s="9">
        <f t="shared" si="5"/>
        <v>3.3872957445277514</v>
      </c>
    </row>
    <row r="402" spans="1:4" x14ac:dyDescent="0.25">
      <c r="A402" s="10">
        <v>39845</v>
      </c>
      <c r="B402" s="20">
        <v>2.1270500000000001</v>
      </c>
      <c r="C402" s="9">
        <v>2.1952500000000001</v>
      </c>
      <c r="D402" s="9">
        <f t="shared" si="5"/>
        <v>3.2321834922780375</v>
      </c>
    </row>
    <row r="403" spans="1:4" x14ac:dyDescent="0.25">
      <c r="A403" s="10">
        <v>39873</v>
      </c>
      <c r="B403" s="20">
        <v>2.1249500000000001</v>
      </c>
      <c r="C403" s="9">
        <v>2.0920000000000001</v>
      </c>
      <c r="D403" s="9">
        <f t="shared" si="5"/>
        <v>3.0832070156944869</v>
      </c>
    </row>
    <row r="404" spans="1:4" x14ac:dyDescent="0.25">
      <c r="A404" s="10">
        <v>39904</v>
      </c>
      <c r="B404" s="20">
        <v>2.1270899999999999</v>
      </c>
      <c r="C404" s="9">
        <v>2.2197499999999999</v>
      </c>
      <c r="D404" s="9">
        <f t="shared" si="5"/>
        <v>3.2681946874603329</v>
      </c>
    </row>
    <row r="405" spans="1:4" x14ac:dyDescent="0.25">
      <c r="A405" s="10">
        <v>39934</v>
      </c>
      <c r="B405" s="20">
        <v>2.13022</v>
      </c>
      <c r="C405" s="9">
        <v>2.2265000000000001</v>
      </c>
      <c r="D405" s="9">
        <f t="shared" si="5"/>
        <v>3.2733162201556647</v>
      </c>
    </row>
    <row r="406" spans="1:4" x14ac:dyDescent="0.25">
      <c r="A406" s="10">
        <v>39965</v>
      </c>
      <c r="B406" s="20">
        <v>2.1478999999999999</v>
      </c>
      <c r="C406" s="9">
        <v>2.5291999999999999</v>
      </c>
      <c r="D406" s="9">
        <f t="shared" si="5"/>
        <v>3.6877276199078168</v>
      </c>
    </row>
    <row r="407" spans="1:4" x14ac:dyDescent="0.25">
      <c r="A407" s="10">
        <v>39995</v>
      </c>
      <c r="B407" s="20">
        <v>2.1472600000000002</v>
      </c>
      <c r="C407" s="9">
        <v>2.54</v>
      </c>
      <c r="D407" s="9">
        <f t="shared" si="5"/>
        <v>3.7045785140132073</v>
      </c>
    </row>
    <row r="408" spans="1:4" x14ac:dyDescent="0.25">
      <c r="A408" s="10">
        <v>40026</v>
      </c>
      <c r="B408" s="20">
        <v>2.1544500000000002</v>
      </c>
      <c r="C408" s="9">
        <v>2.6337999999999999</v>
      </c>
      <c r="D408" s="9">
        <f t="shared" si="5"/>
        <v>3.8285656163754083</v>
      </c>
    </row>
    <row r="409" spans="1:4" x14ac:dyDescent="0.25">
      <c r="A409" s="10">
        <v>40057</v>
      </c>
      <c r="B409" s="20">
        <v>2.1586099999999999</v>
      </c>
      <c r="C409" s="9">
        <v>2.6259999999999999</v>
      </c>
      <c r="D409" s="9">
        <f t="shared" si="5"/>
        <v>3.8098708863574244</v>
      </c>
    </row>
    <row r="410" spans="1:4" x14ac:dyDescent="0.25">
      <c r="A410" s="10">
        <v>40087</v>
      </c>
      <c r="B410" s="20">
        <v>2.1650900000000002</v>
      </c>
      <c r="C410" s="9">
        <v>2.6720000000000002</v>
      </c>
      <c r="D410" s="9">
        <f t="shared" si="5"/>
        <v>3.8650064283701826</v>
      </c>
    </row>
    <row r="411" spans="1:4" x14ac:dyDescent="0.25">
      <c r="A411" s="10">
        <v>40118</v>
      </c>
      <c r="B411" s="20">
        <v>2.1723400000000002</v>
      </c>
      <c r="C411" s="9">
        <v>2.7921999999999998</v>
      </c>
      <c r="D411" s="9">
        <f t="shared" si="5"/>
        <v>4.0253944602594434</v>
      </c>
    </row>
    <row r="412" spans="1:4" x14ac:dyDescent="0.25">
      <c r="A412" s="10">
        <v>40148</v>
      </c>
      <c r="B412" s="20">
        <v>2.17347</v>
      </c>
      <c r="C412" s="9">
        <v>2.7444999999999999</v>
      </c>
      <c r="D412" s="9">
        <f t="shared" si="5"/>
        <v>3.9545703508675061</v>
      </c>
    </row>
    <row r="413" spans="1:4" x14ac:dyDescent="0.25">
      <c r="A413" s="10">
        <v>40179</v>
      </c>
      <c r="B413" s="20">
        <v>2.1748799999999999</v>
      </c>
      <c r="C413" s="9">
        <v>2.8447499999999999</v>
      </c>
      <c r="D413" s="9">
        <f t="shared" si="5"/>
        <v>4.0963638742137496</v>
      </c>
    </row>
    <row r="414" spans="1:4" x14ac:dyDescent="0.25">
      <c r="A414" s="10">
        <v>40210</v>
      </c>
      <c r="B414" s="20">
        <v>2.1728100000000001</v>
      </c>
      <c r="C414" s="9">
        <v>2.7845</v>
      </c>
      <c r="D414" s="9">
        <f t="shared" si="5"/>
        <v>4.0134253710632777</v>
      </c>
    </row>
    <row r="415" spans="1:4" x14ac:dyDescent="0.25">
      <c r="A415" s="10">
        <v>40238</v>
      </c>
      <c r="B415" s="20">
        <v>2.17353</v>
      </c>
      <c r="C415" s="9">
        <v>2.9148000000000001</v>
      </c>
      <c r="D415" s="9">
        <f t="shared" si="5"/>
        <v>4.1998409413258617</v>
      </c>
    </row>
    <row r="416" spans="1:4" x14ac:dyDescent="0.25">
      <c r="A416" s="10">
        <v>40269</v>
      </c>
      <c r="B416" s="20">
        <v>2.1740300000000001</v>
      </c>
      <c r="C416" s="9">
        <v>3.0590000000000002</v>
      </c>
      <c r="D416" s="9">
        <f t="shared" si="5"/>
        <v>4.4066003555608706</v>
      </c>
    </row>
    <row r="417" spans="1:4" x14ac:dyDescent="0.25">
      <c r="A417" s="10">
        <v>40299</v>
      </c>
      <c r="B417" s="20">
        <v>2.1728999999999998</v>
      </c>
      <c r="C417" s="9">
        <v>3.0688</v>
      </c>
      <c r="D417" s="9">
        <f t="shared" si="5"/>
        <v>4.4230165710341014</v>
      </c>
    </row>
    <row r="418" spans="1:4" x14ac:dyDescent="0.25">
      <c r="A418" s="10">
        <v>40330</v>
      </c>
      <c r="B418" s="20">
        <v>2.1719900000000001</v>
      </c>
      <c r="C418" s="9">
        <v>2.9477500000000001</v>
      </c>
      <c r="D418" s="9">
        <f t="shared" si="5"/>
        <v>4.2503289931123067</v>
      </c>
    </row>
    <row r="419" spans="1:4" x14ac:dyDescent="0.25">
      <c r="A419" s="10">
        <v>40360</v>
      </c>
      <c r="B419" s="20">
        <v>2.17605</v>
      </c>
      <c r="C419" s="9">
        <v>2.9112499999999999</v>
      </c>
      <c r="D419" s="9">
        <f t="shared" si="5"/>
        <v>4.1898681102226512</v>
      </c>
    </row>
    <row r="420" spans="1:4" x14ac:dyDescent="0.25">
      <c r="A420" s="10">
        <v>40391</v>
      </c>
      <c r="B420" s="20">
        <v>2.17923</v>
      </c>
      <c r="C420" s="9">
        <v>2.9586000000000001</v>
      </c>
      <c r="D420" s="9">
        <f t="shared" si="5"/>
        <v>4.2518007568728402</v>
      </c>
    </row>
    <row r="421" spans="1:4" x14ac:dyDescent="0.25">
      <c r="A421" s="10">
        <v>40422</v>
      </c>
      <c r="B421" s="20">
        <v>2.18275</v>
      </c>
      <c r="C421" s="9">
        <v>2.94625</v>
      </c>
      <c r="D421" s="9">
        <f t="shared" si="5"/>
        <v>4.227224563623869</v>
      </c>
    </row>
    <row r="422" spans="1:4" x14ac:dyDescent="0.25">
      <c r="A422" s="10">
        <v>40452</v>
      </c>
      <c r="B422" s="20">
        <v>2.19035</v>
      </c>
      <c r="C422" s="9">
        <v>3.0514999999999999</v>
      </c>
      <c r="D422" s="9">
        <f t="shared" si="5"/>
        <v>4.3630438530371851</v>
      </c>
    </row>
    <row r="423" spans="1:4" x14ac:dyDescent="0.25">
      <c r="A423" s="10">
        <v>40483</v>
      </c>
      <c r="B423" s="20">
        <v>2.1959</v>
      </c>
      <c r="C423" s="9">
        <v>3.14</v>
      </c>
      <c r="D423" s="9">
        <f t="shared" si="5"/>
        <v>4.4782342820711332</v>
      </c>
    </row>
    <row r="424" spans="1:4" x14ac:dyDescent="0.25">
      <c r="A424" s="10">
        <v>40513</v>
      </c>
      <c r="B424" s="20">
        <v>2.20472</v>
      </c>
      <c r="C424" s="9">
        <v>3.2425000000000002</v>
      </c>
      <c r="D424" s="9">
        <f t="shared" si="5"/>
        <v>4.6059186574712427</v>
      </c>
    </row>
    <row r="425" spans="1:4" x14ac:dyDescent="0.25">
      <c r="A425" s="10">
        <v>40544</v>
      </c>
      <c r="B425" s="20">
        <v>2.2118699999999998</v>
      </c>
      <c r="C425" s="9">
        <v>3.3877999999999999</v>
      </c>
      <c r="D425" s="9">
        <f t="shared" ref="D425:D488" si="6">C425*$B$605/B425</f>
        <v>4.7967588593362178</v>
      </c>
    </row>
    <row r="426" spans="1:4" x14ac:dyDescent="0.25">
      <c r="A426" s="10">
        <v>40575</v>
      </c>
      <c r="B426" s="20">
        <v>2.2189800000000002</v>
      </c>
      <c r="C426" s="9">
        <v>3.5840000000000001</v>
      </c>
      <c r="D426" s="9">
        <f t="shared" si="6"/>
        <v>5.0582970986669551</v>
      </c>
    </row>
    <row r="427" spans="1:4" x14ac:dyDescent="0.25">
      <c r="A427" s="10">
        <v>40603</v>
      </c>
      <c r="B427" s="20">
        <v>2.2304599999999999</v>
      </c>
      <c r="C427" s="9">
        <v>3.9045000000000001</v>
      </c>
      <c r="D427" s="9">
        <f t="shared" si="6"/>
        <v>5.4822736388457987</v>
      </c>
    </row>
    <row r="428" spans="1:4" x14ac:dyDescent="0.25">
      <c r="A428" s="10">
        <v>40634</v>
      </c>
      <c r="B428" s="20">
        <v>2.2409300000000001</v>
      </c>
      <c r="C428" s="9">
        <v>4.0642500000000004</v>
      </c>
      <c r="D428" s="9">
        <f t="shared" si="6"/>
        <v>5.6799151058935351</v>
      </c>
    </row>
    <row r="429" spans="1:4" x14ac:dyDescent="0.25">
      <c r="A429" s="10">
        <v>40664</v>
      </c>
      <c r="B429" s="20">
        <v>2.2480600000000002</v>
      </c>
      <c r="C429" s="9">
        <v>4.0468000000000002</v>
      </c>
      <c r="D429" s="9">
        <f t="shared" si="6"/>
        <v>5.6375909847601928</v>
      </c>
    </row>
    <row r="430" spans="1:4" x14ac:dyDescent="0.25">
      <c r="A430" s="10">
        <v>40695</v>
      </c>
      <c r="B430" s="20">
        <v>2.2480600000000002</v>
      </c>
      <c r="C430" s="9">
        <v>3.9329999999999998</v>
      </c>
      <c r="D430" s="9">
        <f t="shared" si="6"/>
        <v>5.4790563761643361</v>
      </c>
    </row>
    <row r="431" spans="1:4" x14ac:dyDescent="0.25">
      <c r="A431" s="10">
        <v>40725</v>
      </c>
      <c r="B431" s="20">
        <v>2.2539500000000001</v>
      </c>
      <c r="C431" s="9">
        <v>3.9052500000000001</v>
      </c>
      <c r="D431" s="9">
        <f t="shared" si="6"/>
        <v>5.4261810986268548</v>
      </c>
    </row>
    <row r="432" spans="1:4" x14ac:dyDescent="0.25">
      <c r="A432" s="10">
        <v>40756</v>
      </c>
      <c r="B432" s="20">
        <v>2.2610600000000001</v>
      </c>
      <c r="C432" s="9">
        <v>3.8597999999999999</v>
      </c>
      <c r="D432" s="9">
        <f t="shared" si="6"/>
        <v>5.3461659514563955</v>
      </c>
    </row>
    <row r="433" spans="1:4" x14ac:dyDescent="0.25">
      <c r="A433" s="10">
        <v>40787</v>
      </c>
      <c r="B433" s="20">
        <v>2.2659699999999998</v>
      </c>
      <c r="C433" s="9">
        <v>3.83725</v>
      </c>
      <c r="D433" s="9">
        <f t="shared" si="6"/>
        <v>5.3034155771038458</v>
      </c>
    </row>
    <row r="434" spans="1:4" x14ac:dyDescent="0.25">
      <c r="A434" s="10">
        <v>40817</v>
      </c>
      <c r="B434" s="20">
        <v>2.2675000000000001</v>
      </c>
      <c r="C434" s="9">
        <v>3.7976000000000001</v>
      </c>
      <c r="D434" s="9">
        <f t="shared" si="6"/>
        <v>5.2450742908048502</v>
      </c>
    </row>
    <row r="435" spans="1:4" x14ac:dyDescent="0.25">
      <c r="A435" s="10">
        <v>40848</v>
      </c>
      <c r="B435" s="20">
        <v>2.27169</v>
      </c>
      <c r="C435" s="9">
        <v>3.9620000000000002</v>
      </c>
      <c r="D435" s="9">
        <f t="shared" si="6"/>
        <v>5.4620431388085526</v>
      </c>
    </row>
    <row r="436" spans="1:4" x14ac:dyDescent="0.25">
      <c r="A436" s="10">
        <v>40878</v>
      </c>
      <c r="B436" s="20">
        <v>2.27223</v>
      </c>
      <c r="C436" s="9">
        <v>3.8610000000000002</v>
      </c>
      <c r="D436" s="9">
        <f t="shared" si="6"/>
        <v>5.3215388006495816</v>
      </c>
    </row>
    <row r="437" spans="1:4" x14ac:dyDescent="0.25">
      <c r="A437" s="10">
        <v>40909</v>
      </c>
      <c r="B437" s="20">
        <v>2.2784200000000001</v>
      </c>
      <c r="C437" s="9">
        <v>3.8325999999999998</v>
      </c>
      <c r="D437" s="9">
        <f t="shared" si="6"/>
        <v>5.268044464760667</v>
      </c>
    </row>
    <row r="438" spans="1:4" x14ac:dyDescent="0.25">
      <c r="A438" s="10">
        <v>40940</v>
      </c>
      <c r="B438" s="20">
        <v>2.28329</v>
      </c>
      <c r="C438" s="9">
        <v>3.9525000000000001</v>
      </c>
      <c r="D438" s="9">
        <f t="shared" si="6"/>
        <v>5.4212636031778709</v>
      </c>
    </row>
    <row r="439" spans="1:4" x14ac:dyDescent="0.25">
      <c r="A439" s="10">
        <v>40969</v>
      </c>
      <c r="B439" s="20">
        <v>2.2880699999999998</v>
      </c>
      <c r="C439" s="9">
        <v>4.1265000000000001</v>
      </c>
      <c r="D439" s="9">
        <f t="shared" si="6"/>
        <v>5.6480985190575463</v>
      </c>
    </row>
    <row r="440" spans="1:4" x14ac:dyDescent="0.25">
      <c r="A440" s="10">
        <v>41000</v>
      </c>
      <c r="B440" s="20">
        <v>2.2918699999999999</v>
      </c>
      <c r="C440" s="9">
        <v>4.1150000000000002</v>
      </c>
      <c r="D440" s="9">
        <f t="shared" si="6"/>
        <v>5.6230193837346798</v>
      </c>
    </row>
    <row r="441" spans="1:4" x14ac:dyDescent="0.25">
      <c r="A441" s="10">
        <v>41030</v>
      </c>
      <c r="B441" s="20">
        <v>2.2871299999999999</v>
      </c>
      <c r="C441" s="9">
        <v>3.9784999999999999</v>
      </c>
      <c r="D441" s="9">
        <f t="shared" si="6"/>
        <v>5.4477633394253928</v>
      </c>
    </row>
    <row r="442" spans="1:4" x14ac:dyDescent="0.25">
      <c r="A442" s="10">
        <v>41061</v>
      </c>
      <c r="B442" s="20">
        <v>2.2852399999999999</v>
      </c>
      <c r="C442" s="9">
        <v>3.7585000000000002</v>
      </c>
      <c r="D442" s="9">
        <f t="shared" si="6"/>
        <v>5.1507735671089252</v>
      </c>
    </row>
    <row r="443" spans="1:4" x14ac:dyDescent="0.25">
      <c r="A443" s="10">
        <v>41091</v>
      </c>
      <c r="B443" s="20">
        <v>2.2858999999999998</v>
      </c>
      <c r="C443" s="9">
        <v>3.7210000000000001</v>
      </c>
      <c r="D443" s="9">
        <f t="shared" si="6"/>
        <v>5.0979099912507113</v>
      </c>
    </row>
    <row r="444" spans="1:4" x14ac:dyDescent="0.25">
      <c r="A444" s="10">
        <v>41122</v>
      </c>
      <c r="B444" s="20">
        <v>2.2991799999999998</v>
      </c>
      <c r="C444" s="9">
        <v>3.9824999999999999</v>
      </c>
      <c r="D444" s="9">
        <f t="shared" si="6"/>
        <v>5.4246601146930642</v>
      </c>
    </row>
    <row r="445" spans="1:4" x14ac:dyDescent="0.25">
      <c r="A445" s="10">
        <v>41153</v>
      </c>
      <c r="B445" s="20">
        <v>2.3101500000000001</v>
      </c>
      <c r="C445" s="9">
        <v>4.12</v>
      </c>
      <c r="D445" s="9">
        <f t="shared" si="6"/>
        <v>5.5853032400493463</v>
      </c>
    </row>
    <row r="446" spans="1:4" x14ac:dyDescent="0.25">
      <c r="A446" s="10">
        <v>41183</v>
      </c>
      <c r="B446" s="20">
        <v>2.3163800000000001</v>
      </c>
      <c r="C446" s="9">
        <v>4.0937999999999999</v>
      </c>
      <c r="D446" s="9">
        <f t="shared" si="6"/>
        <v>5.5348586726702864</v>
      </c>
    </row>
    <row r="447" spans="1:4" x14ac:dyDescent="0.25">
      <c r="A447" s="10">
        <v>41214</v>
      </c>
      <c r="B447" s="20">
        <v>2.3124899999999999</v>
      </c>
      <c r="C447" s="9">
        <v>4</v>
      </c>
      <c r="D447" s="9">
        <f t="shared" si="6"/>
        <v>5.4171373714048494</v>
      </c>
    </row>
    <row r="448" spans="1:4" x14ac:dyDescent="0.25">
      <c r="A448" s="10">
        <v>41244</v>
      </c>
      <c r="B448" s="20">
        <v>2.3122099999999999</v>
      </c>
      <c r="C448" s="9">
        <v>3.9607999999999999</v>
      </c>
      <c r="D448" s="9">
        <f t="shared" si="6"/>
        <v>5.364698991527586</v>
      </c>
    </row>
    <row r="449" spans="1:4" x14ac:dyDescent="0.25">
      <c r="A449" s="10">
        <v>41275</v>
      </c>
      <c r="B449" s="20">
        <v>2.3167900000000001</v>
      </c>
      <c r="C449" s="9">
        <v>3.9085000000000001</v>
      </c>
      <c r="D449" s="9">
        <f t="shared" si="6"/>
        <v>5.2833960507857851</v>
      </c>
    </row>
    <row r="450" spans="1:4" x14ac:dyDescent="0.25">
      <c r="A450" s="10">
        <v>41306</v>
      </c>
      <c r="B450" s="20">
        <v>2.3293699999999999</v>
      </c>
      <c r="C450" s="9">
        <v>4.1105</v>
      </c>
      <c r="D450" s="9">
        <f t="shared" si="6"/>
        <v>5.5264455515869093</v>
      </c>
    </row>
    <row r="451" spans="1:4" x14ac:dyDescent="0.25">
      <c r="A451" s="10">
        <v>41334</v>
      </c>
      <c r="B451" s="20">
        <v>2.3228200000000001</v>
      </c>
      <c r="C451" s="9">
        <v>4.0677500000000002</v>
      </c>
      <c r="D451" s="9">
        <f t="shared" si="6"/>
        <v>5.4843911063922297</v>
      </c>
    </row>
    <row r="452" spans="1:4" x14ac:dyDescent="0.25">
      <c r="A452" s="10">
        <v>41365</v>
      </c>
      <c r="B452" s="20">
        <v>2.3179699999999999</v>
      </c>
      <c r="C452" s="9">
        <v>3.93</v>
      </c>
      <c r="D452" s="9">
        <f t="shared" si="6"/>
        <v>5.3097547293537017</v>
      </c>
    </row>
    <row r="453" spans="1:4" x14ac:dyDescent="0.25">
      <c r="A453" s="10">
        <v>41395</v>
      </c>
      <c r="B453" s="20">
        <v>2.3189299999999999</v>
      </c>
      <c r="C453" s="9">
        <v>3.87025</v>
      </c>
      <c r="D453" s="9">
        <f t="shared" si="6"/>
        <v>5.2268628083857642</v>
      </c>
    </row>
    <row r="454" spans="1:4" x14ac:dyDescent="0.25">
      <c r="A454" s="10">
        <v>41426</v>
      </c>
      <c r="B454" s="20">
        <v>2.3244500000000001</v>
      </c>
      <c r="C454" s="9">
        <v>3.8492500000000001</v>
      </c>
      <c r="D454" s="9">
        <f t="shared" si="6"/>
        <v>5.186156649207339</v>
      </c>
    </row>
    <row r="455" spans="1:4" x14ac:dyDescent="0.25">
      <c r="A455" s="10">
        <v>41456</v>
      </c>
      <c r="B455" s="20">
        <v>2.3290000000000002</v>
      </c>
      <c r="C455" s="9">
        <v>3.8660000000000001</v>
      </c>
      <c r="D455" s="9">
        <f t="shared" si="6"/>
        <v>5.1985482842421638</v>
      </c>
    </row>
    <row r="456" spans="1:4" x14ac:dyDescent="0.25">
      <c r="A456" s="10">
        <v>41487</v>
      </c>
      <c r="B456" s="20">
        <v>2.3345600000000002</v>
      </c>
      <c r="C456" s="9">
        <v>3.9045000000000001</v>
      </c>
      <c r="D456" s="9">
        <f t="shared" si="6"/>
        <v>5.2378144320557185</v>
      </c>
    </row>
    <row r="457" spans="1:4" x14ac:dyDescent="0.25">
      <c r="A457" s="10">
        <v>41518</v>
      </c>
      <c r="B457" s="20">
        <v>2.3354400000000002</v>
      </c>
      <c r="C457" s="9">
        <v>3.9607999999999999</v>
      </c>
      <c r="D457" s="9">
        <f t="shared" si="6"/>
        <v>5.3113377587092785</v>
      </c>
    </row>
    <row r="458" spans="1:4" x14ac:dyDescent="0.25">
      <c r="A458" s="10">
        <v>41548</v>
      </c>
      <c r="B458" s="20">
        <v>2.3366899999999999</v>
      </c>
      <c r="C458" s="9">
        <v>3.8847499999999999</v>
      </c>
      <c r="D458" s="9">
        <f t="shared" si="6"/>
        <v>5.2065698157436371</v>
      </c>
    </row>
    <row r="459" spans="1:4" x14ac:dyDescent="0.25">
      <c r="A459" s="10">
        <v>41579</v>
      </c>
      <c r="B459" s="20">
        <v>2.3410000000000002</v>
      </c>
      <c r="C459" s="9">
        <v>3.8387500000000001</v>
      </c>
      <c r="D459" s="9">
        <f t="shared" si="6"/>
        <v>5.1354456423536945</v>
      </c>
    </row>
    <row r="460" spans="1:4" x14ac:dyDescent="0.25">
      <c r="A460" s="10">
        <v>41609</v>
      </c>
      <c r="B460" s="20">
        <v>2.3471899999999999</v>
      </c>
      <c r="C460" s="9">
        <v>3.8818000000000001</v>
      </c>
      <c r="D460" s="9">
        <f t="shared" si="6"/>
        <v>5.1793424921714903</v>
      </c>
    </row>
    <row r="461" spans="1:4" x14ac:dyDescent="0.25">
      <c r="A461" s="10">
        <v>41640</v>
      </c>
      <c r="B461" s="20">
        <v>2.3528799999999999</v>
      </c>
      <c r="C461" s="9">
        <v>3.8932500000000001</v>
      </c>
      <c r="D461" s="9">
        <f t="shared" si="6"/>
        <v>5.1820575886785551</v>
      </c>
    </row>
    <row r="462" spans="1:4" x14ac:dyDescent="0.25">
      <c r="A462" s="10">
        <v>41671</v>
      </c>
      <c r="B462" s="20">
        <v>2.35547</v>
      </c>
      <c r="C462" s="9">
        <v>3.9834999999999998</v>
      </c>
      <c r="D462" s="9">
        <f t="shared" si="6"/>
        <v>5.2963535139483842</v>
      </c>
    </row>
    <row r="463" spans="1:4" x14ac:dyDescent="0.25">
      <c r="A463" s="10">
        <v>41699</v>
      </c>
      <c r="B463" s="20">
        <v>2.3602799999999999</v>
      </c>
      <c r="C463" s="9">
        <v>4.0006000000000004</v>
      </c>
      <c r="D463" s="9">
        <f t="shared" si="6"/>
        <v>5.3082494709949666</v>
      </c>
    </row>
    <row r="464" spans="1:4" x14ac:dyDescent="0.25">
      <c r="A464" s="10">
        <v>41730</v>
      </c>
      <c r="B464" s="20">
        <v>2.3646799999999999</v>
      </c>
      <c r="C464" s="9">
        <v>3.9642499999999998</v>
      </c>
      <c r="D464" s="9">
        <f t="shared" si="6"/>
        <v>5.2502305843708239</v>
      </c>
    </row>
    <row r="465" spans="1:4" x14ac:dyDescent="0.25">
      <c r="A465" s="10">
        <v>41760</v>
      </c>
      <c r="B465" s="20">
        <v>2.3691800000000001</v>
      </c>
      <c r="C465" s="9">
        <v>3.9427500000000002</v>
      </c>
      <c r="D465" s="9">
        <f t="shared" si="6"/>
        <v>5.2118379459348807</v>
      </c>
    </row>
    <row r="466" spans="1:4" x14ac:dyDescent="0.25">
      <c r="A466" s="10">
        <v>41791</v>
      </c>
      <c r="B466" s="20">
        <v>2.3723100000000001</v>
      </c>
      <c r="C466" s="9">
        <v>3.9062000000000001</v>
      </c>
      <c r="D466" s="9">
        <f t="shared" si="6"/>
        <v>5.1567105765266756</v>
      </c>
    </row>
    <row r="467" spans="1:4" x14ac:dyDescent="0.25">
      <c r="A467" s="10">
        <v>41821</v>
      </c>
      <c r="B467" s="20">
        <v>2.3749799999999999</v>
      </c>
      <c r="C467" s="9">
        <v>3.8835000000000002</v>
      </c>
      <c r="D467" s="9">
        <f t="shared" si="6"/>
        <v>5.120979928883612</v>
      </c>
    </row>
    <row r="468" spans="1:4" x14ac:dyDescent="0.25">
      <c r="A468" s="10">
        <v>41852</v>
      </c>
      <c r="B468" s="20">
        <v>2.3746</v>
      </c>
      <c r="C468" s="9">
        <v>3.8380000000000001</v>
      </c>
      <c r="D468" s="9">
        <f t="shared" si="6"/>
        <v>5.061791216204834</v>
      </c>
    </row>
    <row r="469" spans="1:4" x14ac:dyDescent="0.25">
      <c r="A469" s="10">
        <v>41883</v>
      </c>
      <c r="B469" s="20">
        <v>2.3747699999999998</v>
      </c>
      <c r="C469" s="9">
        <v>3.7924000000000002</v>
      </c>
      <c r="D469" s="9">
        <f t="shared" si="6"/>
        <v>5.001293074950417</v>
      </c>
    </row>
    <row r="470" spans="1:4" x14ac:dyDescent="0.25">
      <c r="A470" s="10">
        <v>41913</v>
      </c>
      <c r="B470" s="20">
        <v>2.3742999999999999</v>
      </c>
      <c r="C470" s="9">
        <v>3.6804999999999999</v>
      </c>
      <c r="D470" s="9">
        <f t="shared" si="6"/>
        <v>4.8546838244956403</v>
      </c>
    </row>
    <row r="471" spans="1:4" x14ac:dyDescent="0.25">
      <c r="A471" s="10">
        <v>41944</v>
      </c>
      <c r="B471" s="20">
        <v>2.3698299999999999</v>
      </c>
      <c r="C471" s="9">
        <v>3.6472500000000001</v>
      </c>
      <c r="D471" s="9">
        <f t="shared" si="6"/>
        <v>4.8199003663764914</v>
      </c>
    </row>
    <row r="472" spans="1:4" x14ac:dyDescent="0.25">
      <c r="A472" s="10">
        <v>41974</v>
      </c>
      <c r="B472" s="20">
        <v>2.36252</v>
      </c>
      <c r="C472" s="9">
        <v>3.4106000000000001</v>
      </c>
      <c r="D472" s="9">
        <f t="shared" si="6"/>
        <v>4.5211093880263444</v>
      </c>
    </row>
    <row r="473" spans="1:4" x14ac:dyDescent="0.25">
      <c r="A473" s="10">
        <v>42005</v>
      </c>
      <c r="B473" s="20">
        <v>2.3474699999999999</v>
      </c>
      <c r="C473" s="9">
        <v>2.9972500000000002</v>
      </c>
      <c r="D473" s="9">
        <f t="shared" si="6"/>
        <v>3.998643064767601</v>
      </c>
    </row>
    <row r="474" spans="1:4" x14ac:dyDescent="0.25">
      <c r="A474" s="10">
        <v>42036</v>
      </c>
      <c r="B474" s="20">
        <v>2.3534199999999998</v>
      </c>
      <c r="C474" s="9">
        <v>2.8577499999999998</v>
      </c>
      <c r="D474" s="9">
        <f t="shared" si="6"/>
        <v>3.802896575940546</v>
      </c>
    </row>
    <row r="475" spans="1:4" x14ac:dyDescent="0.25">
      <c r="A475" s="10">
        <v>42064</v>
      </c>
      <c r="B475" s="20">
        <v>2.3597600000000001</v>
      </c>
      <c r="C475" s="9">
        <v>2.8969999999999998</v>
      </c>
      <c r="D475" s="9">
        <f t="shared" si="6"/>
        <v>3.84477014315015</v>
      </c>
    </row>
    <row r="476" spans="1:4" x14ac:dyDescent="0.25">
      <c r="A476" s="10">
        <v>42095</v>
      </c>
      <c r="B476" s="20">
        <v>2.3622200000000002</v>
      </c>
      <c r="C476" s="9">
        <v>2.7822499999999999</v>
      </c>
      <c r="D476" s="9">
        <f t="shared" si="6"/>
        <v>3.6886337006079022</v>
      </c>
    </row>
    <row r="477" spans="1:4" x14ac:dyDescent="0.25">
      <c r="A477" s="10">
        <v>42125</v>
      </c>
      <c r="B477" s="20">
        <v>2.3700100000000002</v>
      </c>
      <c r="C477" s="9">
        <v>2.8875000000000002</v>
      </c>
      <c r="D477" s="9">
        <f t="shared" si="6"/>
        <v>3.815588536546259</v>
      </c>
    </row>
    <row r="478" spans="1:4" x14ac:dyDescent="0.25">
      <c r="A478" s="10">
        <v>42156</v>
      </c>
      <c r="B478" s="20">
        <v>2.3765700000000001</v>
      </c>
      <c r="C478" s="9">
        <v>2.8730000000000002</v>
      </c>
      <c r="D478" s="9">
        <f t="shared" si="6"/>
        <v>3.7859487988992537</v>
      </c>
    </row>
    <row r="479" spans="1:4" x14ac:dyDescent="0.25">
      <c r="A479" s="10">
        <v>42186</v>
      </c>
      <c r="B479" s="20">
        <v>2.3803399999999999</v>
      </c>
      <c r="C479" s="9">
        <v>2.78775</v>
      </c>
      <c r="D479" s="9">
        <f t="shared" si="6"/>
        <v>3.6677907482754564</v>
      </c>
    </row>
    <row r="480" spans="1:4" x14ac:dyDescent="0.25">
      <c r="A480" s="10">
        <v>42217</v>
      </c>
      <c r="B480" s="20">
        <v>2.3803299999999998</v>
      </c>
      <c r="C480" s="9">
        <v>2.5950000000000002</v>
      </c>
      <c r="D480" s="9">
        <f t="shared" si="6"/>
        <v>3.4142075069423155</v>
      </c>
    </row>
    <row r="481" spans="1:4" x14ac:dyDescent="0.25">
      <c r="A481" s="10">
        <v>42248</v>
      </c>
      <c r="B481" s="20">
        <v>2.3749799999999999</v>
      </c>
      <c r="C481" s="9">
        <v>2.5049999999999999</v>
      </c>
      <c r="D481" s="9">
        <f t="shared" si="6"/>
        <v>3.3032199618523101</v>
      </c>
    </row>
    <row r="482" spans="1:4" x14ac:dyDescent="0.25">
      <c r="A482" s="10">
        <v>42278</v>
      </c>
      <c r="B482" s="20">
        <v>2.3773300000000002</v>
      </c>
      <c r="C482" s="9">
        <v>2.51925</v>
      </c>
      <c r="D482" s="9">
        <f t="shared" si="6"/>
        <v>3.3187269134911852</v>
      </c>
    </row>
    <row r="483" spans="1:4" x14ac:dyDescent="0.25">
      <c r="A483" s="10">
        <v>42309</v>
      </c>
      <c r="B483" s="20">
        <v>2.3801700000000001</v>
      </c>
      <c r="C483" s="9">
        <v>2.4670000000000001</v>
      </c>
      <c r="D483" s="9">
        <f t="shared" si="6"/>
        <v>3.2460177731002404</v>
      </c>
    </row>
    <row r="484" spans="1:4" x14ac:dyDescent="0.25">
      <c r="A484" s="10">
        <v>42339</v>
      </c>
      <c r="B484" s="20">
        <v>2.3776099999999998</v>
      </c>
      <c r="C484" s="9">
        <v>2.3090000000000002</v>
      </c>
      <c r="D484" s="9">
        <f t="shared" si="6"/>
        <v>3.0413964531609476</v>
      </c>
    </row>
    <row r="485" spans="1:4" x14ac:dyDescent="0.25">
      <c r="A485" s="10">
        <v>42370</v>
      </c>
      <c r="B485" s="20">
        <v>2.3765200000000002</v>
      </c>
      <c r="C485" s="9">
        <v>2.1427499999999999</v>
      </c>
      <c r="D485" s="9">
        <f t="shared" si="6"/>
        <v>2.8237077848071968</v>
      </c>
    </row>
    <row r="486" spans="1:4" x14ac:dyDescent="0.25">
      <c r="A486" s="10">
        <v>42401</v>
      </c>
      <c r="B486" s="20">
        <v>2.3733599999999999</v>
      </c>
      <c r="C486" s="9">
        <v>1.9982</v>
      </c>
      <c r="D486" s="9">
        <f t="shared" si="6"/>
        <v>2.6367263355748811</v>
      </c>
    </row>
    <row r="487" spans="1:4" x14ac:dyDescent="0.25">
      <c r="A487" s="10">
        <v>42430</v>
      </c>
      <c r="B487" s="20">
        <v>2.3807999999999998</v>
      </c>
      <c r="C487" s="9">
        <v>2.09</v>
      </c>
      <c r="D487" s="9">
        <f t="shared" si="6"/>
        <v>2.7492427797379029</v>
      </c>
    </row>
    <row r="488" spans="1:4" x14ac:dyDescent="0.25">
      <c r="A488" s="10">
        <v>42461</v>
      </c>
      <c r="B488" s="20">
        <v>2.38992</v>
      </c>
      <c r="C488" s="9">
        <v>2.1515</v>
      </c>
      <c r="D488" s="9">
        <f t="shared" si="6"/>
        <v>2.8193416530678848</v>
      </c>
    </row>
    <row r="489" spans="1:4" x14ac:dyDescent="0.25">
      <c r="A489" s="10">
        <v>42491</v>
      </c>
      <c r="B489" s="20">
        <v>2.3955700000000002</v>
      </c>
      <c r="C489" s="9">
        <v>2.3146</v>
      </c>
      <c r="D489" s="9">
        <f t="shared" ref="D489:D552" si="7">C489*$B$605/B489</f>
        <v>3.0259155555462787</v>
      </c>
    </row>
    <row r="490" spans="1:4" x14ac:dyDescent="0.25">
      <c r="A490" s="10">
        <v>42522</v>
      </c>
      <c r="B490" s="20">
        <v>2.4022199999999998</v>
      </c>
      <c r="C490" s="9">
        <v>2.4224999999999999</v>
      </c>
      <c r="D490" s="9">
        <f t="shared" si="7"/>
        <v>3.1582079919824162</v>
      </c>
    </row>
    <row r="491" spans="1:4" x14ac:dyDescent="0.25">
      <c r="A491" s="10">
        <v>42552</v>
      </c>
      <c r="B491" s="20">
        <v>2.4010099999999999</v>
      </c>
      <c r="C491" s="9">
        <v>2.4045000000000001</v>
      </c>
      <c r="D491" s="9">
        <f t="shared" si="7"/>
        <v>3.1363211983706858</v>
      </c>
    </row>
    <row r="492" spans="1:4" x14ac:dyDescent="0.25">
      <c r="A492" s="10">
        <v>42583</v>
      </c>
      <c r="B492" s="20">
        <v>2.4054500000000001</v>
      </c>
      <c r="C492" s="9">
        <v>2.3506</v>
      </c>
      <c r="D492" s="9">
        <f t="shared" si="7"/>
        <v>3.0603571936228149</v>
      </c>
    </row>
    <row r="493" spans="1:4" x14ac:dyDescent="0.25">
      <c r="A493" s="10">
        <v>42614</v>
      </c>
      <c r="B493" s="20">
        <v>2.4117600000000001</v>
      </c>
      <c r="C493" s="9">
        <v>2.39425</v>
      </c>
      <c r="D493" s="9">
        <f t="shared" si="7"/>
        <v>3.1090315488481437</v>
      </c>
    </row>
    <row r="494" spans="1:4" x14ac:dyDescent="0.25">
      <c r="A494" s="10">
        <v>42644</v>
      </c>
      <c r="B494" s="20">
        <v>2.4174099999999998</v>
      </c>
      <c r="C494" s="9">
        <v>2.4544000000000001</v>
      </c>
      <c r="D494" s="9">
        <f t="shared" si="7"/>
        <v>3.1796897645000231</v>
      </c>
    </row>
    <row r="495" spans="1:4" x14ac:dyDescent="0.25">
      <c r="A495" s="10">
        <v>42675</v>
      </c>
      <c r="B495" s="20">
        <v>2.4202599999999999</v>
      </c>
      <c r="C495" s="9">
        <v>2.4384999999999999</v>
      </c>
      <c r="D495" s="9">
        <f t="shared" si="7"/>
        <v>3.1553712024741141</v>
      </c>
    </row>
    <row r="496" spans="1:4" x14ac:dyDescent="0.25">
      <c r="A496" s="10">
        <v>42705</v>
      </c>
      <c r="B496" s="20">
        <v>2.4263699999999999</v>
      </c>
      <c r="C496" s="9">
        <v>2.5099999999999998</v>
      </c>
      <c r="D496" s="9">
        <f t="shared" si="7"/>
        <v>3.2397120760642437</v>
      </c>
    </row>
    <row r="497" spans="1:4" x14ac:dyDescent="0.25">
      <c r="A497" s="10">
        <v>42736</v>
      </c>
      <c r="B497" s="20">
        <v>2.4361799999999998</v>
      </c>
      <c r="C497" s="9">
        <v>2.5798000000000001</v>
      </c>
      <c r="D497" s="9">
        <f t="shared" si="7"/>
        <v>3.3163960241854049</v>
      </c>
    </row>
    <row r="498" spans="1:4" x14ac:dyDescent="0.25">
      <c r="A498" s="10">
        <v>42767</v>
      </c>
      <c r="B498" s="20">
        <v>2.4400599999999999</v>
      </c>
      <c r="C498" s="9">
        <v>2.5680000000000001</v>
      </c>
      <c r="D498" s="9">
        <f t="shared" si="7"/>
        <v>3.2959774726850979</v>
      </c>
    </row>
    <row r="499" spans="1:4" x14ac:dyDescent="0.25">
      <c r="A499" s="10">
        <v>42795</v>
      </c>
      <c r="B499" s="20">
        <v>2.43892</v>
      </c>
      <c r="C499" s="9">
        <v>2.5535000000000001</v>
      </c>
      <c r="D499" s="9">
        <f t="shared" si="7"/>
        <v>3.2788989148885572</v>
      </c>
    </row>
    <row r="500" spans="1:4" x14ac:dyDescent="0.25">
      <c r="A500" s="10">
        <v>42826</v>
      </c>
      <c r="B500" s="20">
        <v>2.4419300000000002</v>
      </c>
      <c r="C500" s="9">
        <v>2.5825</v>
      </c>
      <c r="D500" s="9">
        <f t="shared" si="7"/>
        <v>3.3120496666571109</v>
      </c>
    </row>
    <row r="501" spans="1:4" x14ac:dyDescent="0.25">
      <c r="A501" s="10">
        <v>42856</v>
      </c>
      <c r="B501" s="20">
        <v>2.4400400000000002</v>
      </c>
      <c r="C501" s="9">
        <v>2.5604</v>
      </c>
      <c r="D501" s="9">
        <f t="shared" si="7"/>
        <v>3.2862499580334745</v>
      </c>
    </row>
    <row r="502" spans="1:4" x14ac:dyDescent="0.25">
      <c r="A502" s="10">
        <v>42887</v>
      </c>
      <c r="B502" s="20">
        <v>2.44163</v>
      </c>
      <c r="C502" s="9">
        <v>2.5105</v>
      </c>
      <c r="D502" s="9">
        <f t="shared" si="7"/>
        <v>3.220105451890745</v>
      </c>
    </row>
    <row r="503" spans="1:4" x14ac:dyDescent="0.25">
      <c r="A503" s="10">
        <v>42917</v>
      </c>
      <c r="B503" s="20">
        <v>2.4424299999999999</v>
      </c>
      <c r="C503" s="9">
        <v>2.4964</v>
      </c>
      <c r="D503" s="9">
        <f t="shared" si="7"/>
        <v>3.2009712178445233</v>
      </c>
    </row>
    <row r="504" spans="1:4" x14ac:dyDescent="0.25">
      <c r="A504" s="10">
        <v>42948</v>
      </c>
      <c r="B504" s="20">
        <v>2.4518300000000002</v>
      </c>
      <c r="C504" s="9">
        <v>2.5950000000000002</v>
      </c>
      <c r="D504" s="9">
        <f t="shared" si="7"/>
        <v>3.3146427586741334</v>
      </c>
    </row>
    <row r="505" spans="1:4" x14ac:dyDescent="0.25">
      <c r="A505" s="10">
        <v>42979</v>
      </c>
      <c r="B505" s="20">
        <v>2.46435</v>
      </c>
      <c r="C505" s="9">
        <v>2.7847499999999998</v>
      </c>
      <c r="D505" s="9">
        <f t="shared" si="7"/>
        <v>3.5389428136222532</v>
      </c>
    </row>
    <row r="506" spans="1:4" x14ac:dyDescent="0.25">
      <c r="A506" s="10">
        <v>43009</v>
      </c>
      <c r="B506" s="20">
        <v>2.4662600000000001</v>
      </c>
      <c r="C506" s="9">
        <v>2.7942</v>
      </c>
      <c r="D506" s="9">
        <f t="shared" si="7"/>
        <v>3.5482021116184015</v>
      </c>
    </row>
    <row r="507" spans="1:4" x14ac:dyDescent="0.25">
      <c r="A507" s="10">
        <v>43040</v>
      </c>
      <c r="B507" s="20">
        <v>2.4728400000000001</v>
      </c>
      <c r="C507" s="9">
        <v>2.9087499999999999</v>
      </c>
      <c r="D507" s="9">
        <f t="shared" si="7"/>
        <v>3.6838344085140968</v>
      </c>
    </row>
    <row r="508" spans="1:4" x14ac:dyDescent="0.25">
      <c r="A508" s="10">
        <v>43070</v>
      </c>
      <c r="B508" s="20">
        <v>2.4780500000000001</v>
      </c>
      <c r="C508" s="9">
        <v>2.9089999999999998</v>
      </c>
      <c r="D508" s="9">
        <f t="shared" si="7"/>
        <v>3.6764052464639532</v>
      </c>
    </row>
    <row r="509" spans="1:4" x14ac:dyDescent="0.25">
      <c r="A509" s="10">
        <v>43101</v>
      </c>
      <c r="B509" s="20">
        <v>2.4885899999999999</v>
      </c>
      <c r="C509" s="9">
        <v>3.0184000000000002</v>
      </c>
      <c r="D509" s="9">
        <f t="shared" si="7"/>
        <v>3.7985090149843894</v>
      </c>
    </row>
    <row r="510" spans="1:4" x14ac:dyDescent="0.25">
      <c r="A510" s="10">
        <v>43132</v>
      </c>
      <c r="B510" s="20">
        <v>2.4952899999999998</v>
      </c>
      <c r="C510" s="9">
        <v>3.04575</v>
      </c>
      <c r="D510" s="9">
        <f t="shared" si="7"/>
        <v>3.8226360189597197</v>
      </c>
    </row>
    <row r="511" spans="1:4" x14ac:dyDescent="0.25">
      <c r="A511" s="10">
        <v>43160</v>
      </c>
      <c r="B511" s="20">
        <v>2.4957699999999998</v>
      </c>
      <c r="C511" s="9">
        <v>2.9874999999999998</v>
      </c>
      <c r="D511" s="9">
        <f t="shared" si="7"/>
        <v>3.7488069363362806</v>
      </c>
    </row>
    <row r="512" spans="1:4" x14ac:dyDescent="0.25">
      <c r="A512" s="10">
        <v>43191</v>
      </c>
      <c r="B512" s="20">
        <v>2.5022700000000002</v>
      </c>
      <c r="C512" s="9">
        <v>3.0958000000000001</v>
      </c>
      <c r="D512" s="9">
        <f t="shared" si="7"/>
        <v>3.8746140385330117</v>
      </c>
    </row>
    <row r="513" spans="1:4" x14ac:dyDescent="0.25">
      <c r="A513" s="10">
        <v>43221</v>
      </c>
      <c r="B513" s="20">
        <v>2.5079199999999999</v>
      </c>
      <c r="C513" s="9">
        <v>3.2437499999999999</v>
      </c>
      <c r="D513" s="9">
        <f t="shared" si="7"/>
        <v>4.050637856769753</v>
      </c>
    </row>
    <row r="514" spans="1:4" x14ac:dyDescent="0.25">
      <c r="A514" s="10">
        <v>43252</v>
      </c>
      <c r="B514" s="20">
        <v>2.5101800000000001</v>
      </c>
      <c r="C514" s="9">
        <v>3.2527499999999998</v>
      </c>
      <c r="D514" s="9">
        <f t="shared" si="7"/>
        <v>4.0582195757873931</v>
      </c>
    </row>
    <row r="515" spans="1:4" x14ac:dyDescent="0.25">
      <c r="A515" s="10">
        <v>43282</v>
      </c>
      <c r="B515" s="20">
        <v>2.51214</v>
      </c>
      <c r="C515" s="9">
        <v>3.2328000000000001</v>
      </c>
      <c r="D515" s="9">
        <f t="shared" si="7"/>
        <v>4.0301825627552601</v>
      </c>
    </row>
    <row r="516" spans="1:4" x14ac:dyDescent="0.25">
      <c r="A516" s="10">
        <v>43313</v>
      </c>
      <c r="B516" s="20">
        <v>2.5166300000000001</v>
      </c>
      <c r="C516" s="9">
        <v>3.2182499999999998</v>
      </c>
      <c r="D516" s="9">
        <f t="shared" si="7"/>
        <v>4.00488573379877</v>
      </c>
    </row>
    <row r="517" spans="1:4" x14ac:dyDescent="0.25">
      <c r="A517" s="10">
        <v>43344</v>
      </c>
      <c r="B517" s="20">
        <v>2.52182</v>
      </c>
      <c r="C517" s="9">
        <v>3.2622499999999999</v>
      </c>
      <c r="D517" s="9">
        <f t="shared" si="7"/>
        <v>4.0512857461079692</v>
      </c>
    </row>
    <row r="518" spans="1:4" x14ac:dyDescent="0.25">
      <c r="A518" s="10">
        <v>43374</v>
      </c>
      <c r="B518" s="20">
        <v>2.52772</v>
      </c>
      <c r="C518" s="9">
        <v>3.3654000000000002</v>
      </c>
      <c r="D518" s="9">
        <f t="shared" si="7"/>
        <v>4.1696293072808697</v>
      </c>
    </row>
    <row r="519" spans="1:4" x14ac:dyDescent="0.25">
      <c r="A519" s="10">
        <v>43405</v>
      </c>
      <c r="B519" s="20">
        <v>2.5259399999999999</v>
      </c>
      <c r="C519" s="9">
        <v>3.2995000000000001</v>
      </c>
      <c r="D519" s="9">
        <f t="shared" si="7"/>
        <v>4.0908619426827242</v>
      </c>
    </row>
    <row r="520" spans="1:4" x14ac:dyDescent="0.25">
      <c r="A520" s="10">
        <v>43435</v>
      </c>
      <c r="B520" s="20">
        <v>2.5276700000000001</v>
      </c>
      <c r="C520" s="9">
        <v>3.1227999999999998</v>
      </c>
      <c r="D520" s="9">
        <f t="shared" si="7"/>
        <v>3.8691317431468502</v>
      </c>
    </row>
    <row r="521" spans="1:4" x14ac:dyDescent="0.25">
      <c r="A521" s="10">
        <v>43466</v>
      </c>
      <c r="B521" s="20">
        <v>2.5256099999999999</v>
      </c>
      <c r="C521" s="9">
        <v>2.9797500000000001</v>
      </c>
      <c r="D521" s="9">
        <f t="shared" si="7"/>
        <v>3.6949048656562176</v>
      </c>
    </row>
    <row r="522" spans="1:4" x14ac:dyDescent="0.25">
      <c r="A522" s="10">
        <v>43497</v>
      </c>
      <c r="B522" s="20">
        <v>2.5331899999999998</v>
      </c>
      <c r="C522" s="9">
        <v>2.9965000000000002</v>
      </c>
      <c r="D522" s="9">
        <f t="shared" si="7"/>
        <v>3.7045566295856212</v>
      </c>
    </row>
    <row r="523" spans="1:4" x14ac:dyDescent="0.25">
      <c r="A523" s="10">
        <v>43525</v>
      </c>
      <c r="B523" s="20">
        <v>2.54277</v>
      </c>
      <c r="C523" s="9">
        <v>3.0762499999999999</v>
      </c>
      <c r="D523" s="9">
        <f t="shared" si="7"/>
        <v>3.7888225778383418</v>
      </c>
    </row>
    <row r="524" spans="1:4" x14ac:dyDescent="0.25">
      <c r="A524" s="10">
        <v>43556</v>
      </c>
      <c r="B524" s="20">
        <v>2.55233</v>
      </c>
      <c r="C524" s="9">
        <v>3.121</v>
      </c>
      <c r="D524" s="9">
        <f t="shared" si="7"/>
        <v>3.829540478308056</v>
      </c>
    </row>
    <row r="525" spans="1:4" x14ac:dyDescent="0.25">
      <c r="A525" s="10">
        <v>43586</v>
      </c>
      <c r="B525" s="20">
        <v>2.5529600000000001</v>
      </c>
      <c r="C525" s="9">
        <v>3.1612499999999999</v>
      </c>
      <c r="D525" s="9">
        <f t="shared" si="7"/>
        <v>3.8779709636069497</v>
      </c>
    </row>
    <row r="526" spans="1:4" x14ac:dyDescent="0.25">
      <c r="A526" s="10">
        <v>43617</v>
      </c>
      <c r="B526" s="20">
        <v>2.55213</v>
      </c>
      <c r="C526" s="9">
        <v>3.0884999999999998</v>
      </c>
      <c r="D526" s="9">
        <f t="shared" si="7"/>
        <v>3.7899591934971957</v>
      </c>
    </row>
    <row r="527" spans="1:4" x14ac:dyDescent="0.25">
      <c r="A527" s="10">
        <v>43647</v>
      </c>
      <c r="B527" s="20">
        <v>2.55802</v>
      </c>
      <c r="C527" s="9">
        <v>3.0451999999999999</v>
      </c>
      <c r="D527" s="9">
        <f t="shared" si="7"/>
        <v>3.7282206389316732</v>
      </c>
    </row>
    <row r="528" spans="1:4" x14ac:dyDescent="0.25">
      <c r="A528" s="10">
        <v>43678</v>
      </c>
      <c r="B528" s="20">
        <v>2.5603600000000002</v>
      </c>
      <c r="C528" s="9">
        <v>3.0049999999999999</v>
      </c>
      <c r="D528" s="9">
        <f t="shared" si="7"/>
        <v>3.6756416460966421</v>
      </c>
    </row>
    <row r="529" spans="1:4" x14ac:dyDescent="0.25">
      <c r="A529" s="10">
        <v>43709</v>
      </c>
      <c r="B529" s="20">
        <v>2.5642999999999998</v>
      </c>
      <c r="C529" s="9">
        <v>3.0162</v>
      </c>
      <c r="D529" s="9">
        <f t="shared" si="7"/>
        <v>3.6836726037515111</v>
      </c>
    </row>
    <row r="530" spans="1:4" x14ac:dyDescent="0.25">
      <c r="A530" s="10">
        <v>43739</v>
      </c>
      <c r="B530" s="20">
        <v>2.5715499999999998</v>
      </c>
      <c r="C530" s="9">
        <v>3.0529999999999999</v>
      </c>
      <c r="D530" s="9">
        <f t="shared" si="7"/>
        <v>3.7181041616923647</v>
      </c>
    </row>
    <row r="531" spans="1:4" x14ac:dyDescent="0.25">
      <c r="A531" s="10">
        <v>43770</v>
      </c>
      <c r="B531" s="20">
        <v>2.5787900000000001</v>
      </c>
      <c r="C531" s="9">
        <v>3.0687500000000001</v>
      </c>
      <c r="D531" s="9">
        <f t="shared" si="7"/>
        <v>3.7267928442215146</v>
      </c>
    </row>
    <row r="532" spans="1:4" x14ac:dyDescent="0.25">
      <c r="A532" s="10">
        <v>43800</v>
      </c>
      <c r="B532" s="20">
        <v>2.5863</v>
      </c>
      <c r="C532" s="9">
        <v>3.0550000000000002</v>
      </c>
      <c r="D532" s="9">
        <f t="shared" si="7"/>
        <v>3.699321151838534</v>
      </c>
    </row>
    <row r="533" spans="1:4" x14ac:dyDescent="0.25">
      <c r="A533" s="10">
        <v>43831</v>
      </c>
      <c r="B533" s="20">
        <v>2.5890599999999999</v>
      </c>
      <c r="C533" s="9">
        <v>3.0474999999999999</v>
      </c>
      <c r="D533" s="9">
        <f t="shared" si="7"/>
        <v>3.6863054651108897</v>
      </c>
    </row>
    <row r="534" spans="1:4" x14ac:dyDescent="0.25">
      <c r="A534" s="10">
        <v>43862</v>
      </c>
      <c r="B534" s="20">
        <v>2.59246</v>
      </c>
      <c r="C534" s="9">
        <v>2.9095</v>
      </c>
      <c r="D534" s="9">
        <f t="shared" si="7"/>
        <v>3.5147627757033857</v>
      </c>
    </row>
    <row r="535" spans="1:4" x14ac:dyDescent="0.25">
      <c r="A535" s="10">
        <v>43891</v>
      </c>
      <c r="B535" s="20">
        <v>2.5815000000000001</v>
      </c>
      <c r="C535" s="9">
        <v>2.7286000000000001</v>
      </c>
      <c r="D535" s="9">
        <f t="shared" si="7"/>
        <v>3.3102246342823936</v>
      </c>
    </row>
    <row r="536" spans="1:4" x14ac:dyDescent="0.25">
      <c r="A536" s="10">
        <v>43922</v>
      </c>
      <c r="B536" s="20">
        <v>2.5612599999999999</v>
      </c>
      <c r="C536" s="9">
        <v>2.4929999999999999</v>
      </c>
      <c r="D536" s="9">
        <f t="shared" si="7"/>
        <v>3.0483043958832758</v>
      </c>
    </row>
    <row r="537" spans="1:4" x14ac:dyDescent="0.25">
      <c r="A537" s="10">
        <v>43952</v>
      </c>
      <c r="B537" s="20">
        <v>2.5584799999999999</v>
      </c>
      <c r="C537" s="9">
        <v>2.3922500000000002</v>
      </c>
      <c r="D537" s="9">
        <f t="shared" si="7"/>
        <v>2.9282911690730438</v>
      </c>
    </row>
    <row r="538" spans="1:4" x14ac:dyDescent="0.25">
      <c r="A538" s="10">
        <v>43983</v>
      </c>
      <c r="B538" s="20">
        <v>2.5700400000000001</v>
      </c>
      <c r="C538" s="9">
        <v>2.4079999999999999</v>
      </c>
      <c r="D538" s="9">
        <f t="shared" si="7"/>
        <v>2.9343122099266936</v>
      </c>
    </row>
    <row r="539" spans="1:4" x14ac:dyDescent="0.25">
      <c r="A539" s="10">
        <v>44013</v>
      </c>
      <c r="B539" s="20">
        <v>2.5840800000000002</v>
      </c>
      <c r="C539" s="9">
        <v>2.4337499999999999</v>
      </c>
      <c r="D539" s="9">
        <f t="shared" si="7"/>
        <v>2.9495769495332955</v>
      </c>
    </row>
    <row r="540" spans="1:4" x14ac:dyDescent="0.25">
      <c r="A540" s="10">
        <v>44044</v>
      </c>
      <c r="B540" s="20">
        <v>2.5936599999999999</v>
      </c>
      <c r="C540" s="9">
        <v>2.4291999999999998</v>
      </c>
      <c r="D540" s="9">
        <f t="shared" si="7"/>
        <v>2.9331883341687037</v>
      </c>
    </row>
    <row r="541" spans="1:4" x14ac:dyDescent="0.25">
      <c r="A541" s="10">
        <v>44075</v>
      </c>
      <c r="B541" s="20">
        <v>2.59951</v>
      </c>
      <c r="C541" s="9">
        <v>2.4137499999999998</v>
      </c>
      <c r="D541" s="9">
        <f t="shared" si="7"/>
        <v>2.9079739734603827</v>
      </c>
    </row>
    <row r="542" spans="1:4" x14ac:dyDescent="0.25">
      <c r="A542" s="10">
        <v>44105</v>
      </c>
      <c r="B542" s="20">
        <v>2.60249</v>
      </c>
      <c r="C542" s="9">
        <v>2.3887499999999999</v>
      </c>
      <c r="D542" s="9">
        <f t="shared" si="7"/>
        <v>2.8745598249176747</v>
      </c>
    </row>
    <row r="543" spans="1:4" x14ac:dyDescent="0.25">
      <c r="A543" s="10">
        <v>44136</v>
      </c>
      <c r="B543" s="20">
        <v>2.6089500000000001</v>
      </c>
      <c r="C543" s="9">
        <v>2.4319999999999999</v>
      </c>
      <c r="D543" s="9">
        <f t="shared" si="7"/>
        <v>2.9193592088771343</v>
      </c>
    </row>
    <row r="544" spans="1:4" x14ac:dyDescent="0.25">
      <c r="A544" s="10">
        <v>44166</v>
      </c>
      <c r="B544" s="20">
        <v>2.62005</v>
      </c>
      <c r="C544" s="9">
        <v>2.5847500000000001</v>
      </c>
      <c r="D544" s="9">
        <f t="shared" si="7"/>
        <v>3.0895745969542565</v>
      </c>
    </row>
    <row r="545" spans="1:4" x14ac:dyDescent="0.25">
      <c r="A545" s="10">
        <v>44197</v>
      </c>
      <c r="B545" s="20">
        <v>2.6251799999999998</v>
      </c>
      <c r="C545" s="9">
        <v>2.6804999999999999</v>
      </c>
      <c r="D545" s="9">
        <f t="shared" si="7"/>
        <v>3.197764269307247</v>
      </c>
    </row>
    <row r="546" spans="1:4" x14ac:dyDescent="0.25">
      <c r="A546" s="10">
        <v>44228</v>
      </c>
      <c r="B546" s="20">
        <v>2.6358299999999999</v>
      </c>
      <c r="C546" s="9">
        <v>2.847</v>
      </c>
      <c r="D546" s="9">
        <f t="shared" si="7"/>
        <v>3.3826712432137125</v>
      </c>
    </row>
    <row r="547" spans="1:4" x14ac:dyDescent="0.25">
      <c r="A547" s="10">
        <v>44256</v>
      </c>
      <c r="B547" s="20">
        <v>2.6490999999999998</v>
      </c>
      <c r="C547" s="9">
        <v>3.1522000000000001</v>
      </c>
      <c r="D547" s="9">
        <f t="shared" si="7"/>
        <v>3.7265343859423958</v>
      </c>
    </row>
    <row r="548" spans="1:4" x14ac:dyDescent="0.25">
      <c r="A548" s="10">
        <v>44287</v>
      </c>
      <c r="B548" s="20">
        <v>2.6675200000000001</v>
      </c>
      <c r="C548" s="9">
        <v>3.1302500000000002</v>
      </c>
      <c r="D548" s="9">
        <f t="shared" si="7"/>
        <v>3.6750314570275013</v>
      </c>
    </row>
    <row r="549" spans="1:4" x14ac:dyDescent="0.25">
      <c r="A549" s="10">
        <v>44317</v>
      </c>
      <c r="B549" s="20">
        <v>2.68452</v>
      </c>
      <c r="C549" s="9">
        <v>3.2170000000000001</v>
      </c>
      <c r="D549" s="9">
        <f t="shared" si="7"/>
        <v>3.7529617484689997</v>
      </c>
    </row>
    <row r="550" spans="1:4" x14ac:dyDescent="0.25">
      <c r="A550" s="10">
        <v>44348</v>
      </c>
      <c r="B550" s="20">
        <v>2.7066400000000002</v>
      </c>
      <c r="C550" s="9">
        <v>3.2867500000000001</v>
      </c>
      <c r="D550" s="9">
        <f t="shared" si="7"/>
        <v>3.8029962465455323</v>
      </c>
    </row>
    <row r="551" spans="1:4" x14ac:dyDescent="0.25">
      <c r="A551" s="10">
        <v>44378</v>
      </c>
      <c r="B551" s="20">
        <v>2.7199399999999998</v>
      </c>
      <c r="C551" s="9">
        <v>3.3387500000000001</v>
      </c>
      <c r="D551" s="9">
        <f t="shared" si="7"/>
        <v>3.8442736783715818</v>
      </c>
    </row>
    <row r="552" spans="1:4" x14ac:dyDescent="0.25">
      <c r="A552" s="10">
        <v>44409</v>
      </c>
      <c r="B552" s="20">
        <v>2.7278899999999999</v>
      </c>
      <c r="C552" s="9">
        <v>3.35</v>
      </c>
      <c r="D552" s="9">
        <f t="shared" si="7"/>
        <v>3.8459857802184101</v>
      </c>
    </row>
    <row r="553" spans="1:4" x14ac:dyDescent="0.25">
      <c r="A553" s="10">
        <v>44440</v>
      </c>
      <c r="B553" s="20">
        <v>2.7388699999999999</v>
      </c>
      <c r="C553" s="9">
        <v>3.3839999999999999</v>
      </c>
      <c r="D553" s="9">
        <f t="shared" ref="D553:D604" si="8">C553*$B$605/B553</f>
        <v>3.8694448060696565</v>
      </c>
    </row>
    <row r="554" spans="1:4" x14ac:dyDescent="0.25">
      <c r="A554" s="10">
        <v>44470</v>
      </c>
      <c r="B554" s="20">
        <v>2.7643399999999998</v>
      </c>
      <c r="C554" s="9">
        <v>3.6117499999999998</v>
      </c>
      <c r="D554" s="9">
        <f t="shared" si="8"/>
        <v>4.0918145690291352</v>
      </c>
    </row>
    <row r="555" spans="1:4" x14ac:dyDescent="0.25">
      <c r="A555" s="10">
        <v>44501</v>
      </c>
      <c r="B555" s="20">
        <v>2.7879900000000002</v>
      </c>
      <c r="C555" s="9">
        <v>3.7269999999999999</v>
      </c>
      <c r="D555" s="9">
        <f t="shared" si="8"/>
        <v>4.1865656128608775</v>
      </c>
    </row>
    <row r="556" spans="1:4" x14ac:dyDescent="0.25">
      <c r="A556" s="10">
        <v>44531</v>
      </c>
      <c r="B556" s="20">
        <v>2.8080799999999999</v>
      </c>
      <c r="C556" s="9">
        <v>3.641</v>
      </c>
      <c r="D556" s="9">
        <f t="shared" si="8"/>
        <v>4.0607001684424944</v>
      </c>
    </row>
    <row r="557" spans="1:4" x14ac:dyDescent="0.25">
      <c r="A557" s="10">
        <v>44562</v>
      </c>
      <c r="B557" s="20">
        <v>2.8239000000000001</v>
      </c>
      <c r="C557" s="9">
        <v>3.7242000000000002</v>
      </c>
      <c r="D557" s="9">
        <f t="shared" si="8"/>
        <v>4.1302220722405183</v>
      </c>
    </row>
    <row r="558" spans="1:4" x14ac:dyDescent="0.25">
      <c r="A558" s="10">
        <v>44593</v>
      </c>
      <c r="B558" s="20">
        <v>2.8453499999999998</v>
      </c>
      <c r="C558" s="9">
        <v>4.0322500000000003</v>
      </c>
      <c r="D558" s="9">
        <f t="shared" si="8"/>
        <v>4.4381448856028261</v>
      </c>
    </row>
    <row r="559" spans="1:4" x14ac:dyDescent="0.25">
      <c r="A559" s="10">
        <v>44621</v>
      </c>
      <c r="B559" s="20">
        <v>2.8755299999999999</v>
      </c>
      <c r="C559" s="9">
        <v>5.1044999999999998</v>
      </c>
      <c r="D559" s="9">
        <f t="shared" si="8"/>
        <v>5.5593629210962847</v>
      </c>
    </row>
    <row r="560" spans="1:4" x14ac:dyDescent="0.25">
      <c r="A560" s="10">
        <v>44652</v>
      </c>
      <c r="B560" s="20">
        <v>2.8876400000000002</v>
      </c>
      <c r="C560" s="9">
        <v>5.1195000000000004</v>
      </c>
      <c r="D560" s="9">
        <f t="shared" si="8"/>
        <v>5.5523165614481034</v>
      </c>
    </row>
    <row r="561" spans="1:4" x14ac:dyDescent="0.25">
      <c r="A561" s="10">
        <v>44682</v>
      </c>
      <c r="B561" s="20">
        <v>2.9135900000000001</v>
      </c>
      <c r="C561" s="9">
        <v>5.5709999999999997</v>
      </c>
      <c r="D561" s="9">
        <f t="shared" si="8"/>
        <v>5.9881744167847906</v>
      </c>
    </row>
    <row r="562" spans="1:4" x14ac:dyDescent="0.25">
      <c r="A562" s="10">
        <v>44713</v>
      </c>
      <c r="B562" s="20">
        <v>2.9499599999999999</v>
      </c>
      <c r="C562" s="9">
        <v>5.7534999999999998</v>
      </c>
      <c r="D562" s="9">
        <f t="shared" si="8"/>
        <v>6.108093988223569</v>
      </c>
    </row>
    <row r="563" spans="1:4" x14ac:dyDescent="0.25">
      <c r="A563" s="10">
        <v>44743</v>
      </c>
      <c r="B563" s="20">
        <v>2.94977</v>
      </c>
      <c r="C563" s="9">
        <v>5.4857500000000003</v>
      </c>
      <c r="D563" s="9">
        <f t="shared" si="8"/>
        <v>5.8242174107642297</v>
      </c>
    </row>
    <row r="564" spans="1:4" x14ac:dyDescent="0.25">
      <c r="A564" s="10">
        <v>44774</v>
      </c>
      <c r="B564" s="20">
        <v>2.9520900000000001</v>
      </c>
      <c r="C564" s="9">
        <v>5.0132000000000003</v>
      </c>
      <c r="D564" s="9">
        <f t="shared" si="8"/>
        <v>5.3183284895785699</v>
      </c>
    </row>
    <row r="565" spans="1:4" x14ac:dyDescent="0.25">
      <c r="A565" s="10">
        <v>44805</v>
      </c>
      <c r="B565" s="20">
        <v>2.9634100000000001</v>
      </c>
      <c r="C565" s="9">
        <v>4.9924999999999997</v>
      </c>
      <c r="D565" s="9">
        <f t="shared" si="8"/>
        <v>5.2761368600699861</v>
      </c>
    </row>
    <row r="566" spans="1:4" x14ac:dyDescent="0.25">
      <c r="A566" s="10">
        <v>44835</v>
      </c>
      <c r="B566" s="20">
        <v>2.9786299999999999</v>
      </c>
      <c r="C566" s="9">
        <v>5.2114000000000003</v>
      </c>
      <c r="D566" s="9">
        <f t="shared" si="8"/>
        <v>5.4793314263940136</v>
      </c>
    </row>
    <row r="567" spans="1:4" x14ac:dyDescent="0.25">
      <c r="A567" s="10">
        <v>44866</v>
      </c>
      <c r="B567" s="20">
        <v>2.9864799999999998</v>
      </c>
      <c r="C567" s="9">
        <v>5.2549999999999999</v>
      </c>
      <c r="D567" s="9">
        <f t="shared" si="8"/>
        <v>5.5106500277919155</v>
      </c>
    </row>
    <row r="568" spans="1:4" x14ac:dyDescent="0.25">
      <c r="A568" s="10">
        <v>44896</v>
      </c>
      <c r="B568" s="20">
        <v>2.9881199999999999</v>
      </c>
      <c r="C568" s="9">
        <v>4.7134999999999998</v>
      </c>
      <c r="D568" s="9">
        <f t="shared" si="8"/>
        <v>4.940093832075017</v>
      </c>
    </row>
    <row r="569" spans="1:4" x14ac:dyDescent="0.25">
      <c r="A569" s="10">
        <v>44927</v>
      </c>
      <c r="B569" s="20">
        <v>3.0035599999999998</v>
      </c>
      <c r="C569" s="9">
        <v>4.5763999999999996</v>
      </c>
      <c r="D569" s="9">
        <f t="shared" si="8"/>
        <v>4.7717467443966495</v>
      </c>
    </row>
    <row r="570" spans="1:4" x14ac:dyDescent="0.25">
      <c r="A570" s="10">
        <v>44958</v>
      </c>
      <c r="B570" s="20">
        <v>3.0150899999999998</v>
      </c>
      <c r="C570" s="9">
        <v>4.4132499999999997</v>
      </c>
      <c r="D570" s="9">
        <f t="shared" si="8"/>
        <v>4.584035481279165</v>
      </c>
    </row>
    <row r="571" spans="1:4" x14ac:dyDescent="0.25">
      <c r="A571" s="10">
        <v>44986</v>
      </c>
      <c r="B571" s="20">
        <v>3.0174400000000001</v>
      </c>
      <c r="C571" s="9">
        <v>4.2104999999999997</v>
      </c>
      <c r="D571" s="9">
        <f t="shared" si="8"/>
        <v>4.3700333310687194</v>
      </c>
    </row>
    <row r="572" spans="1:4" x14ac:dyDescent="0.25">
      <c r="A572" s="10">
        <v>45017</v>
      </c>
      <c r="B572" s="20">
        <v>3.0303200000000001</v>
      </c>
      <c r="C572" s="9">
        <v>4.0990000000000002</v>
      </c>
      <c r="D572" s="9">
        <f t="shared" si="8"/>
        <v>4.2362262503629982</v>
      </c>
    </row>
    <row r="573" spans="1:4" x14ac:dyDescent="0.25">
      <c r="A573" s="10">
        <v>45047</v>
      </c>
      <c r="B573" s="20">
        <v>3.0336500000000002</v>
      </c>
      <c r="C573" s="9">
        <v>3.915</v>
      </c>
      <c r="D573" s="9">
        <f t="shared" si="8"/>
        <v>4.0416249847543382</v>
      </c>
    </row>
    <row r="574" spans="1:4" x14ac:dyDescent="0.25">
      <c r="A574" s="10">
        <v>45078</v>
      </c>
      <c r="B574" s="20">
        <v>3.0400299999999998</v>
      </c>
      <c r="C574" s="9">
        <v>3.8017500000000002</v>
      </c>
      <c r="D574" s="9">
        <f t="shared" si="8"/>
        <v>3.9164754281207754</v>
      </c>
    </row>
    <row r="575" spans="1:4" x14ac:dyDescent="0.25">
      <c r="A575" s="10">
        <v>45108</v>
      </c>
      <c r="B575" s="20">
        <v>3.0462799999999999</v>
      </c>
      <c r="C575" s="9">
        <v>3.8822000000000001</v>
      </c>
      <c r="D575" s="9">
        <f t="shared" si="8"/>
        <v>3.9911477644208673</v>
      </c>
    </row>
    <row r="576" spans="1:4" x14ac:dyDescent="0.25">
      <c r="A576" s="10">
        <v>45139</v>
      </c>
      <c r="B576" s="20">
        <v>3.0618699999999999</v>
      </c>
      <c r="C576" s="9">
        <v>4.3702500000000004</v>
      </c>
      <c r="D576" s="9">
        <f t="shared" si="8"/>
        <v>4.4700178231766863</v>
      </c>
    </row>
    <row r="577" spans="1:5" x14ac:dyDescent="0.25">
      <c r="A577" s="10">
        <v>45170</v>
      </c>
      <c r="B577" s="20">
        <v>3.0728800000000001</v>
      </c>
      <c r="C577" s="9">
        <v>4.5627500000000003</v>
      </c>
      <c r="D577" s="9">
        <f t="shared" si="8"/>
        <v>4.650191027553956</v>
      </c>
    </row>
    <row r="578" spans="1:5" x14ac:dyDescent="0.25">
      <c r="A578" s="10">
        <v>45200</v>
      </c>
      <c r="B578" s="20">
        <v>3.07531</v>
      </c>
      <c r="C578" s="9">
        <v>4.5068000000000001</v>
      </c>
      <c r="D578" s="9">
        <f t="shared" si="8"/>
        <v>4.5895394380403927</v>
      </c>
    </row>
    <row r="579" spans="1:5" x14ac:dyDescent="0.25">
      <c r="A579" s="10">
        <v>45231</v>
      </c>
      <c r="B579" s="20">
        <v>3.0802399999999999</v>
      </c>
      <c r="C579" s="9">
        <v>4.2537500000000001</v>
      </c>
      <c r="D579" s="9">
        <f t="shared" si="8"/>
        <v>4.3249105211769212</v>
      </c>
      <c r="E579" s="8" t="s">
        <v>182</v>
      </c>
    </row>
    <row r="580" spans="1:5" x14ac:dyDescent="0.25">
      <c r="A580" s="10">
        <v>45261</v>
      </c>
      <c r="B580" s="20">
        <v>3.0874199999999998</v>
      </c>
      <c r="C580" s="9">
        <v>3.9717500000000001</v>
      </c>
      <c r="D580" s="9">
        <f t="shared" si="8"/>
        <v>4.0288018882270631</v>
      </c>
      <c r="E580" s="8" t="s">
        <v>183</v>
      </c>
    </row>
    <row r="581" spans="1:5" x14ac:dyDescent="0.25">
      <c r="A581" s="10">
        <v>45292</v>
      </c>
      <c r="B581" s="20">
        <v>3.0968499999999999</v>
      </c>
      <c r="C581" s="9">
        <v>3.8544</v>
      </c>
      <c r="D581" s="9">
        <f t="shared" si="8"/>
        <v>3.8978608694641332</v>
      </c>
      <c r="E581">
        <f t="shared" ref="E581:E604" si="9">IF(A582&gt;$C$1,1,0)</f>
        <v>0</v>
      </c>
    </row>
    <row r="582" spans="1:5" x14ac:dyDescent="0.25">
      <c r="A582" s="10">
        <v>45323</v>
      </c>
      <c r="B582" s="20">
        <v>3.1105399999999999</v>
      </c>
      <c r="C582" s="9">
        <v>4.0437500000000002</v>
      </c>
      <c r="D582" s="9">
        <f t="shared" si="8"/>
        <v>4.0713480275932801</v>
      </c>
      <c r="E582">
        <f t="shared" si="9"/>
        <v>0</v>
      </c>
    </row>
    <row r="583" spans="1:5" x14ac:dyDescent="0.25">
      <c r="A583" s="10">
        <v>45352</v>
      </c>
      <c r="B583" s="20">
        <v>3.1223000000000001</v>
      </c>
      <c r="C583" s="9">
        <v>4.0220000000000002</v>
      </c>
      <c r="D583" s="9">
        <f t="shared" si="8"/>
        <v>4.0341975204176403</v>
      </c>
      <c r="E583">
        <f t="shared" si="9"/>
        <v>0</v>
      </c>
    </row>
    <row r="584" spans="1:5" x14ac:dyDescent="0.25">
      <c r="A584" s="10">
        <v>45383</v>
      </c>
      <c r="B584" s="20">
        <v>3.1249711110999998</v>
      </c>
      <c r="C584" s="9">
        <v>4.0022000000000002</v>
      </c>
      <c r="D584" s="9">
        <f t="shared" si="8"/>
        <v>4.0109061639894659</v>
      </c>
      <c r="E584">
        <f t="shared" si="9"/>
        <v>0</v>
      </c>
    </row>
    <row r="585" spans="1:5" x14ac:dyDescent="0.25">
      <c r="A585" s="10">
        <v>45413</v>
      </c>
      <c r="B585" s="20">
        <v>3.1317689999999998</v>
      </c>
      <c r="C585" s="9">
        <v>3.9205429999999999</v>
      </c>
      <c r="D585" s="9">
        <f t="shared" si="8"/>
        <v>3.9205429999999999</v>
      </c>
      <c r="E585">
        <f t="shared" si="9"/>
        <v>1</v>
      </c>
    </row>
    <row r="586" spans="1:5" x14ac:dyDescent="0.25">
      <c r="A586" s="10">
        <v>45444</v>
      </c>
      <c r="B586" s="20">
        <v>3.1381239999999999</v>
      </c>
      <c r="C586" s="9">
        <v>3.8658489999999999</v>
      </c>
      <c r="D586" s="9">
        <f t="shared" si="8"/>
        <v>3.8580202875606568</v>
      </c>
      <c r="E586">
        <f t="shared" si="9"/>
        <v>1</v>
      </c>
    </row>
    <row r="587" spans="1:5" x14ac:dyDescent="0.25">
      <c r="A587" s="10">
        <v>45474</v>
      </c>
      <c r="B587" s="20">
        <v>3.143059</v>
      </c>
      <c r="C587" s="9">
        <v>3.8539870000000001</v>
      </c>
      <c r="D587" s="9">
        <f t="shared" si="8"/>
        <v>3.8401433167506558</v>
      </c>
      <c r="E587">
        <f t="shared" si="9"/>
        <v>1</v>
      </c>
    </row>
    <row r="588" spans="1:5" x14ac:dyDescent="0.25">
      <c r="A588" s="10">
        <v>45505</v>
      </c>
      <c r="B588" s="20">
        <v>3.1492599999999999</v>
      </c>
      <c r="C588" s="9">
        <v>3.906644</v>
      </c>
      <c r="D588" s="9">
        <f t="shared" si="8"/>
        <v>3.8849464868686612</v>
      </c>
      <c r="E588">
        <f t="shared" si="9"/>
        <v>1</v>
      </c>
    </row>
    <row r="589" spans="1:5" x14ac:dyDescent="0.25">
      <c r="A589" s="10">
        <v>45536</v>
      </c>
      <c r="B589" s="20">
        <v>3.155751</v>
      </c>
      <c r="C589" s="9">
        <v>4.0302699999999998</v>
      </c>
      <c r="D589" s="9">
        <f t="shared" si="8"/>
        <v>3.9996421288086417</v>
      </c>
      <c r="E589">
        <f t="shared" si="9"/>
        <v>1</v>
      </c>
    </row>
    <row r="590" spans="1:5" x14ac:dyDescent="0.25">
      <c r="A590" s="10">
        <v>45566</v>
      </c>
      <c r="B590" s="20">
        <v>3.1633909999999998</v>
      </c>
      <c r="C590" s="9">
        <v>4.0752259999999998</v>
      </c>
      <c r="D590" s="9">
        <f t="shared" si="8"/>
        <v>4.0344890830106044</v>
      </c>
      <c r="E590">
        <f t="shared" si="9"/>
        <v>1</v>
      </c>
    </row>
    <row r="591" spans="1:5" x14ac:dyDescent="0.25">
      <c r="A591" s="10">
        <v>45597</v>
      </c>
      <c r="B591" s="20">
        <v>3.1698170000000001</v>
      </c>
      <c r="C591" s="9">
        <v>4.1702159999999999</v>
      </c>
      <c r="D591" s="9">
        <f t="shared" si="8"/>
        <v>4.1201599941271052</v>
      </c>
      <c r="E591">
        <f t="shared" si="9"/>
        <v>1</v>
      </c>
    </row>
    <row r="592" spans="1:5" x14ac:dyDescent="0.25">
      <c r="A592" s="10">
        <v>45627</v>
      </c>
      <c r="B592" s="20">
        <v>3.175888</v>
      </c>
      <c r="C592" s="9">
        <v>4.1635359999999997</v>
      </c>
      <c r="D592" s="9">
        <f t="shared" si="8"/>
        <v>4.1056967296025544</v>
      </c>
      <c r="E592">
        <f t="shared" si="9"/>
        <v>1</v>
      </c>
    </row>
    <row r="593" spans="1:5" x14ac:dyDescent="0.25">
      <c r="A593" s="10">
        <v>45658</v>
      </c>
      <c r="B593" s="20">
        <v>3.181994</v>
      </c>
      <c r="C593" s="9">
        <v>4.1846110000000003</v>
      </c>
      <c r="D593" s="9">
        <f t="shared" si="8"/>
        <v>4.1185605651233157</v>
      </c>
      <c r="E593">
        <f t="shared" si="9"/>
        <v>1</v>
      </c>
    </row>
    <row r="594" spans="1:5" x14ac:dyDescent="0.25">
      <c r="A594" s="10">
        <v>45689</v>
      </c>
      <c r="B594" s="20">
        <v>3.187065</v>
      </c>
      <c r="C594" s="9">
        <v>4.2162930000000003</v>
      </c>
      <c r="D594" s="9">
        <f t="shared" si="8"/>
        <v>4.1431397578389522</v>
      </c>
      <c r="E594">
        <f t="shared" si="9"/>
        <v>1</v>
      </c>
    </row>
    <row r="595" spans="1:5" x14ac:dyDescent="0.25">
      <c r="A595" s="10">
        <v>45717</v>
      </c>
      <c r="B595" s="20">
        <v>3.1914910000000001</v>
      </c>
      <c r="C595" s="9">
        <v>4.2498149999999999</v>
      </c>
      <c r="D595" s="9">
        <f t="shared" si="8"/>
        <v>4.170288706042097</v>
      </c>
      <c r="E595">
        <f t="shared" si="9"/>
        <v>1</v>
      </c>
    </row>
    <row r="596" spans="1:5" x14ac:dyDescent="0.25">
      <c r="A596" s="10">
        <v>45748</v>
      </c>
      <c r="B596" s="20">
        <v>3.1934439999999999</v>
      </c>
      <c r="C596" s="9">
        <v>4.169054</v>
      </c>
      <c r="D596" s="9">
        <f t="shared" si="8"/>
        <v>4.0885370391733815</v>
      </c>
      <c r="E596">
        <f t="shared" si="9"/>
        <v>1</v>
      </c>
    </row>
    <row r="597" spans="1:5" x14ac:dyDescent="0.25">
      <c r="A597" s="10">
        <v>45778</v>
      </c>
      <c r="B597" s="20">
        <v>3.1979479999999998</v>
      </c>
      <c r="C597" s="9">
        <v>4.1441650000000001</v>
      </c>
      <c r="D597" s="9">
        <f t="shared" si="8"/>
        <v>4.058404788909951</v>
      </c>
      <c r="E597">
        <f t="shared" si="9"/>
        <v>1</v>
      </c>
    </row>
    <row r="598" spans="1:5" x14ac:dyDescent="0.25">
      <c r="A598" s="10">
        <v>45809</v>
      </c>
      <c r="B598" s="20">
        <v>3.2031770000000002</v>
      </c>
      <c r="C598" s="9">
        <v>4.086182</v>
      </c>
      <c r="D598" s="9">
        <f t="shared" si="8"/>
        <v>3.9950892866544683</v>
      </c>
      <c r="E598">
        <f t="shared" si="9"/>
        <v>1</v>
      </c>
    </row>
    <row r="599" spans="1:5" x14ac:dyDescent="0.25">
      <c r="A599" s="10">
        <v>45839</v>
      </c>
      <c r="B599" s="20">
        <v>3.2097250000000002</v>
      </c>
      <c r="C599" s="9">
        <v>4.0458280000000002</v>
      </c>
      <c r="D599" s="9">
        <f t="shared" si="8"/>
        <v>3.9475651994273648</v>
      </c>
      <c r="E599">
        <f t="shared" si="9"/>
        <v>1</v>
      </c>
    </row>
    <row r="600" spans="1:5" x14ac:dyDescent="0.25">
      <c r="A600" s="10">
        <v>45870</v>
      </c>
      <c r="B600" s="20">
        <v>3.215957</v>
      </c>
      <c r="C600" s="9">
        <v>4.1157300000000001</v>
      </c>
      <c r="D600" s="9">
        <f t="shared" si="8"/>
        <v>4.0079875528093192</v>
      </c>
      <c r="E600">
        <f t="shared" si="9"/>
        <v>1</v>
      </c>
    </row>
    <row r="601" spans="1:5" x14ac:dyDescent="0.25">
      <c r="A601" s="10">
        <v>45901</v>
      </c>
      <c r="B601" s="20">
        <v>3.222467</v>
      </c>
      <c r="C601" s="9">
        <v>4.1721490000000001</v>
      </c>
      <c r="D601" s="9">
        <f t="shared" si="8"/>
        <v>4.0547217090449648</v>
      </c>
      <c r="E601">
        <f t="shared" si="9"/>
        <v>1</v>
      </c>
    </row>
    <row r="602" spans="1:5" x14ac:dyDescent="0.25">
      <c r="A602" s="10">
        <v>45931</v>
      </c>
      <c r="B602" s="20">
        <v>3.2305269999999999</v>
      </c>
      <c r="C602" s="9">
        <v>4.1674660000000001</v>
      </c>
      <c r="D602" s="9">
        <f t="shared" si="8"/>
        <v>4.0400655457620385</v>
      </c>
      <c r="E602">
        <f t="shared" si="9"/>
        <v>1</v>
      </c>
    </row>
    <row r="603" spans="1:5" x14ac:dyDescent="0.25">
      <c r="A603" s="10">
        <v>45962</v>
      </c>
      <c r="B603" s="20">
        <v>3.2366419999999998</v>
      </c>
      <c r="C603" s="9">
        <v>4.1587870000000002</v>
      </c>
      <c r="D603" s="9">
        <f t="shared" si="8"/>
        <v>4.0240348497618825</v>
      </c>
      <c r="E603">
        <f t="shared" si="9"/>
        <v>1</v>
      </c>
    </row>
    <row r="604" spans="1:5" x14ac:dyDescent="0.25">
      <c r="A604" s="10">
        <v>45992</v>
      </c>
      <c r="B604" s="20">
        <v>3.2420840000000002</v>
      </c>
      <c r="C604" s="9">
        <v>4.0852940000000002</v>
      </c>
      <c r="D604" s="9">
        <f t="shared" si="8"/>
        <v>3.9462879756002613</v>
      </c>
      <c r="E604">
        <f t="shared" si="9"/>
        <v>1</v>
      </c>
    </row>
    <row r="605" spans="1:5" x14ac:dyDescent="0.25">
      <c r="A605" s="12" t="str">
        <f>"Base CPI ("&amp;TEXT('Notes and Sources'!$G$7,"m/yyyy")&amp;")"</f>
        <v>Base CPI (5/2024)</v>
      </c>
      <c r="B605" s="22">
        <v>3.1317689999999998</v>
      </c>
      <c r="C605" s="13"/>
      <c r="D605" s="13"/>
      <c r="E605" s="15"/>
    </row>
    <row r="606" spans="1:5" x14ac:dyDescent="0.25">
      <c r="A606" s="34" t="str">
        <f>A1&amp;" "&amp;TEXT(C1,"Mmmm yyyy")</f>
        <v>EIA Short-Term Energy Outlook, May 2024</v>
      </c>
      <c r="B606" s="34"/>
      <c r="C606" s="34"/>
      <c r="D606" s="34"/>
      <c r="E606" s="34"/>
    </row>
    <row r="607" spans="1:5" x14ac:dyDescent="0.25">
      <c r="A607" s="29" t="s">
        <v>184</v>
      </c>
      <c r="B607" s="29"/>
      <c r="C607" s="29"/>
      <c r="D607" s="29"/>
      <c r="E607" s="29"/>
    </row>
    <row r="608" spans="1:5" x14ac:dyDescent="0.25">
      <c r="A608" t="str">
        <f>"Real Price ("&amp;TEXT($C$1,"mmm yyyy")&amp;" $)"</f>
        <v>Real Price (May 2024 $)</v>
      </c>
    </row>
    <row r="609" spans="1:5" x14ac:dyDescent="0.25">
      <c r="A609" s="30"/>
      <c r="B609" s="30"/>
      <c r="C609" s="30"/>
      <c r="D609" s="30"/>
      <c r="E609" s="30"/>
    </row>
  </sheetData>
  <mergeCells count="6">
    <mergeCell ref="A609:E609"/>
    <mergeCell ref="C39:D39"/>
    <mergeCell ref="A1:B1"/>
    <mergeCell ref="C1:D1"/>
    <mergeCell ref="A606:E606"/>
    <mergeCell ref="A607:E607"/>
  </mergeCells>
  <phoneticPr fontId="3" type="noConversion"/>
  <conditionalFormatting sqref="B425:D434 B437:D446 B449:D458 B461:D470 B473:D482 B509:D518 B521:D530 B533:D542 B545:D554 B557:D566 B569:D578 B581:D604">
    <cfRule type="expression" dxfId="96" priority="6" stopIfTrue="1">
      <formula>$E425=1</formula>
    </cfRule>
  </conditionalFormatting>
  <conditionalFormatting sqref="B435:D436 B447:D448">
    <cfRule type="expression" dxfId="95" priority="7" stopIfTrue="1">
      <formula>#REF!=1</formula>
    </cfRule>
  </conditionalFormatting>
  <conditionalFormatting sqref="B459:D460">
    <cfRule type="expression" dxfId="94" priority="9" stopIfTrue="1">
      <formula>#REF!=1</formula>
    </cfRule>
  </conditionalFormatting>
  <conditionalFormatting sqref="B471:D472">
    <cfRule type="expression" dxfId="93" priority="34" stopIfTrue="1">
      <formula>#REF!=1</formula>
    </cfRule>
  </conditionalFormatting>
  <conditionalFormatting sqref="B483:D484">
    <cfRule type="expression" dxfId="92" priority="61" stopIfTrue="1">
      <formula>#REF!=1</formula>
    </cfRule>
  </conditionalFormatting>
  <conditionalFormatting sqref="B485:D494">
    <cfRule type="expression" dxfId="91" priority="110" stopIfTrue="1">
      <formula>$E497=1</formula>
    </cfRule>
  </conditionalFormatting>
  <conditionalFormatting sqref="B495:D496">
    <cfRule type="expression" dxfId="90" priority="83" stopIfTrue="1">
      <formula>#REF!=1</formula>
    </cfRule>
  </conditionalFormatting>
  <conditionalFormatting sqref="B497:D508">
    <cfRule type="expression" dxfId="89" priority="111" stopIfTrue="1">
      <formula>#REF!=1</formula>
    </cfRule>
  </conditionalFormatting>
  <conditionalFormatting sqref="B519:D520">
    <cfRule type="expression" dxfId="88" priority="142" stopIfTrue="1">
      <formula>#REF!=1</formula>
    </cfRule>
  </conditionalFormatting>
  <conditionalFormatting sqref="B531:D532">
    <cfRule type="expression" dxfId="87" priority="164" stopIfTrue="1">
      <formula>#REF!=1</formula>
    </cfRule>
  </conditionalFormatting>
  <conditionalFormatting sqref="B543:D544">
    <cfRule type="expression" dxfId="86" priority="193" stopIfTrue="1">
      <formula>#REF!=1</formula>
    </cfRule>
  </conditionalFormatting>
  <conditionalFormatting sqref="B555:D556">
    <cfRule type="expression" dxfId="85" priority="217" stopIfTrue="1">
      <formula>#REF!=1</formula>
    </cfRule>
  </conditionalFormatting>
  <conditionalFormatting sqref="B567:D568">
    <cfRule type="expression" dxfId="84" priority="236" stopIfTrue="1">
      <formula>#REF!=1</formula>
    </cfRule>
  </conditionalFormatting>
  <conditionalFormatting sqref="B579:D580">
    <cfRule type="expression" dxfId="83" priority="264" stopIfTrue="1">
      <formula>#REF!=1</formula>
    </cfRule>
  </conditionalFormatting>
  <hyperlinks>
    <hyperlink ref="A3" location="Contents!B4" display="Return to Contents" xr:uid="{00000000-0004-0000-0900-000000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92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3.2" x14ac:dyDescent="0.25"/>
  <cols>
    <col min="1" max="4" width="17.6640625" customWidth="1"/>
  </cols>
  <sheetData>
    <row r="1" spans="1:4" ht="15.6" x14ac:dyDescent="0.3">
      <c r="A1" s="32" t="s">
        <v>168</v>
      </c>
      <c r="B1" s="32"/>
      <c r="C1" s="33">
        <f>'Notes and Sources'!$G$7</f>
        <v>45419</v>
      </c>
      <c r="D1" s="33"/>
    </row>
    <row r="2" spans="1:4" ht="15.6" x14ac:dyDescent="0.3">
      <c r="A2" s="5" t="s">
        <v>174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175</v>
      </c>
      <c r="D39" s="31"/>
    </row>
    <row r="40" spans="1:4" x14ac:dyDescent="0.25">
      <c r="A40" s="1" t="s">
        <v>4</v>
      </c>
      <c r="B40" s="1" t="s">
        <v>18</v>
      </c>
      <c r="C40" s="1" t="s">
        <v>1</v>
      </c>
      <c r="D40" s="1" t="s">
        <v>2</v>
      </c>
    </row>
    <row r="41" spans="1:4" x14ac:dyDescent="0.25">
      <c r="A41" s="11">
        <v>1979</v>
      </c>
      <c r="B41" s="20">
        <v>0.72583333333</v>
      </c>
      <c r="C41" s="9">
        <v>0.70542796355000004</v>
      </c>
      <c r="D41" s="9">
        <f t="shared" ref="D41:D78" si="0">C41*$B$88/B41</f>
        <v>3.0437255035442008</v>
      </c>
    </row>
    <row r="42" spans="1:4" x14ac:dyDescent="0.25">
      <c r="A42" s="11">
        <v>1980</v>
      </c>
      <c r="B42" s="20">
        <v>0.82383333332999997</v>
      </c>
      <c r="C42" s="9">
        <v>1.0047148763</v>
      </c>
      <c r="D42" s="9">
        <f t="shared" ref="D42" si="1">C42*$B$88/B42</f>
        <v>3.8193828486116601</v>
      </c>
    </row>
    <row r="43" spans="1:4" x14ac:dyDescent="0.25">
      <c r="A43" s="11">
        <v>1981</v>
      </c>
      <c r="B43" s="20">
        <v>0.90933333332999999</v>
      </c>
      <c r="C43" s="9">
        <v>1.2350862946000001</v>
      </c>
      <c r="D43" s="9">
        <f t="shared" si="0"/>
        <v>4.2536711544362094</v>
      </c>
    </row>
    <row r="44" spans="1:4" x14ac:dyDescent="0.25">
      <c r="A44" s="11">
        <v>1982</v>
      </c>
      <c r="B44" s="20">
        <v>0.96533333333000004</v>
      </c>
      <c r="C44" s="9">
        <v>1.2119982076</v>
      </c>
      <c r="D44" s="9">
        <f t="shared" si="0"/>
        <v>3.932008026205474</v>
      </c>
    </row>
    <row r="45" spans="1:4" x14ac:dyDescent="0.25">
      <c r="A45" s="11">
        <v>1983</v>
      </c>
      <c r="B45" s="20">
        <v>0.99583333333000001</v>
      </c>
      <c r="C45" s="9">
        <v>1.1061730213000001</v>
      </c>
      <c r="D45" s="9">
        <f t="shared" si="0"/>
        <v>3.478773265360946</v>
      </c>
    </row>
    <row r="46" spans="1:4" x14ac:dyDescent="0.25">
      <c r="A46" s="11">
        <v>1984</v>
      </c>
      <c r="B46" s="20">
        <v>1.0393333333000001</v>
      </c>
      <c r="C46" s="9">
        <v>1.1224079741999999</v>
      </c>
      <c r="D46" s="9">
        <f t="shared" si="0"/>
        <v>3.3820934885167691</v>
      </c>
    </row>
    <row r="47" spans="1:4" x14ac:dyDescent="0.25">
      <c r="A47" s="11">
        <v>1985</v>
      </c>
      <c r="B47" s="20">
        <v>1.0760000000000001</v>
      </c>
      <c r="C47" s="9">
        <v>1.0822391057</v>
      </c>
      <c r="D47" s="9">
        <f t="shared" si="0"/>
        <v>3.1499283288280511</v>
      </c>
    </row>
    <row r="48" spans="1:4" x14ac:dyDescent="0.25">
      <c r="A48" s="11">
        <v>1986</v>
      </c>
      <c r="B48" s="20">
        <v>1.0969166667000001</v>
      </c>
      <c r="C48" s="9">
        <v>0.85190441969999997</v>
      </c>
      <c r="D48" s="9">
        <f t="shared" si="0"/>
        <v>2.4322429712056897</v>
      </c>
    </row>
    <row r="49" spans="1:4" x14ac:dyDescent="0.25">
      <c r="A49" s="11">
        <v>1987</v>
      </c>
      <c r="B49" s="20">
        <v>1.1361666667000001</v>
      </c>
      <c r="C49" s="9">
        <v>0.85255131241000004</v>
      </c>
      <c r="D49" s="9">
        <f t="shared" si="0"/>
        <v>2.3500018521666006</v>
      </c>
    </row>
    <row r="50" spans="1:4" x14ac:dyDescent="0.25">
      <c r="A50" s="11">
        <v>1988</v>
      </c>
      <c r="B50" s="20">
        <v>1.18275</v>
      </c>
      <c r="C50" s="9">
        <v>0.84934335863999999</v>
      </c>
      <c r="D50" s="9">
        <f t="shared" si="0"/>
        <v>2.2489513430096251</v>
      </c>
    </row>
    <row r="51" spans="1:4" x14ac:dyDescent="0.25">
      <c r="A51" s="11">
        <v>1989</v>
      </c>
      <c r="B51" s="20">
        <v>1.2394166666999999</v>
      </c>
      <c r="C51" s="9">
        <v>0.89470909488000006</v>
      </c>
      <c r="D51" s="9">
        <f t="shared" si="0"/>
        <v>2.2607588574903925</v>
      </c>
    </row>
    <row r="52" spans="1:4" x14ac:dyDescent="0.25">
      <c r="A52" s="11">
        <v>1990</v>
      </c>
      <c r="B52" s="20">
        <v>1.3065833333000001</v>
      </c>
      <c r="C52" s="9">
        <v>1.1017689517</v>
      </c>
      <c r="D52" s="9">
        <f t="shared" si="0"/>
        <v>2.6408463663636086</v>
      </c>
    </row>
    <row r="53" spans="1:4" x14ac:dyDescent="0.25">
      <c r="A53" s="11">
        <v>1991</v>
      </c>
      <c r="B53" s="20">
        <v>1.3616666666999999</v>
      </c>
      <c r="C53" s="9">
        <v>1.037275248</v>
      </c>
      <c r="D53" s="9">
        <f t="shared" si="0"/>
        <v>2.3856840632123788</v>
      </c>
    </row>
    <row r="54" spans="1:4" x14ac:dyDescent="0.25">
      <c r="A54" s="11">
        <v>1992</v>
      </c>
      <c r="B54" s="20">
        <v>1.4030833332999999</v>
      </c>
      <c r="C54" s="9">
        <v>0.96344384230000002</v>
      </c>
      <c r="D54" s="9">
        <f t="shared" si="0"/>
        <v>2.1504663956484249</v>
      </c>
    </row>
    <row r="55" spans="1:4" x14ac:dyDescent="0.25">
      <c r="A55" s="11">
        <v>1993</v>
      </c>
      <c r="B55" s="20">
        <v>1.44475</v>
      </c>
      <c r="C55" s="9">
        <v>0.94759478062000002</v>
      </c>
      <c r="D55" s="9">
        <f t="shared" si="0"/>
        <v>2.0540909904879854</v>
      </c>
    </row>
    <row r="56" spans="1:4" x14ac:dyDescent="0.25">
      <c r="A56" s="11">
        <v>1994</v>
      </c>
      <c r="B56" s="20">
        <v>1.4822500000000001</v>
      </c>
      <c r="C56" s="9">
        <v>0.921898365</v>
      </c>
      <c r="D56" s="9">
        <f t="shared" si="0"/>
        <v>1.947831149035375</v>
      </c>
    </row>
    <row r="57" spans="1:4" x14ac:dyDescent="0.25">
      <c r="A57" s="11">
        <v>1995</v>
      </c>
      <c r="B57" s="20">
        <v>1.5238333333</v>
      </c>
      <c r="C57" s="9">
        <v>0.89670023197000004</v>
      </c>
      <c r="D57" s="9">
        <f t="shared" si="0"/>
        <v>1.8428905100106427</v>
      </c>
    </row>
    <row r="58" spans="1:4" x14ac:dyDescent="0.25">
      <c r="A58" s="11">
        <v>1996</v>
      </c>
      <c r="B58" s="20">
        <v>1.5685833333000001</v>
      </c>
      <c r="C58" s="9">
        <v>1.0274646148</v>
      </c>
      <c r="D58" s="9">
        <f t="shared" si="0"/>
        <v>2.0513936116215015</v>
      </c>
    </row>
    <row r="59" spans="1:4" x14ac:dyDescent="0.25">
      <c r="A59" s="11">
        <v>1997</v>
      </c>
      <c r="B59" s="20">
        <v>1.6052500000000001</v>
      </c>
      <c r="C59" s="9">
        <v>1.0281359794</v>
      </c>
      <c r="D59" s="9">
        <f t="shared" si="0"/>
        <v>2.0058460601585786</v>
      </c>
    </row>
    <row r="60" spans="1:4" x14ac:dyDescent="0.25">
      <c r="A60" s="11">
        <v>1998</v>
      </c>
      <c r="B60" s="20">
        <v>1.6300833333</v>
      </c>
      <c r="C60" s="9">
        <v>0.88759809862000005</v>
      </c>
      <c r="D60" s="9">
        <f t="shared" si="0"/>
        <v>1.7052822717287877</v>
      </c>
    </row>
    <row r="61" spans="1:4" x14ac:dyDescent="0.25">
      <c r="A61" s="11">
        <v>1999</v>
      </c>
      <c r="B61" s="20">
        <v>1.6658333332999999</v>
      </c>
      <c r="C61" s="9">
        <v>0.90282457226000001</v>
      </c>
      <c r="D61" s="9">
        <f t="shared" si="0"/>
        <v>1.6973114604694577</v>
      </c>
    </row>
    <row r="62" spans="1:4" x14ac:dyDescent="0.25">
      <c r="A62" s="11">
        <v>2000</v>
      </c>
      <c r="B62" s="20">
        <v>1.7219166667000001</v>
      </c>
      <c r="C62" s="9">
        <v>1.3818291677000001</v>
      </c>
      <c r="D62" s="9">
        <f t="shared" si="0"/>
        <v>2.5132283311899841</v>
      </c>
    </row>
    <row r="63" spans="1:4" x14ac:dyDescent="0.25">
      <c r="A63" s="11">
        <v>2001</v>
      </c>
      <c r="B63" s="20">
        <v>1.7704166667000001</v>
      </c>
      <c r="C63" s="9">
        <v>1.3312892314</v>
      </c>
      <c r="D63" s="9">
        <f t="shared" si="0"/>
        <v>2.3549768951869221</v>
      </c>
    </row>
    <row r="64" spans="1:4" x14ac:dyDescent="0.25">
      <c r="A64" s="11">
        <v>2002</v>
      </c>
      <c r="B64" s="20">
        <v>1.7986666667</v>
      </c>
      <c r="C64" s="9">
        <v>1.1661154297</v>
      </c>
      <c r="D64" s="9">
        <f t="shared" si="0"/>
        <v>2.0303951925992174</v>
      </c>
    </row>
    <row r="65" spans="1:4" x14ac:dyDescent="0.25">
      <c r="A65" s="11">
        <v>2003</v>
      </c>
      <c r="B65" s="20">
        <v>1.84</v>
      </c>
      <c r="C65" s="9">
        <v>1.4278894025</v>
      </c>
      <c r="D65" s="9">
        <f t="shared" si="0"/>
        <v>2.4303368294445771</v>
      </c>
    </row>
    <row r="66" spans="1:4" x14ac:dyDescent="0.25">
      <c r="A66" s="11">
        <v>2004</v>
      </c>
      <c r="B66" s="20">
        <v>1.8890833332999999</v>
      </c>
      <c r="C66" s="9">
        <v>1.6476590972</v>
      </c>
      <c r="D66" s="9">
        <f t="shared" si="0"/>
        <v>2.7315299395315176</v>
      </c>
    </row>
    <row r="67" spans="1:4" x14ac:dyDescent="0.25">
      <c r="A67" s="11">
        <v>2005</v>
      </c>
      <c r="B67" s="20">
        <v>1.9526666667000001</v>
      </c>
      <c r="C67" s="9">
        <v>2.1952958416000001</v>
      </c>
      <c r="D67" s="9">
        <f t="shared" si="0"/>
        <v>3.5209078844833184</v>
      </c>
    </row>
    <row r="68" spans="1:4" x14ac:dyDescent="0.25">
      <c r="A68" s="11">
        <v>2006</v>
      </c>
      <c r="B68" s="20">
        <v>2.0155833332999999</v>
      </c>
      <c r="C68" s="9">
        <v>2.4732490348999998</v>
      </c>
      <c r="D68" s="9">
        <f t="shared" si="0"/>
        <v>3.8428798893163267</v>
      </c>
    </row>
    <row r="69" spans="1:4" x14ac:dyDescent="0.25">
      <c r="A69" s="11">
        <v>2007</v>
      </c>
      <c r="B69" s="20">
        <v>2.0734416667</v>
      </c>
      <c r="C69" s="9">
        <v>2.6644317759999998</v>
      </c>
      <c r="D69" s="9">
        <f t="shared" si="0"/>
        <v>4.0244126336924175</v>
      </c>
    </row>
    <row r="70" spans="1:4" x14ac:dyDescent="0.25">
      <c r="A70" s="11">
        <v>2008</v>
      </c>
      <c r="B70" s="20">
        <v>2.1525425</v>
      </c>
      <c r="C70" s="9">
        <v>3.5088583164</v>
      </c>
      <c r="D70" s="9">
        <f t="shared" si="0"/>
        <v>5.1050948823048605</v>
      </c>
    </row>
    <row r="71" spans="1:4" x14ac:dyDescent="0.25">
      <c r="A71" s="11">
        <v>2009</v>
      </c>
      <c r="B71" s="20">
        <v>2.1456466666999998</v>
      </c>
      <c r="C71" s="9">
        <v>2.5240142991000001</v>
      </c>
      <c r="D71" s="9">
        <f t="shared" si="0"/>
        <v>3.6840314205299292</v>
      </c>
    </row>
    <row r="72" spans="1:4" x14ac:dyDescent="0.25">
      <c r="A72" s="11">
        <v>2010</v>
      </c>
      <c r="B72" s="20">
        <v>2.1807616667</v>
      </c>
      <c r="C72" s="9">
        <v>2.9706917405</v>
      </c>
      <c r="D72" s="9">
        <f t="shared" si="0"/>
        <v>4.2661793095126876</v>
      </c>
    </row>
    <row r="73" spans="1:4" x14ac:dyDescent="0.25">
      <c r="A73" s="11">
        <v>2011</v>
      </c>
      <c r="B73" s="20">
        <v>2.2492299999999998</v>
      </c>
      <c r="C73" s="9">
        <v>3.6567494282999999</v>
      </c>
      <c r="D73" s="9">
        <f t="shared" si="0"/>
        <v>5.091562223657724</v>
      </c>
    </row>
    <row r="74" spans="1:4" x14ac:dyDescent="0.25">
      <c r="A74" s="11">
        <v>2012</v>
      </c>
      <c r="B74" s="20">
        <v>2.2958608332999999</v>
      </c>
      <c r="C74" s="9">
        <v>3.7859787318000002</v>
      </c>
      <c r="D74" s="9">
        <f>C74*$B$88/B74</f>
        <v>5.1644292436784758</v>
      </c>
    </row>
    <row r="75" spans="1:4" x14ac:dyDescent="0.25">
      <c r="A75" s="11">
        <v>2013</v>
      </c>
      <c r="B75" s="20">
        <v>2.3295175000000001</v>
      </c>
      <c r="C75" s="9">
        <v>3.7828018549000002</v>
      </c>
      <c r="D75" s="9">
        <f>C75*$B$88/B75</f>
        <v>5.0855430716096004</v>
      </c>
    </row>
    <row r="76" spans="1:4" x14ac:dyDescent="0.25">
      <c r="A76" s="11">
        <v>2014</v>
      </c>
      <c r="B76" s="20">
        <v>2.3671500000000001</v>
      </c>
      <c r="C76" s="9">
        <v>3.7135107226000001</v>
      </c>
      <c r="D76" s="9">
        <f>C76*$B$88/B76</f>
        <v>4.9130210431135666</v>
      </c>
    </row>
    <row r="77" spans="1:4" x14ac:dyDescent="0.25">
      <c r="A77" s="11">
        <v>2015</v>
      </c>
      <c r="B77" s="20">
        <v>2.3700174999999999</v>
      </c>
      <c r="C77" s="9">
        <v>2.6491567696999998</v>
      </c>
      <c r="D77" s="9">
        <f t="shared" ref="D77" si="2">C77*$B$88/B77</f>
        <v>3.5006269141416038</v>
      </c>
    </row>
    <row r="78" spans="1:4" x14ac:dyDescent="0.25">
      <c r="A78" s="11">
        <v>2016</v>
      </c>
      <c r="B78" s="20">
        <v>2.4000541666999999</v>
      </c>
      <c r="C78" s="9">
        <v>2.1028071550999998</v>
      </c>
      <c r="D78" s="9">
        <f t="shared" si="0"/>
        <v>2.7438990139023565</v>
      </c>
    </row>
    <row r="79" spans="1:4" x14ac:dyDescent="0.25">
      <c r="A79" s="11">
        <v>2017</v>
      </c>
      <c r="B79" s="20">
        <v>2.4512100000000001</v>
      </c>
      <c r="C79" s="9">
        <v>2.5066436668000001</v>
      </c>
      <c r="D79" s="9">
        <f t="shared" ref="D79:D87" si="3">C79*$B$88/B79</f>
        <v>3.2025933843818231</v>
      </c>
    </row>
    <row r="80" spans="1:4" x14ac:dyDescent="0.25">
      <c r="A80" s="11">
        <v>2018</v>
      </c>
      <c r="B80" s="20">
        <v>2.5109949999999999</v>
      </c>
      <c r="C80" s="9">
        <v>3.0107916823999998</v>
      </c>
      <c r="D80" s="9">
        <f t="shared" si="3"/>
        <v>3.7551265758785521</v>
      </c>
    </row>
    <row r="81" spans="1:5" x14ac:dyDescent="0.25">
      <c r="A81" s="11">
        <v>2019</v>
      </c>
      <c r="B81" s="20">
        <v>2.5565258332999998</v>
      </c>
      <c r="C81" s="9">
        <v>2.9990694631000001</v>
      </c>
      <c r="D81" s="9">
        <f t="shared" ref="D81:D82" si="4">C81*$B$88/B81</f>
        <v>3.6738892488558932</v>
      </c>
    </row>
    <row r="82" spans="1:5" x14ac:dyDescent="0.25">
      <c r="A82" s="11">
        <v>2020</v>
      </c>
      <c r="B82" s="20">
        <v>2.5884616667000002</v>
      </c>
      <c r="C82" s="9">
        <v>2.4445221888000002</v>
      </c>
      <c r="D82" s="9">
        <f t="shared" si="4"/>
        <v>2.9576172246182515</v>
      </c>
    </row>
    <row r="83" spans="1:5" x14ac:dyDescent="0.25">
      <c r="A83" s="11">
        <v>2021</v>
      </c>
      <c r="B83" s="20">
        <v>2.7096583333000002</v>
      </c>
      <c r="C83" s="9">
        <v>2.9975501507</v>
      </c>
      <c r="D83" s="9">
        <f t="shared" ref="D83:D86" si="5">C83*$B$88/B83</f>
        <v>3.4645086144402235</v>
      </c>
    </row>
    <row r="84" spans="1:5" x14ac:dyDescent="0.25">
      <c r="A84" s="11">
        <v>2022</v>
      </c>
      <c r="B84" s="20">
        <v>2.9262058333000001</v>
      </c>
      <c r="C84" s="9">
        <v>4.6859840359999998</v>
      </c>
      <c r="D84" s="9">
        <f t="shared" si="5"/>
        <v>5.01516994171583</v>
      </c>
      <c r="E84" s="8" t="s">
        <v>182</v>
      </c>
    </row>
    <row r="85" spans="1:5" x14ac:dyDescent="0.25">
      <c r="A85" s="11">
        <v>2023</v>
      </c>
      <c r="B85" s="20">
        <v>3.0470074999999999</v>
      </c>
      <c r="C85" s="9">
        <v>3.9294617379000001</v>
      </c>
      <c r="D85" s="9">
        <f t="shared" si="5"/>
        <v>4.0387713051055325</v>
      </c>
      <c r="E85" s="8" t="s">
        <v>183</v>
      </c>
    </row>
    <row r="86" spans="1:5" x14ac:dyDescent="0.25">
      <c r="A86" s="11">
        <v>2024</v>
      </c>
      <c r="B86" s="21">
        <v>3.1401433426000001</v>
      </c>
      <c r="C86" s="16">
        <v>3.8031267191000002</v>
      </c>
      <c r="D86" s="16">
        <f t="shared" si="5"/>
        <v>3.7929842884456764</v>
      </c>
      <c r="E86">
        <v>1</v>
      </c>
    </row>
    <row r="87" spans="1:5" x14ac:dyDescent="0.25">
      <c r="A87" s="11">
        <v>2025</v>
      </c>
      <c r="B87" s="21">
        <v>3.2093767500000001</v>
      </c>
      <c r="C87" s="16">
        <v>3.8989078679000002</v>
      </c>
      <c r="D87" s="16">
        <f t="shared" si="3"/>
        <v>3.8046261768878691</v>
      </c>
      <c r="E87">
        <v>1</v>
      </c>
    </row>
    <row r="88" spans="1:5" x14ac:dyDescent="0.25">
      <c r="A88" s="12" t="str">
        <f>"Base CPI ("&amp;TEXT('Notes and Sources'!$G$7,"m/yyyy")&amp;")"</f>
        <v>Base CPI (5/2024)</v>
      </c>
      <c r="B88" s="22">
        <v>3.1317689999999998</v>
      </c>
      <c r="C88" s="13"/>
      <c r="D88" s="13"/>
      <c r="E88" s="15"/>
    </row>
    <row r="89" spans="1:5" x14ac:dyDescent="0.25">
      <c r="A89" s="34" t="str">
        <f>A1&amp;" "&amp;TEXT(C1,"Mmmm yyyy")</f>
        <v>EIA Short-Term Energy Outlook, May 2024</v>
      </c>
      <c r="B89" s="34"/>
      <c r="C89" s="34"/>
      <c r="D89" s="34"/>
      <c r="E89" s="34"/>
    </row>
    <row r="90" spans="1:5" x14ac:dyDescent="0.25">
      <c r="A90" s="29" t="s">
        <v>184</v>
      </c>
      <c r="B90" s="29"/>
      <c r="C90" s="29"/>
      <c r="D90" s="29"/>
      <c r="E90" s="29"/>
    </row>
    <row r="91" spans="1:5" x14ac:dyDescent="0.25">
      <c r="A91" t="str">
        <f>"Real Price ("&amp;TEXT($C$1,"mmm yyyy")&amp;" $)"</f>
        <v>Real Price (May 2024 $)</v>
      </c>
    </row>
    <row r="92" spans="1:5" x14ac:dyDescent="0.25">
      <c r="A92" s="30" t="s">
        <v>167</v>
      </c>
      <c r="B92" s="30"/>
      <c r="C92" s="30"/>
      <c r="D92" s="30"/>
      <c r="E92" s="30"/>
    </row>
  </sheetData>
  <mergeCells count="6">
    <mergeCell ref="A92:E92"/>
    <mergeCell ref="C39:D39"/>
    <mergeCell ref="A1:B1"/>
    <mergeCell ref="C1:D1"/>
    <mergeCell ref="A89:E89"/>
    <mergeCell ref="A90:E90"/>
  </mergeCells>
  <phoneticPr fontId="3" type="noConversion"/>
  <hyperlinks>
    <hyperlink ref="A3" location="Contents!B4" display="Return to Contents" xr:uid="{00000000-0004-0000-0A00-000000000000}"/>
    <hyperlink ref="A92" location="'Notes and Sources'!A7" display="See Notes and Sources for more information" xr:uid="{00000000-0004-0000-0A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34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3.2" x14ac:dyDescent="0.25"/>
  <cols>
    <col min="1" max="4" width="17.6640625" customWidth="1"/>
  </cols>
  <sheetData>
    <row r="1" spans="1:4" ht="15.6" x14ac:dyDescent="0.3">
      <c r="A1" s="32" t="s">
        <v>168</v>
      </c>
      <c r="B1" s="32"/>
      <c r="C1" s="33">
        <f>'Notes and Sources'!$G$7</f>
        <v>45419</v>
      </c>
      <c r="D1" s="33"/>
    </row>
    <row r="2" spans="1:4" ht="15.6" x14ac:dyDescent="0.3">
      <c r="A2" s="5" t="s">
        <v>176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175</v>
      </c>
      <c r="D39" s="31"/>
    </row>
    <row r="40" spans="1:4" x14ac:dyDescent="0.25">
      <c r="A40" s="1" t="s">
        <v>3</v>
      </c>
      <c r="B40" s="1" t="s">
        <v>18</v>
      </c>
      <c r="C40" s="1" t="s">
        <v>1</v>
      </c>
      <c r="D40" s="1" t="s">
        <v>2</v>
      </c>
    </row>
    <row r="41" spans="1:4" x14ac:dyDescent="0.25">
      <c r="A41" s="11" t="s">
        <v>35</v>
      </c>
      <c r="B41" s="20">
        <v>0.69199999999999995</v>
      </c>
      <c r="C41" s="9">
        <v>0.57623897622999998</v>
      </c>
      <c r="D41" s="9">
        <f t="shared" ref="D41:D72" si="0">C41*$B$229/B41</f>
        <v>2.6078719109087438</v>
      </c>
    </row>
    <row r="42" spans="1:4" x14ac:dyDescent="0.25">
      <c r="A42" s="11" t="s">
        <v>36</v>
      </c>
      <c r="B42" s="20">
        <v>0.71399999999999997</v>
      </c>
      <c r="C42" s="9">
        <v>0.6599157148</v>
      </c>
      <c r="D42" s="9">
        <f t="shared" si="0"/>
        <v>2.8945428266435309</v>
      </c>
    </row>
    <row r="43" spans="1:4" x14ac:dyDescent="0.25">
      <c r="A43" s="11" t="s">
        <v>37</v>
      </c>
      <c r="B43" s="20">
        <v>0.73699999999999999</v>
      </c>
      <c r="C43" s="9">
        <v>0.80271502832999997</v>
      </c>
      <c r="D43" s="9">
        <f t="shared" si="0"/>
        <v>3.4110149817612152</v>
      </c>
    </row>
    <row r="44" spans="1:4" x14ac:dyDescent="0.25">
      <c r="A44" s="11" t="s">
        <v>38</v>
      </c>
      <c r="B44" s="20">
        <v>0.76033333332999997</v>
      </c>
      <c r="C44" s="9">
        <v>0.87029019546999997</v>
      </c>
      <c r="D44" s="9">
        <f t="shared" si="0"/>
        <v>3.5846749520238959</v>
      </c>
    </row>
    <row r="45" spans="1:4" x14ac:dyDescent="0.25">
      <c r="A45" s="11" t="s">
        <v>39</v>
      </c>
      <c r="B45" s="20">
        <v>0.79033333333</v>
      </c>
      <c r="C45" s="9">
        <v>0.96508632602</v>
      </c>
      <c r="D45" s="9">
        <f t="shared" si="0"/>
        <v>3.8242439116399112</v>
      </c>
    </row>
    <row r="46" spans="1:4" x14ac:dyDescent="0.25">
      <c r="A46" s="11" t="s">
        <v>40</v>
      </c>
      <c r="B46" s="20">
        <v>0.81699999999999995</v>
      </c>
      <c r="C46" s="9">
        <v>1.012564971</v>
      </c>
      <c r="D46" s="9">
        <f t="shared" si="0"/>
        <v>3.8814193227217855</v>
      </c>
    </row>
    <row r="47" spans="1:4" x14ac:dyDescent="0.25">
      <c r="A47" s="11" t="s">
        <v>41</v>
      </c>
      <c r="B47" s="20">
        <v>0.83233333333000004</v>
      </c>
      <c r="C47" s="9">
        <v>1.0205212549</v>
      </c>
      <c r="D47" s="9">
        <f t="shared" si="0"/>
        <v>3.8398520183616944</v>
      </c>
    </row>
    <row r="48" spans="1:4" x14ac:dyDescent="0.25">
      <c r="A48" s="11" t="s">
        <v>42</v>
      </c>
      <c r="B48" s="20">
        <v>0.85566666667000002</v>
      </c>
      <c r="C48" s="9">
        <v>1.0387811377</v>
      </c>
      <c r="D48" s="9">
        <f t="shared" si="0"/>
        <v>3.8019741700283416</v>
      </c>
    </row>
    <row r="49" spans="1:4" x14ac:dyDescent="0.25">
      <c r="A49" s="11" t="s">
        <v>43</v>
      </c>
      <c r="B49" s="20">
        <v>0.87933333332999997</v>
      </c>
      <c r="C49" s="9">
        <v>1.2141389837000001</v>
      </c>
      <c r="D49" s="9">
        <f t="shared" si="0"/>
        <v>4.3241882079502414</v>
      </c>
    </row>
    <row r="50" spans="1:4" x14ac:dyDescent="0.25">
      <c r="A50" s="11" t="s">
        <v>44</v>
      </c>
      <c r="B50" s="20">
        <v>0.89766666666999995</v>
      </c>
      <c r="C50" s="9">
        <v>1.2686170522</v>
      </c>
      <c r="D50" s="9">
        <f t="shared" si="0"/>
        <v>4.4259363798031064</v>
      </c>
    </row>
    <row r="51" spans="1:4" x14ac:dyDescent="0.25">
      <c r="A51" s="11" t="s">
        <v>45</v>
      </c>
      <c r="B51" s="20">
        <v>0.92266666666999997</v>
      </c>
      <c r="C51" s="9">
        <v>1.2450404405</v>
      </c>
      <c r="D51" s="9">
        <f t="shared" si="0"/>
        <v>4.2259888605023388</v>
      </c>
    </row>
    <row r="52" spans="1:4" x14ac:dyDescent="0.25">
      <c r="A52" s="11" t="s">
        <v>46</v>
      </c>
      <c r="B52" s="20">
        <v>0.93766666666999998</v>
      </c>
      <c r="C52" s="9">
        <v>1.2386030559000001</v>
      </c>
      <c r="D52" s="9">
        <f t="shared" si="0"/>
        <v>4.1368844512183767</v>
      </c>
    </row>
    <row r="53" spans="1:4" x14ac:dyDescent="0.25">
      <c r="A53" s="11" t="s">
        <v>47</v>
      </c>
      <c r="B53" s="20">
        <v>0.94599999999999995</v>
      </c>
      <c r="C53" s="9">
        <v>1.2376649224</v>
      </c>
      <c r="D53" s="9">
        <f t="shared" si="0"/>
        <v>4.0973368249045725</v>
      </c>
    </row>
    <row r="54" spans="1:4" x14ac:dyDescent="0.25">
      <c r="A54" s="11" t="s">
        <v>48</v>
      </c>
      <c r="B54" s="20">
        <v>0.95966666667</v>
      </c>
      <c r="C54" s="9">
        <v>1.1724713485</v>
      </c>
      <c r="D54" s="9">
        <f t="shared" si="0"/>
        <v>3.8262342020921243</v>
      </c>
    </row>
    <row r="55" spans="1:4" x14ac:dyDescent="0.25">
      <c r="A55" s="11" t="s">
        <v>49</v>
      </c>
      <c r="B55" s="20">
        <v>0.97633333333000005</v>
      </c>
      <c r="C55" s="9">
        <v>1.194267129</v>
      </c>
      <c r="D55" s="9">
        <f t="shared" si="0"/>
        <v>3.8308317913970331</v>
      </c>
    </row>
    <row r="56" spans="1:4" x14ac:dyDescent="0.25">
      <c r="A56" s="11" t="s">
        <v>50</v>
      </c>
      <c r="B56" s="20">
        <v>0.97933333333000006</v>
      </c>
      <c r="C56" s="9">
        <v>1.2264127267</v>
      </c>
      <c r="D56" s="9">
        <f t="shared" si="0"/>
        <v>3.921893831209263</v>
      </c>
    </row>
    <row r="57" spans="1:4" x14ac:dyDescent="0.25">
      <c r="A57" s="11" t="s">
        <v>51</v>
      </c>
      <c r="B57" s="20">
        <v>0.98</v>
      </c>
      <c r="C57" s="9">
        <v>1.1530071591</v>
      </c>
      <c r="D57" s="9">
        <f t="shared" si="0"/>
        <v>3.6846449771912733</v>
      </c>
    </row>
    <row r="58" spans="1:4" x14ac:dyDescent="0.25">
      <c r="A58" s="11" t="s">
        <v>52</v>
      </c>
      <c r="B58" s="20">
        <v>0.99133333332999996</v>
      </c>
      <c r="C58" s="9">
        <v>1.0803724593999999</v>
      </c>
      <c r="D58" s="9">
        <f t="shared" si="0"/>
        <v>3.4130568024351597</v>
      </c>
    </row>
    <row r="59" spans="1:4" x14ac:dyDescent="0.25">
      <c r="A59" s="11" t="s">
        <v>53</v>
      </c>
      <c r="B59" s="20">
        <v>1.0009999999999999</v>
      </c>
      <c r="C59" s="9">
        <v>1.0842841632</v>
      </c>
      <c r="D59" s="9">
        <f t="shared" si="0"/>
        <v>3.3923351943063946</v>
      </c>
    </row>
    <row r="60" spans="1:4" x14ac:dyDescent="0.25">
      <c r="A60" s="11" t="s">
        <v>54</v>
      </c>
      <c r="B60" s="20">
        <v>1.0109999999999999</v>
      </c>
      <c r="C60" s="9">
        <v>1.0863018531999999</v>
      </c>
      <c r="D60" s="9">
        <f t="shared" si="0"/>
        <v>3.3650311261071324</v>
      </c>
    </row>
    <row r="61" spans="1:4" x14ac:dyDescent="0.25">
      <c r="A61" s="11" t="s">
        <v>55</v>
      </c>
      <c r="B61" s="20">
        <v>1.0253333333000001</v>
      </c>
      <c r="C61" s="9">
        <v>1.160657882</v>
      </c>
      <c r="D61" s="9">
        <f t="shared" si="0"/>
        <v>3.5451030961359824</v>
      </c>
    </row>
    <row r="62" spans="1:4" x14ac:dyDescent="0.25">
      <c r="A62" s="11" t="s">
        <v>56</v>
      </c>
      <c r="B62" s="20">
        <v>1.0349999999999999</v>
      </c>
      <c r="C62" s="9">
        <v>1.1332371138999999</v>
      </c>
      <c r="D62" s="9">
        <f t="shared" si="0"/>
        <v>3.4290211236342887</v>
      </c>
    </row>
    <row r="63" spans="1:4" x14ac:dyDescent="0.25">
      <c r="A63" s="11" t="s">
        <v>57</v>
      </c>
      <c r="B63" s="20">
        <v>1.044</v>
      </c>
      <c r="C63" s="9">
        <v>1.0919652718999999</v>
      </c>
      <c r="D63" s="9">
        <f t="shared" si="0"/>
        <v>3.2756542026944353</v>
      </c>
    </row>
    <row r="64" spans="1:4" x14ac:dyDescent="0.25">
      <c r="A64" s="11" t="s">
        <v>58</v>
      </c>
      <c r="B64" s="20">
        <v>1.0529999999999999</v>
      </c>
      <c r="C64" s="9">
        <v>1.0878560101000001</v>
      </c>
      <c r="D64" s="9">
        <f t="shared" si="0"/>
        <v>3.2354356399761324</v>
      </c>
    </row>
    <row r="65" spans="1:4" x14ac:dyDescent="0.25">
      <c r="A65" s="11" t="s">
        <v>59</v>
      </c>
      <c r="B65" s="20">
        <v>1.0626666667</v>
      </c>
      <c r="C65" s="9">
        <v>1.0810753049999999</v>
      </c>
      <c r="D65" s="9">
        <f t="shared" si="0"/>
        <v>3.1860208219181403</v>
      </c>
    </row>
    <row r="66" spans="1:4" x14ac:dyDescent="0.25">
      <c r="A66" s="11" t="s">
        <v>60</v>
      </c>
      <c r="B66" s="20">
        <v>1.0723333333</v>
      </c>
      <c r="C66" s="9">
        <v>1.0785844913</v>
      </c>
      <c r="D66" s="9">
        <f t="shared" si="0"/>
        <v>3.1500256206146506</v>
      </c>
    </row>
    <row r="67" spans="1:4" x14ac:dyDescent="0.25">
      <c r="A67" s="11" t="s">
        <v>61</v>
      </c>
      <c r="B67" s="20">
        <v>1.079</v>
      </c>
      <c r="C67" s="9">
        <v>1.0364975051</v>
      </c>
      <c r="D67" s="9">
        <f t="shared" si="0"/>
        <v>3.0084066311858408</v>
      </c>
    </row>
    <row r="68" spans="1:4" x14ac:dyDescent="0.25">
      <c r="A68" s="11" t="s">
        <v>62</v>
      </c>
      <c r="B68" s="20">
        <v>1.0900000000000001</v>
      </c>
      <c r="C68" s="9">
        <v>1.1152613571000001</v>
      </c>
      <c r="D68" s="9">
        <f t="shared" si="0"/>
        <v>3.2043494908841375</v>
      </c>
    </row>
    <row r="69" spans="1:4" x14ac:dyDescent="0.25">
      <c r="A69" s="11" t="s">
        <v>63</v>
      </c>
      <c r="B69" s="20">
        <v>1.0956666666999999</v>
      </c>
      <c r="C69" s="9">
        <v>1.0294986501000001</v>
      </c>
      <c r="D69" s="9">
        <f t="shared" si="0"/>
        <v>2.9426394504048732</v>
      </c>
    </row>
    <row r="70" spans="1:4" x14ac:dyDescent="0.25">
      <c r="A70" s="11" t="s">
        <v>64</v>
      </c>
      <c r="B70" s="20">
        <v>1.0903333333</v>
      </c>
      <c r="C70" s="9">
        <v>0.83965856087000001</v>
      </c>
      <c r="D70" s="9">
        <f t="shared" si="0"/>
        <v>2.4117548012207313</v>
      </c>
    </row>
    <row r="71" spans="1:4" x14ac:dyDescent="0.25">
      <c r="A71" s="11" t="s">
        <v>65</v>
      </c>
      <c r="B71" s="20">
        <v>1.097</v>
      </c>
      <c r="C71" s="9">
        <v>0.73693927429999995</v>
      </c>
      <c r="D71" s="9">
        <f t="shared" si="0"/>
        <v>2.1038501131588299</v>
      </c>
    </row>
    <row r="72" spans="1:4" x14ac:dyDescent="0.25">
      <c r="A72" s="11" t="s">
        <v>66</v>
      </c>
      <c r="B72" s="20">
        <v>1.1046666667</v>
      </c>
      <c r="C72" s="9">
        <v>0.73985662575</v>
      </c>
      <c r="D72" s="9">
        <f t="shared" si="0"/>
        <v>2.0975196544042256</v>
      </c>
    </row>
    <row r="73" spans="1:4" x14ac:dyDescent="0.25">
      <c r="A73" s="11" t="s">
        <v>67</v>
      </c>
      <c r="B73" s="20">
        <v>1.1180000000000001</v>
      </c>
      <c r="C73" s="9">
        <v>0.83570835771999996</v>
      </c>
      <c r="D73" s="9">
        <f t="shared" ref="D73:D104" si="1">C73*$B$229/B73</f>
        <v>2.3410067332275548</v>
      </c>
    </row>
    <row r="74" spans="1:4" x14ac:dyDescent="0.25">
      <c r="A74" s="11" t="s">
        <v>68</v>
      </c>
      <c r="B74" s="20">
        <v>1.1306666667</v>
      </c>
      <c r="C74" s="9">
        <v>0.84107875837000001</v>
      </c>
      <c r="D74" s="9">
        <f t="shared" si="1"/>
        <v>2.3296559981816047</v>
      </c>
    </row>
    <row r="75" spans="1:4" x14ac:dyDescent="0.25">
      <c r="A75" s="11" t="s">
        <v>69</v>
      </c>
      <c r="B75" s="20">
        <v>1.1426666667000001</v>
      </c>
      <c r="C75" s="9">
        <v>0.84799073164000005</v>
      </c>
      <c r="D75" s="9">
        <f t="shared" si="1"/>
        <v>2.3241345556242705</v>
      </c>
    </row>
    <row r="76" spans="1:4" x14ac:dyDescent="0.25">
      <c r="A76" s="11" t="s">
        <v>70</v>
      </c>
      <c r="B76" s="20">
        <v>1.1533333333</v>
      </c>
      <c r="C76" s="9">
        <v>0.88091081057999998</v>
      </c>
      <c r="D76" s="9">
        <f t="shared" si="1"/>
        <v>2.3920310708835695</v>
      </c>
    </row>
    <row r="77" spans="1:4" x14ac:dyDescent="0.25">
      <c r="A77" s="11" t="s">
        <v>71</v>
      </c>
      <c r="B77" s="20">
        <v>1.1623333333000001</v>
      </c>
      <c r="C77" s="9">
        <v>0.88664865522000003</v>
      </c>
      <c r="D77" s="9">
        <f t="shared" si="1"/>
        <v>2.38896940555433</v>
      </c>
    </row>
    <row r="78" spans="1:4" x14ac:dyDescent="0.25">
      <c r="A78" s="11" t="s">
        <v>72</v>
      </c>
      <c r="B78" s="20">
        <v>1.1756666667</v>
      </c>
      <c r="C78" s="9">
        <v>0.87109005593</v>
      </c>
      <c r="D78" s="9">
        <f t="shared" si="1"/>
        <v>2.320430535831437</v>
      </c>
    </row>
    <row r="79" spans="1:4" x14ac:dyDescent="0.25">
      <c r="A79" s="11" t="s">
        <v>73</v>
      </c>
      <c r="B79" s="20">
        <v>1.19</v>
      </c>
      <c r="C79" s="9">
        <v>0.82359298874999998</v>
      </c>
      <c r="D79" s="9">
        <f t="shared" si="1"/>
        <v>2.1674815048610072</v>
      </c>
    </row>
    <row r="80" spans="1:4" x14ac:dyDescent="0.25">
      <c r="A80" s="11" t="s">
        <v>74</v>
      </c>
      <c r="B80" s="20">
        <v>1.2030000000000001</v>
      </c>
      <c r="C80" s="9">
        <v>0.80688404330999997</v>
      </c>
      <c r="D80" s="9">
        <f t="shared" si="1"/>
        <v>2.1005606262950249</v>
      </c>
    </row>
    <row r="81" spans="1:4" x14ac:dyDescent="0.25">
      <c r="A81" s="11" t="s">
        <v>75</v>
      </c>
      <c r="B81" s="20">
        <v>1.2166666666999999</v>
      </c>
      <c r="C81" s="9">
        <v>0.88721589541000001</v>
      </c>
      <c r="D81" s="9">
        <f t="shared" si="1"/>
        <v>2.2837440308023194</v>
      </c>
    </row>
    <row r="82" spans="1:4" x14ac:dyDescent="0.25">
      <c r="A82" s="11" t="s">
        <v>76</v>
      </c>
      <c r="B82" s="20">
        <v>1.2363333332999999</v>
      </c>
      <c r="C82" s="9">
        <v>0.88720907379000002</v>
      </c>
      <c r="D82" s="9">
        <f t="shared" si="1"/>
        <v>2.2473986577695992</v>
      </c>
    </row>
    <row r="83" spans="1:4" x14ac:dyDescent="0.25">
      <c r="A83" s="11" t="s">
        <v>77</v>
      </c>
      <c r="B83" s="20">
        <v>1.246</v>
      </c>
      <c r="C83" s="9">
        <v>0.85053032002999995</v>
      </c>
      <c r="D83" s="9">
        <f t="shared" si="1"/>
        <v>2.13777246374802</v>
      </c>
    </row>
    <row r="84" spans="1:4" x14ac:dyDescent="0.25">
      <c r="A84" s="11" t="s">
        <v>78</v>
      </c>
      <c r="B84" s="20">
        <v>1.2586666666999999</v>
      </c>
      <c r="C84" s="9">
        <v>0.93529365716000001</v>
      </c>
      <c r="D84" s="9">
        <f t="shared" si="1"/>
        <v>2.3271639417209298</v>
      </c>
    </row>
    <row r="85" spans="1:4" x14ac:dyDescent="0.25">
      <c r="A85" s="11" t="s">
        <v>79</v>
      </c>
      <c r="B85" s="20">
        <v>1.2803333333</v>
      </c>
      <c r="C85" s="9">
        <v>1.0986480063999999</v>
      </c>
      <c r="D85" s="9">
        <f t="shared" si="1"/>
        <v>2.6873562367442592</v>
      </c>
    </row>
    <row r="86" spans="1:4" x14ac:dyDescent="0.25">
      <c r="A86" s="11" t="s">
        <v>80</v>
      </c>
      <c r="B86" s="20">
        <v>1.2929999999999999</v>
      </c>
      <c r="C86" s="9">
        <v>0.94418825917000004</v>
      </c>
      <c r="D86" s="9">
        <f t="shared" si="1"/>
        <v>2.2869137820824221</v>
      </c>
    </row>
    <row r="87" spans="1:4" x14ac:dyDescent="0.25">
      <c r="A87" s="11" t="s">
        <v>81</v>
      </c>
      <c r="B87" s="20">
        <v>1.3153333332999999</v>
      </c>
      <c r="C87" s="9">
        <v>1.0194915669</v>
      </c>
      <c r="D87" s="9">
        <f t="shared" si="1"/>
        <v>2.4273786759197353</v>
      </c>
    </row>
    <row r="88" spans="1:4" x14ac:dyDescent="0.25">
      <c r="A88" s="11" t="s">
        <v>82</v>
      </c>
      <c r="B88" s="20">
        <v>1.3376666666999999</v>
      </c>
      <c r="C88" s="9">
        <v>1.3004061866000001</v>
      </c>
      <c r="D88" s="9">
        <f t="shared" si="1"/>
        <v>3.0445341010470552</v>
      </c>
    </row>
    <row r="89" spans="1:4" x14ac:dyDescent="0.25">
      <c r="A89" s="11" t="s">
        <v>83</v>
      </c>
      <c r="B89" s="20">
        <v>1.3476666666999999</v>
      </c>
      <c r="C89" s="9">
        <v>1.1721897127000001</v>
      </c>
      <c r="D89" s="9">
        <f t="shared" si="1"/>
        <v>2.7239876855765277</v>
      </c>
    </row>
    <row r="90" spans="1:4" x14ac:dyDescent="0.25">
      <c r="A90" s="11" t="s">
        <v>84</v>
      </c>
      <c r="B90" s="20">
        <v>1.3556666666999999</v>
      </c>
      <c r="C90" s="9">
        <v>0.97913538136</v>
      </c>
      <c r="D90" s="9">
        <f t="shared" si="1"/>
        <v>2.2619320143135195</v>
      </c>
    </row>
    <row r="91" spans="1:4" x14ac:dyDescent="0.25">
      <c r="A91" s="11" t="s">
        <v>85</v>
      </c>
      <c r="B91" s="20">
        <v>1.3660000000000001</v>
      </c>
      <c r="C91" s="9">
        <v>0.93171838462000001</v>
      </c>
      <c r="D91" s="9">
        <f t="shared" si="1"/>
        <v>2.1361103614077543</v>
      </c>
    </row>
    <row r="92" spans="1:4" x14ac:dyDescent="0.25">
      <c r="A92" s="11" t="s">
        <v>86</v>
      </c>
      <c r="B92" s="20">
        <v>1.3773333333</v>
      </c>
      <c r="C92" s="9">
        <v>1.0028983386000001</v>
      </c>
      <c r="D92" s="9">
        <f t="shared" si="1"/>
        <v>2.2803818444252153</v>
      </c>
    </row>
    <row r="93" spans="1:4" x14ac:dyDescent="0.25">
      <c r="A93" s="11" t="s">
        <v>87</v>
      </c>
      <c r="B93" s="20">
        <v>1.3866666667000001</v>
      </c>
      <c r="C93" s="9">
        <v>0.97457252389000004</v>
      </c>
      <c r="D93" s="9">
        <f t="shared" si="1"/>
        <v>2.2010596287238648</v>
      </c>
    </row>
    <row r="94" spans="1:4" x14ac:dyDescent="0.25">
      <c r="A94" s="11" t="s">
        <v>88</v>
      </c>
      <c r="B94" s="20">
        <v>1.3973333333</v>
      </c>
      <c r="C94" s="9">
        <v>0.95223003170999998</v>
      </c>
      <c r="D94" s="9">
        <f t="shared" si="1"/>
        <v>2.1341826056175099</v>
      </c>
    </row>
    <row r="95" spans="1:4" x14ac:dyDescent="0.25">
      <c r="A95" s="11" t="s">
        <v>89</v>
      </c>
      <c r="B95" s="20">
        <v>1.4079999999999999</v>
      </c>
      <c r="C95" s="9">
        <v>0.94497635126000001</v>
      </c>
      <c r="D95" s="9">
        <f t="shared" si="1"/>
        <v>2.1018804279894736</v>
      </c>
    </row>
    <row r="96" spans="1:4" x14ac:dyDescent="0.25">
      <c r="A96" s="11" t="s">
        <v>90</v>
      </c>
      <c r="B96" s="20">
        <v>1.4203333332999999</v>
      </c>
      <c r="C96" s="9">
        <v>0.97257196798000001</v>
      </c>
      <c r="D96" s="9">
        <f t="shared" si="1"/>
        <v>2.1444759960058009</v>
      </c>
    </row>
    <row r="97" spans="1:4" x14ac:dyDescent="0.25">
      <c r="A97" s="11" t="s">
        <v>91</v>
      </c>
      <c r="B97" s="20">
        <v>1.4306666667000001</v>
      </c>
      <c r="C97" s="9">
        <v>0.97299705407000003</v>
      </c>
      <c r="D97" s="9">
        <f t="shared" si="1"/>
        <v>2.1299175286277392</v>
      </c>
    </row>
    <row r="98" spans="1:4" x14ac:dyDescent="0.25">
      <c r="A98" s="11" t="s">
        <v>92</v>
      </c>
      <c r="B98" s="20">
        <v>1.4410000000000001</v>
      </c>
      <c r="C98" s="9">
        <v>0.96418998059000005</v>
      </c>
      <c r="D98" s="9">
        <f t="shared" si="1"/>
        <v>2.0955033249981705</v>
      </c>
    </row>
    <row r="99" spans="1:4" x14ac:dyDescent="0.25">
      <c r="A99" s="11" t="s">
        <v>93</v>
      </c>
      <c r="B99" s="20">
        <v>1.4476666667</v>
      </c>
      <c r="C99" s="9">
        <v>0.91632136162</v>
      </c>
      <c r="D99" s="9">
        <f t="shared" si="1"/>
        <v>1.9822980665161609</v>
      </c>
    </row>
    <row r="100" spans="1:4" x14ac:dyDescent="0.25">
      <c r="A100" s="11" t="s">
        <v>94</v>
      </c>
      <c r="B100" s="20">
        <v>1.4596666667</v>
      </c>
      <c r="C100" s="9">
        <v>0.92065176935000004</v>
      </c>
      <c r="D100" s="9">
        <f t="shared" si="1"/>
        <v>1.9752925354964401</v>
      </c>
    </row>
    <row r="101" spans="1:4" x14ac:dyDescent="0.25">
      <c r="A101" s="11" t="s">
        <v>95</v>
      </c>
      <c r="B101" s="20">
        <v>1.4670000000000001</v>
      </c>
      <c r="C101" s="9">
        <v>0.95124020378999996</v>
      </c>
      <c r="D101" s="9">
        <f t="shared" si="1"/>
        <v>2.0307188696545357</v>
      </c>
    </row>
    <row r="102" spans="1:4" x14ac:dyDescent="0.25">
      <c r="A102" s="11" t="s">
        <v>96</v>
      </c>
      <c r="B102" s="20">
        <v>1.4753333333</v>
      </c>
      <c r="C102" s="9">
        <v>0.92116059073000001</v>
      </c>
      <c r="D102" s="9">
        <f t="shared" si="1"/>
        <v>1.9553968699514785</v>
      </c>
    </row>
    <row r="103" spans="1:4" x14ac:dyDescent="0.25">
      <c r="A103" s="11" t="s">
        <v>97</v>
      </c>
      <c r="B103" s="20">
        <v>1.4890000000000001</v>
      </c>
      <c r="C103" s="9">
        <v>0.89512473336999998</v>
      </c>
      <c r="D103" s="9">
        <f t="shared" si="1"/>
        <v>1.8826889799203699</v>
      </c>
    </row>
    <row r="104" spans="1:4" x14ac:dyDescent="0.25">
      <c r="A104" s="11" t="s">
        <v>98</v>
      </c>
      <c r="B104" s="20">
        <v>1.4976666667</v>
      </c>
      <c r="C104" s="9">
        <v>0.89535335895000001</v>
      </c>
      <c r="D104" s="9">
        <f t="shared" si="1"/>
        <v>1.872272352688453</v>
      </c>
    </row>
    <row r="105" spans="1:4" x14ac:dyDescent="0.25">
      <c r="A105" s="11" t="s">
        <v>99</v>
      </c>
      <c r="B105" s="20">
        <v>1.5086666666999999</v>
      </c>
      <c r="C105" s="9">
        <v>0.91167343609999996</v>
      </c>
      <c r="D105" s="9">
        <f t="shared" ref="D105:D136" si="2">C105*$B$229/B105</f>
        <v>1.8924992964461185</v>
      </c>
    </row>
    <row r="106" spans="1:4" x14ac:dyDescent="0.25">
      <c r="A106" s="11" t="s">
        <v>100</v>
      </c>
      <c r="B106" s="20">
        <v>1.5209999999999999</v>
      </c>
      <c r="C106" s="9">
        <v>0.89886050106000004</v>
      </c>
      <c r="D106" s="9">
        <f t="shared" si="2"/>
        <v>1.8507715006865058</v>
      </c>
    </row>
    <row r="107" spans="1:4" x14ac:dyDescent="0.25">
      <c r="A107" s="11" t="s">
        <v>101</v>
      </c>
      <c r="B107" s="20">
        <v>1.5286666667</v>
      </c>
      <c r="C107" s="9">
        <v>0.87756214455000003</v>
      </c>
      <c r="D107" s="9">
        <f t="shared" si="2"/>
        <v>1.7978555951691759</v>
      </c>
    </row>
    <row r="108" spans="1:4" x14ac:dyDescent="0.25">
      <c r="A108" s="11" t="s">
        <v>102</v>
      </c>
      <c r="B108" s="20">
        <v>1.5369999999999999</v>
      </c>
      <c r="C108" s="9">
        <v>0.88912954448000003</v>
      </c>
      <c r="D108" s="9">
        <f t="shared" si="2"/>
        <v>1.8116775174928987</v>
      </c>
    </row>
    <row r="109" spans="1:4" x14ac:dyDescent="0.25">
      <c r="A109" s="11" t="s">
        <v>103</v>
      </c>
      <c r="B109" s="20">
        <v>1.5506666667</v>
      </c>
      <c r="C109" s="9">
        <v>1.0084884703999999</v>
      </c>
      <c r="D109" s="9">
        <f t="shared" si="2"/>
        <v>2.036771020026813</v>
      </c>
    </row>
    <row r="110" spans="1:4" x14ac:dyDescent="0.25">
      <c r="A110" s="11" t="s">
        <v>104</v>
      </c>
      <c r="B110" s="20">
        <v>1.5640000000000001</v>
      </c>
      <c r="C110" s="9">
        <v>1.0297861765</v>
      </c>
      <c r="D110" s="9">
        <f t="shared" si="2"/>
        <v>2.0620539796619108</v>
      </c>
    </row>
    <row r="111" spans="1:4" x14ac:dyDescent="0.25">
      <c r="A111" s="11" t="s">
        <v>105</v>
      </c>
      <c r="B111" s="20">
        <v>1.573</v>
      </c>
      <c r="C111" s="9">
        <v>0.95117790411000003</v>
      </c>
      <c r="D111" s="9">
        <f t="shared" si="2"/>
        <v>1.8937504599978834</v>
      </c>
    </row>
    <row r="112" spans="1:4" x14ac:dyDescent="0.25">
      <c r="A112" s="11" t="s">
        <v>106</v>
      </c>
      <c r="B112" s="20">
        <v>1.5866666667</v>
      </c>
      <c r="C112" s="9">
        <v>1.0972637257</v>
      </c>
      <c r="D112" s="9">
        <f t="shared" si="2"/>
        <v>2.1657835215753596</v>
      </c>
    </row>
    <row r="113" spans="1:4" x14ac:dyDescent="0.25">
      <c r="A113" s="11" t="s">
        <v>107</v>
      </c>
      <c r="B113" s="20">
        <v>1.5963333333</v>
      </c>
      <c r="C113" s="9">
        <v>1.1170015576000001</v>
      </c>
      <c r="D113" s="9">
        <f t="shared" si="2"/>
        <v>2.1913912201606438</v>
      </c>
    </row>
    <row r="114" spans="1:4" x14ac:dyDescent="0.25">
      <c r="A114" s="11" t="s">
        <v>108</v>
      </c>
      <c r="B114" s="20">
        <v>1.6</v>
      </c>
      <c r="C114" s="9">
        <v>1.0282046018</v>
      </c>
      <c r="D114" s="9">
        <f t="shared" si="2"/>
        <v>2.0125620609841146</v>
      </c>
    </row>
    <row r="115" spans="1:4" x14ac:dyDescent="0.25">
      <c r="A115" s="11" t="s">
        <v>109</v>
      </c>
      <c r="B115" s="20">
        <v>1.6080000000000001</v>
      </c>
      <c r="C115" s="9">
        <v>0.94881506149999995</v>
      </c>
      <c r="D115" s="9">
        <f t="shared" si="2"/>
        <v>1.8479288534445228</v>
      </c>
    </row>
    <row r="116" spans="1:4" x14ac:dyDescent="0.25">
      <c r="A116" s="11" t="s">
        <v>110</v>
      </c>
      <c r="B116" s="20">
        <v>1.6166666667</v>
      </c>
      <c r="C116" s="9">
        <v>0.96992385098</v>
      </c>
      <c r="D116" s="9">
        <f t="shared" si="2"/>
        <v>1.8789138858539089</v>
      </c>
    </row>
    <row r="117" spans="1:4" x14ac:dyDescent="0.25">
      <c r="A117" s="11" t="s">
        <v>111</v>
      </c>
      <c r="B117" s="20">
        <v>1.62</v>
      </c>
      <c r="C117" s="9">
        <v>0.94995127525</v>
      </c>
      <c r="D117" s="9">
        <f t="shared" si="2"/>
        <v>1.8364370094681586</v>
      </c>
    </row>
    <row r="118" spans="1:4" x14ac:dyDescent="0.25">
      <c r="A118" s="11" t="s">
        <v>112</v>
      </c>
      <c r="B118" s="20">
        <v>1.6253333333</v>
      </c>
      <c r="C118" s="9">
        <v>0.89844133309999996</v>
      </c>
      <c r="D118" s="9">
        <f t="shared" si="2"/>
        <v>1.7311591768123211</v>
      </c>
    </row>
    <row r="119" spans="1:4" x14ac:dyDescent="0.25">
      <c r="A119" s="11" t="s">
        <v>113</v>
      </c>
      <c r="B119" s="20">
        <v>1.6336666666999999</v>
      </c>
      <c r="C119" s="9">
        <v>0.83930482945999996</v>
      </c>
      <c r="D119" s="9">
        <f t="shared" si="2"/>
        <v>1.6089627706995404</v>
      </c>
    </row>
    <row r="120" spans="1:4" x14ac:dyDescent="0.25">
      <c r="A120" s="11" t="s">
        <v>114</v>
      </c>
      <c r="B120" s="20">
        <v>1.6413333333</v>
      </c>
      <c r="C120" s="9">
        <v>0.83343600641000004</v>
      </c>
      <c r="D120" s="9">
        <f t="shared" si="2"/>
        <v>1.5902492171476328</v>
      </c>
    </row>
    <row r="121" spans="1:4" x14ac:dyDescent="0.25">
      <c r="A121" s="11" t="s">
        <v>115</v>
      </c>
      <c r="B121" s="20">
        <v>1.6473333333</v>
      </c>
      <c r="C121" s="9">
        <v>0.83025642035000002</v>
      </c>
      <c r="D121" s="9">
        <f t="shared" si="2"/>
        <v>1.5784123751653458</v>
      </c>
    </row>
    <row r="122" spans="1:4" x14ac:dyDescent="0.25">
      <c r="A122" s="11" t="s">
        <v>116</v>
      </c>
      <c r="B122" s="20">
        <v>1.6596666667</v>
      </c>
      <c r="C122" s="9">
        <v>0.85027722939999995</v>
      </c>
      <c r="D122" s="9">
        <f t="shared" si="2"/>
        <v>1.6044618608479571</v>
      </c>
    </row>
    <row r="123" spans="1:4" x14ac:dyDescent="0.25">
      <c r="A123" s="11" t="s">
        <v>117</v>
      </c>
      <c r="B123" s="20">
        <v>1.6719999999999999</v>
      </c>
      <c r="C123" s="9">
        <v>0.89150886605000002</v>
      </c>
      <c r="D123" s="9">
        <f t="shared" si="2"/>
        <v>1.6698563576079799</v>
      </c>
    </row>
    <row r="124" spans="1:4" x14ac:dyDescent="0.25">
      <c r="A124" s="11" t="s">
        <v>118</v>
      </c>
      <c r="B124" s="20">
        <v>1.6843333332999999</v>
      </c>
      <c r="C124" s="9">
        <v>1.0360352735</v>
      </c>
      <c r="D124" s="9">
        <f t="shared" si="2"/>
        <v>1.9263545334561845</v>
      </c>
    </row>
    <row r="125" spans="1:4" x14ac:dyDescent="0.25">
      <c r="A125" s="11" t="s">
        <v>119</v>
      </c>
      <c r="B125" s="20">
        <v>1.7010000000000001</v>
      </c>
      <c r="C125" s="9">
        <v>1.3841300967000001</v>
      </c>
      <c r="D125" s="9">
        <f t="shared" si="2"/>
        <v>2.548369035162882</v>
      </c>
    </row>
    <row r="126" spans="1:4" x14ac:dyDescent="0.25">
      <c r="A126" s="11" t="s">
        <v>120</v>
      </c>
      <c r="B126" s="20">
        <v>1.7143333332999999</v>
      </c>
      <c r="C126" s="9">
        <v>1.2673490735999999</v>
      </c>
      <c r="D126" s="9">
        <f t="shared" si="2"/>
        <v>2.3152116707892505</v>
      </c>
    </row>
    <row r="127" spans="1:4" x14ac:dyDescent="0.25">
      <c r="A127" s="11" t="s">
        <v>121</v>
      </c>
      <c r="B127" s="20">
        <v>1.73</v>
      </c>
      <c r="C127" s="9">
        <v>1.3062562856</v>
      </c>
      <c r="D127" s="9">
        <f t="shared" si="2"/>
        <v>2.3646780007498416</v>
      </c>
    </row>
    <row r="128" spans="1:4" x14ac:dyDescent="0.25">
      <c r="A128" s="11" t="s">
        <v>122</v>
      </c>
      <c r="B128" s="20">
        <v>1.7423333333</v>
      </c>
      <c r="C128" s="9">
        <v>1.4933908174999999</v>
      </c>
      <c r="D128" s="9">
        <f t="shared" si="2"/>
        <v>2.6843055675649325</v>
      </c>
    </row>
    <row r="129" spans="1:4" x14ac:dyDescent="0.25">
      <c r="A129" s="11" t="s">
        <v>123</v>
      </c>
      <c r="B129" s="20">
        <v>1.7589999999999999</v>
      </c>
      <c r="C129" s="9">
        <v>1.4605444974999999</v>
      </c>
      <c r="D129" s="9">
        <f t="shared" si="2"/>
        <v>2.600391120176849</v>
      </c>
    </row>
    <row r="130" spans="1:4" x14ac:dyDescent="0.25">
      <c r="A130" s="11" t="s">
        <v>124</v>
      </c>
      <c r="B130" s="20">
        <v>1.7713333333000001</v>
      </c>
      <c r="C130" s="9">
        <v>1.3471736356999999</v>
      </c>
      <c r="D130" s="9">
        <f t="shared" si="2"/>
        <v>2.3818422826394134</v>
      </c>
    </row>
    <row r="131" spans="1:4" x14ac:dyDescent="0.25">
      <c r="A131" s="11" t="s">
        <v>125</v>
      </c>
      <c r="B131" s="20">
        <v>1.7763333333</v>
      </c>
      <c r="C131" s="9">
        <v>1.2600649799999999</v>
      </c>
      <c r="D131" s="9">
        <f t="shared" si="2"/>
        <v>2.2215607669864919</v>
      </c>
    </row>
    <row r="132" spans="1:4" x14ac:dyDescent="0.25">
      <c r="A132" s="11" t="s">
        <v>126</v>
      </c>
      <c r="B132" s="20">
        <v>1.7749999999999999</v>
      </c>
      <c r="C132" s="9">
        <v>1.1730042249999999</v>
      </c>
      <c r="D132" s="9">
        <f t="shared" si="2"/>
        <v>2.0696215598445207</v>
      </c>
    </row>
    <row r="133" spans="1:4" x14ac:dyDescent="0.25">
      <c r="A133" s="11" t="s">
        <v>127</v>
      </c>
      <c r="B133" s="20">
        <v>1.7806666667</v>
      </c>
      <c r="C133" s="9">
        <v>1.1183458798999999</v>
      </c>
      <c r="D133" s="9">
        <f t="shared" si="2"/>
        <v>1.9669043192903288</v>
      </c>
    </row>
    <row r="134" spans="1:4" x14ac:dyDescent="0.25">
      <c r="A134" s="11" t="s">
        <v>128</v>
      </c>
      <c r="B134" s="20">
        <v>1.7946666667</v>
      </c>
      <c r="C134" s="9">
        <v>1.153460623</v>
      </c>
      <c r="D134" s="9">
        <f t="shared" si="2"/>
        <v>2.0128374192598395</v>
      </c>
    </row>
    <row r="135" spans="1:4" x14ac:dyDescent="0.25">
      <c r="A135" s="11" t="s">
        <v>129</v>
      </c>
      <c r="B135" s="20">
        <v>1.8043333333</v>
      </c>
      <c r="C135" s="9">
        <v>1.1456987785999999</v>
      </c>
      <c r="D135" s="9">
        <f t="shared" si="2"/>
        <v>1.9885815175819115</v>
      </c>
    </row>
    <row r="136" spans="1:4" x14ac:dyDescent="0.25">
      <c r="A136" s="11" t="s">
        <v>130</v>
      </c>
      <c r="B136" s="20">
        <v>1.8149999999999999</v>
      </c>
      <c r="C136" s="9">
        <v>1.2357705594999999</v>
      </c>
      <c r="D136" s="9">
        <f t="shared" si="2"/>
        <v>2.1323129087354022</v>
      </c>
    </row>
    <row r="137" spans="1:4" x14ac:dyDescent="0.25">
      <c r="A137" s="11" t="s">
        <v>131</v>
      </c>
      <c r="B137" s="20">
        <v>1.8336666666999999</v>
      </c>
      <c r="C137" s="9">
        <v>1.5793749051999999</v>
      </c>
      <c r="D137" s="9">
        <f t="shared" ref="D137:D168" si="3">C137*$B$229/B137</f>
        <v>2.6974572081767221</v>
      </c>
    </row>
    <row r="138" spans="1:4" x14ac:dyDescent="0.25">
      <c r="A138" s="11" t="s">
        <v>132</v>
      </c>
      <c r="B138" s="20">
        <v>1.8306666667</v>
      </c>
      <c r="C138" s="9">
        <v>1.4016812891999999</v>
      </c>
      <c r="D138" s="9">
        <f t="shared" si="3"/>
        <v>2.3978925761016012</v>
      </c>
    </row>
    <row r="139" spans="1:4" x14ac:dyDescent="0.25">
      <c r="A139" s="11" t="s">
        <v>133</v>
      </c>
      <c r="B139" s="20">
        <v>1.8443333333</v>
      </c>
      <c r="C139" s="9">
        <v>1.2821180691</v>
      </c>
      <c r="D139" s="9">
        <f t="shared" si="3"/>
        <v>2.1770997414891422</v>
      </c>
    </row>
    <row r="140" spans="1:4" x14ac:dyDescent="0.25">
      <c r="A140" s="11" t="s">
        <v>134</v>
      </c>
      <c r="B140" s="20">
        <v>1.8513333332999999</v>
      </c>
      <c r="C140" s="9">
        <v>1.3334570358</v>
      </c>
      <c r="D140" s="9">
        <f t="shared" si="3"/>
        <v>2.2557144801722293</v>
      </c>
    </row>
    <row r="141" spans="1:4" x14ac:dyDescent="0.25">
      <c r="A141" s="11" t="s">
        <v>135</v>
      </c>
      <c r="B141" s="20">
        <v>1.867</v>
      </c>
      <c r="C141" s="9">
        <v>1.533138782</v>
      </c>
      <c r="D141" s="9">
        <f t="shared" si="3"/>
        <v>2.5717388913579851</v>
      </c>
    </row>
    <row r="142" spans="1:4" x14ac:dyDescent="0.25">
      <c r="A142" s="11" t="s">
        <v>136</v>
      </c>
      <c r="B142" s="20">
        <v>1.8816666666999999</v>
      </c>
      <c r="C142" s="9">
        <v>1.5283498156999999</v>
      </c>
      <c r="D142" s="9">
        <f t="shared" si="3"/>
        <v>2.5437228913446495</v>
      </c>
    </row>
    <row r="143" spans="1:4" x14ac:dyDescent="0.25">
      <c r="A143" s="11" t="s">
        <v>137</v>
      </c>
      <c r="B143" s="20">
        <v>1.8936666666999999</v>
      </c>
      <c r="C143" s="9">
        <v>1.6081544824</v>
      </c>
      <c r="D143" s="9">
        <f t="shared" si="3"/>
        <v>2.6595854718021719</v>
      </c>
    </row>
    <row r="144" spans="1:4" x14ac:dyDescent="0.25">
      <c r="A144" s="11" t="s">
        <v>138</v>
      </c>
      <c r="B144" s="20">
        <v>1.9139999999999999</v>
      </c>
      <c r="C144" s="9">
        <v>1.9111062217999999</v>
      </c>
      <c r="D144" s="9">
        <f t="shared" si="3"/>
        <v>3.127034075830911</v>
      </c>
    </row>
    <row r="145" spans="1:4" x14ac:dyDescent="0.25">
      <c r="A145" s="11" t="s">
        <v>139</v>
      </c>
      <c r="B145" s="20">
        <v>1.9236666667</v>
      </c>
      <c r="C145" s="9">
        <v>1.9589998</v>
      </c>
      <c r="D145" s="9">
        <f t="shared" si="3"/>
        <v>3.1892920695927343</v>
      </c>
    </row>
    <row r="146" spans="1:4" x14ac:dyDescent="0.25">
      <c r="A146" s="11" t="s">
        <v>140</v>
      </c>
      <c r="B146" s="20">
        <v>1.9366666667000001</v>
      </c>
      <c r="C146" s="9">
        <v>2.0733925500999999</v>
      </c>
      <c r="D146" s="9">
        <f t="shared" si="3"/>
        <v>3.3528673905967454</v>
      </c>
    </row>
    <row r="147" spans="1:4" x14ac:dyDescent="0.25">
      <c r="A147" s="11" t="s">
        <v>141</v>
      </c>
      <c r="B147" s="20">
        <v>1.966</v>
      </c>
      <c r="C147" s="9">
        <v>2.3589164782999998</v>
      </c>
      <c r="D147" s="9">
        <f t="shared" si="3"/>
        <v>3.7576711598825594</v>
      </c>
    </row>
    <row r="148" spans="1:4" x14ac:dyDescent="0.25">
      <c r="A148" s="11" t="s">
        <v>142</v>
      </c>
      <c r="B148" s="20">
        <v>1.9843333332999999</v>
      </c>
      <c r="C148" s="9">
        <v>2.4772255859999999</v>
      </c>
      <c r="D148" s="9">
        <f t="shared" si="3"/>
        <v>3.9096749351782072</v>
      </c>
    </row>
    <row r="149" spans="1:4" x14ac:dyDescent="0.25">
      <c r="A149" s="11" t="s">
        <v>143</v>
      </c>
      <c r="B149" s="20">
        <v>1.9946666666999999</v>
      </c>
      <c r="C149" s="9">
        <v>2.4231858371000001</v>
      </c>
      <c r="D149" s="9">
        <f t="shared" si="3"/>
        <v>3.804574675338575</v>
      </c>
    </row>
    <row r="150" spans="1:4" x14ac:dyDescent="0.25">
      <c r="A150" s="11" t="s">
        <v>144</v>
      </c>
      <c r="B150" s="20">
        <v>2.0126666666999999</v>
      </c>
      <c r="C150" s="9">
        <v>2.5523196097</v>
      </c>
      <c r="D150" s="9">
        <f t="shared" si="3"/>
        <v>3.9714849776175103</v>
      </c>
    </row>
    <row r="151" spans="1:4" x14ac:dyDescent="0.25">
      <c r="A151" s="11" t="s">
        <v>145</v>
      </c>
      <c r="B151" s="20">
        <v>2.0316666667000001</v>
      </c>
      <c r="C151" s="9">
        <v>2.5926133375</v>
      </c>
      <c r="D151" s="9">
        <f t="shared" si="3"/>
        <v>3.9964558224294446</v>
      </c>
    </row>
    <row r="152" spans="1:4" x14ac:dyDescent="0.25">
      <c r="A152" s="11" t="s">
        <v>146</v>
      </c>
      <c r="B152" s="20">
        <v>2.0233333333000001</v>
      </c>
      <c r="C152" s="9">
        <v>2.4136356376000001</v>
      </c>
      <c r="D152" s="9">
        <f t="shared" si="3"/>
        <v>3.7358892589400874</v>
      </c>
    </row>
    <row r="153" spans="1:4" x14ac:dyDescent="0.25">
      <c r="A153" s="11" t="s">
        <v>147</v>
      </c>
      <c r="B153" s="20">
        <v>2.0431699999999999</v>
      </c>
      <c r="C153" s="9">
        <v>2.4298482577999998</v>
      </c>
      <c r="D153" s="9">
        <f t="shared" si="3"/>
        <v>3.724469059589778</v>
      </c>
    </row>
    <row r="154" spans="1:4" x14ac:dyDescent="0.25">
      <c r="A154" s="11" t="s">
        <v>148</v>
      </c>
      <c r="B154" s="20">
        <v>2.0663100000000001</v>
      </c>
      <c r="C154" s="9">
        <v>2.560215828</v>
      </c>
      <c r="D154" s="9">
        <f t="shared" si="3"/>
        <v>3.8803493006565963</v>
      </c>
    </row>
    <row r="155" spans="1:4" x14ac:dyDescent="0.25">
      <c r="A155" s="11" t="s">
        <v>149</v>
      </c>
      <c r="B155" s="20">
        <v>2.0793900000000001</v>
      </c>
      <c r="C155" s="9">
        <v>2.6536648478</v>
      </c>
      <c r="D155" s="9">
        <f t="shared" si="3"/>
        <v>3.9966842712188471</v>
      </c>
    </row>
    <row r="156" spans="1:4" x14ac:dyDescent="0.25">
      <c r="A156" s="11" t="s">
        <v>150</v>
      </c>
      <c r="B156" s="20">
        <v>2.1048966667000002</v>
      </c>
      <c r="C156" s="9">
        <v>3.1297158138999999</v>
      </c>
      <c r="D156" s="9">
        <f t="shared" si="3"/>
        <v>4.6565454351487894</v>
      </c>
    </row>
    <row r="157" spans="1:4" x14ac:dyDescent="0.25">
      <c r="A157" s="11" t="s">
        <v>151</v>
      </c>
      <c r="B157" s="20">
        <v>2.1276966666999999</v>
      </c>
      <c r="C157" s="9">
        <v>3.4373400967999999</v>
      </c>
      <c r="D157" s="9">
        <f t="shared" si="3"/>
        <v>5.0594407210833268</v>
      </c>
    </row>
    <row r="158" spans="1:4" x14ac:dyDescent="0.25">
      <c r="A158" s="11" t="s">
        <v>152</v>
      </c>
      <c r="B158" s="20">
        <v>2.1553766667000001</v>
      </c>
      <c r="C158" s="9">
        <v>4.1485631010999997</v>
      </c>
      <c r="D158" s="9">
        <f t="shared" si="3"/>
        <v>6.0278750880517009</v>
      </c>
    </row>
    <row r="159" spans="1:4" x14ac:dyDescent="0.25">
      <c r="A159" s="11" t="s">
        <v>153</v>
      </c>
      <c r="B159" s="20">
        <v>2.1886100000000002</v>
      </c>
      <c r="C159" s="9">
        <v>4.2422574504000004</v>
      </c>
      <c r="D159" s="9">
        <f t="shared" si="3"/>
        <v>6.0704147258679058</v>
      </c>
    </row>
    <row r="160" spans="1:4" x14ac:dyDescent="0.25">
      <c r="A160" s="11" t="s">
        <v>154</v>
      </c>
      <c r="B160" s="20">
        <v>2.1384866667</v>
      </c>
      <c r="C160" s="9">
        <v>2.96154685</v>
      </c>
      <c r="D160" s="9">
        <f t="shared" si="3"/>
        <v>4.3371234253193434</v>
      </c>
    </row>
    <row r="161" spans="1:4" x14ac:dyDescent="0.25">
      <c r="A161" s="11" t="s">
        <v>155</v>
      </c>
      <c r="B161" s="20">
        <v>2.1237766667</v>
      </c>
      <c r="C161" s="9">
        <v>2.4403049689</v>
      </c>
      <c r="D161" s="9">
        <f t="shared" si="3"/>
        <v>3.5985287775207215</v>
      </c>
    </row>
    <row r="162" spans="1:4" x14ac:dyDescent="0.25">
      <c r="A162" s="11" t="s">
        <v>156</v>
      </c>
      <c r="B162" s="20">
        <v>2.1350699999999998</v>
      </c>
      <c r="C162" s="9">
        <v>2.3741208598000001</v>
      </c>
      <c r="D162" s="9">
        <f t="shared" si="3"/>
        <v>3.4824142117003127</v>
      </c>
    </row>
    <row r="163" spans="1:4" x14ac:dyDescent="0.25">
      <c r="A163" s="11" t="s">
        <v>157</v>
      </c>
      <c r="B163" s="20">
        <v>2.1534399999999998</v>
      </c>
      <c r="C163" s="9">
        <v>2.5241972577</v>
      </c>
      <c r="D163" s="9">
        <f t="shared" si="3"/>
        <v>3.6709649312494759</v>
      </c>
    </row>
    <row r="164" spans="1:4" x14ac:dyDescent="0.25">
      <c r="A164" s="11" t="s">
        <v>158</v>
      </c>
      <c r="B164" s="20">
        <v>2.1703000000000001</v>
      </c>
      <c r="C164" s="9">
        <v>2.7428503342999999</v>
      </c>
      <c r="D164" s="9">
        <f t="shared" si="3"/>
        <v>3.9579660178778857</v>
      </c>
    </row>
    <row r="165" spans="1:4" x14ac:dyDescent="0.25">
      <c r="A165" s="11" t="s">
        <v>159</v>
      </c>
      <c r="B165" s="20">
        <v>2.17374</v>
      </c>
      <c r="C165" s="9">
        <v>2.9261534042999999</v>
      </c>
      <c r="D165" s="9">
        <f t="shared" si="3"/>
        <v>4.2157923766555365</v>
      </c>
    </row>
    <row r="166" spans="1:4" x14ac:dyDescent="0.25">
      <c r="A166" s="11" t="s">
        <v>160</v>
      </c>
      <c r="B166" s="20">
        <v>2.1729733332999999</v>
      </c>
      <c r="C166" s="9">
        <v>2.9169175513000001</v>
      </c>
      <c r="D166" s="9">
        <f t="shared" si="3"/>
        <v>4.2039687384677444</v>
      </c>
    </row>
    <row r="167" spans="1:4" x14ac:dyDescent="0.25">
      <c r="A167" s="11" t="s">
        <v>161</v>
      </c>
      <c r="B167" s="20">
        <v>2.1793433332999999</v>
      </c>
      <c r="C167" s="9">
        <v>2.8169051159</v>
      </c>
      <c r="D167" s="9">
        <f t="shared" si="3"/>
        <v>4.04796067839332</v>
      </c>
    </row>
    <row r="168" spans="1:4" x14ac:dyDescent="0.25">
      <c r="A168" s="11" t="s">
        <v>162</v>
      </c>
      <c r="B168" s="20">
        <v>2.19699</v>
      </c>
      <c r="C168" s="9">
        <v>3.0990293544999998</v>
      </c>
      <c r="D168" s="9">
        <f t="shared" si="3"/>
        <v>4.4176095760622989</v>
      </c>
    </row>
    <row r="169" spans="1:4" x14ac:dyDescent="0.25">
      <c r="A169" s="11" t="s">
        <v>163</v>
      </c>
      <c r="B169" s="20">
        <v>2.2204366667</v>
      </c>
      <c r="C169" s="9">
        <v>3.5825323055</v>
      </c>
      <c r="D169" s="9">
        <f t="shared" ref="D169:D200" si="4">C169*$B$229/B169</f>
        <v>5.0529086391543094</v>
      </c>
    </row>
    <row r="170" spans="1:4" x14ac:dyDescent="0.25">
      <c r="A170" s="11" t="s">
        <v>164</v>
      </c>
      <c r="B170" s="20">
        <v>2.2456833333000001</v>
      </c>
      <c r="C170" s="9">
        <v>3.9271274779000001</v>
      </c>
      <c r="D170" s="9">
        <f t="shared" si="4"/>
        <v>5.4766653481203011</v>
      </c>
    </row>
    <row r="171" spans="1:4" x14ac:dyDescent="0.25">
      <c r="A171" s="11" t="s">
        <v>165</v>
      </c>
      <c r="B171" s="20">
        <v>2.2603266667000002</v>
      </c>
      <c r="C171" s="9">
        <v>3.6679251863000002</v>
      </c>
      <c r="D171" s="9">
        <f t="shared" si="4"/>
        <v>5.0820505557917119</v>
      </c>
    </row>
    <row r="172" spans="1:4" x14ac:dyDescent="0.25">
      <c r="A172" s="11" t="s">
        <v>166</v>
      </c>
      <c r="B172" s="20">
        <v>2.2704733333</v>
      </c>
      <c r="C172" s="9">
        <v>3.6571343871000002</v>
      </c>
      <c r="D172" s="9">
        <f t="shared" si="4"/>
        <v>5.0444547990823914</v>
      </c>
    </row>
    <row r="173" spans="1:4" x14ac:dyDescent="0.25">
      <c r="A173" s="11" t="s">
        <v>213</v>
      </c>
      <c r="B173" s="20">
        <v>2.2832599999999998</v>
      </c>
      <c r="C173" s="9">
        <v>3.7808222506</v>
      </c>
      <c r="D173" s="9">
        <f t="shared" si="4"/>
        <v>5.1858579044608639</v>
      </c>
    </row>
    <row r="174" spans="1:4" x14ac:dyDescent="0.25">
      <c r="A174" s="11" t="s">
        <v>214</v>
      </c>
      <c r="B174" s="20">
        <v>2.2880799999999999</v>
      </c>
      <c r="C174" s="9">
        <v>3.7406960598999999</v>
      </c>
      <c r="D174" s="9">
        <f t="shared" si="4"/>
        <v>5.12001152005916</v>
      </c>
    </row>
    <row r="175" spans="1:4" x14ac:dyDescent="0.25">
      <c r="A175" s="11" t="s">
        <v>215</v>
      </c>
      <c r="B175" s="20">
        <v>2.2984100000000001</v>
      </c>
      <c r="C175" s="9">
        <v>3.6707314213000002</v>
      </c>
      <c r="D175" s="9">
        <f t="shared" si="4"/>
        <v>5.0016676191598881</v>
      </c>
    </row>
    <row r="176" spans="1:4" x14ac:dyDescent="0.25">
      <c r="A176" s="11" t="s">
        <v>216</v>
      </c>
      <c r="B176" s="20">
        <v>2.3136933332999998</v>
      </c>
      <c r="C176" s="9">
        <v>3.8456542986</v>
      </c>
      <c r="D176" s="9">
        <f t="shared" si="4"/>
        <v>5.2054007087855503</v>
      </c>
    </row>
    <row r="177" spans="1:4" x14ac:dyDescent="0.25">
      <c r="A177" s="11" t="s">
        <v>243</v>
      </c>
      <c r="B177" s="20">
        <v>2.3229933332999999</v>
      </c>
      <c r="C177" s="9">
        <v>3.8927028074000001</v>
      </c>
      <c r="D177" s="9">
        <f t="shared" si="4"/>
        <v>5.2479900840309011</v>
      </c>
    </row>
    <row r="178" spans="1:4" x14ac:dyDescent="0.25">
      <c r="A178" s="11" t="s">
        <v>244</v>
      </c>
      <c r="B178" s="20">
        <v>2.3204500000000001</v>
      </c>
      <c r="C178" s="9">
        <v>3.6475955708000001</v>
      </c>
      <c r="D178" s="9">
        <f t="shared" si="4"/>
        <v>4.9229359534438339</v>
      </c>
    </row>
    <row r="179" spans="1:4" x14ac:dyDescent="0.25">
      <c r="A179" s="11" t="s">
        <v>245</v>
      </c>
      <c r="B179" s="20">
        <v>2.3330000000000002</v>
      </c>
      <c r="C179" s="9">
        <v>3.6552038085</v>
      </c>
      <c r="D179" s="9">
        <f t="shared" si="4"/>
        <v>4.9066669421955567</v>
      </c>
    </row>
    <row r="180" spans="1:4" x14ac:dyDescent="0.25">
      <c r="A180" s="11" t="s">
        <v>246</v>
      </c>
      <c r="B180" s="20">
        <v>2.3416266666999999</v>
      </c>
      <c r="C180" s="9">
        <v>3.7261901185999999</v>
      </c>
      <c r="D180" s="9">
        <f t="shared" si="4"/>
        <v>4.9835299825925929</v>
      </c>
    </row>
    <row r="181" spans="1:4" x14ac:dyDescent="0.25">
      <c r="A181" s="11" t="s">
        <v>247</v>
      </c>
      <c r="B181" s="20">
        <v>2.3562099999999999</v>
      </c>
      <c r="C181" s="9">
        <v>3.9721093123000002</v>
      </c>
      <c r="D181" s="9">
        <f t="shared" si="4"/>
        <v>5.2795501287544235</v>
      </c>
    </row>
    <row r="182" spans="1:4" x14ac:dyDescent="0.25">
      <c r="A182" s="11" t="s">
        <v>248</v>
      </c>
      <c r="B182" s="20">
        <v>2.3687233333000002</v>
      </c>
      <c r="C182" s="9">
        <v>3.8154546227999999</v>
      </c>
      <c r="D182" s="9">
        <f t="shared" si="4"/>
        <v>5.0445412263258049</v>
      </c>
    </row>
    <row r="183" spans="1:4" x14ac:dyDescent="0.25">
      <c r="A183" s="11" t="s">
        <v>249</v>
      </c>
      <c r="B183" s="20">
        <v>2.3747833332999999</v>
      </c>
      <c r="C183" s="9">
        <v>3.6898247639999999</v>
      </c>
      <c r="D183" s="9">
        <f t="shared" si="4"/>
        <v>4.865992888399524</v>
      </c>
    </row>
    <row r="184" spans="1:4" x14ac:dyDescent="0.25">
      <c r="A184" s="11" t="s">
        <v>250</v>
      </c>
      <c r="B184" s="20">
        <v>2.3688833332999999</v>
      </c>
      <c r="C184" s="9">
        <v>3.3008682162</v>
      </c>
      <c r="D184" s="9">
        <f t="shared" si="4"/>
        <v>4.3638944169443779</v>
      </c>
    </row>
    <row r="185" spans="1:4" x14ac:dyDescent="0.25">
      <c r="A185" s="11" t="s">
        <v>251</v>
      </c>
      <c r="B185" s="20">
        <v>2.3535499999999998</v>
      </c>
      <c r="C185" s="9">
        <v>2.8837372457999999</v>
      </c>
      <c r="D185" s="9">
        <f t="shared" si="4"/>
        <v>3.8372666442360774</v>
      </c>
    </row>
    <row r="186" spans="1:4" x14ac:dyDescent="0.25">
      <c r="A186" s="11" t="s">
        <v>252</v>
      </c>
      <c r="B186" s="20">
        <v>2.3696000000000002</v>
      </c>
      <c r="C186" s="9">
        <v>2.7621032578000002</v>
      </c>
      <c r="D186" s="9">
        <f t="shared" si="4"/>
        <v>3.650518803839065</v>
      </c>
    </row>
    <row r="187" spans="1:4" x14ac:dyDescent="0.25">
      <c r="A187" s="11" t="s">
        <v>253</v>
      </c>
      <c r="B187" s="20">
        <v>2.3785500000000002</v>
      </c>
      <c r="C187" s="9">
        <v>2.4658228816999999</v>
      </c>
      <c r="D187" s="9">
        <f t="shared" si="4"/>
        <v>3.2466787161921027</v>
      </c>
    </row>
    <row r="188" spans="1:4" x14ac:dyDescent="0.25">
      <c r="A188" s="11" t="s">
        <v>254</v>
      </c>
      <c r="B188" s="20">
        <v>2.3783699999999999</v>
      </c>
      <c r="C188" s="9">
        <v>2.2364910935000002</v>
      </c>
      <c r="D188" s="9">
        <f t="shared" si="4"/>
        <v>2.9449469491287736</v>
      </c>
    </row>
    <row r="189" spans="1:4" x14ac:dyDescent="0.25">
      <c r="A189" s="11" t="s">
        <v>259</v>
      </c>
      <c r="B189" s="20">
        <v>2.3768933333</v>
      </c>
      <c r="C189" s="9">
        <v>1.9473783646</v>
      </c>
      <c r="D189" s="9">
        <f t="shared" si="4"/>
        <v>2.5658447133837892</v>
      </c>
    </row>
    <row r="190" spans="1:4" x14ac:dyDescent="0.25">
      <c r="A190" s="11" t="s">
        <v>260</v>
      </c>
      <c r="B190" s="20">
        <v>2.3959033333000002</v>
      </c>
      <c r="C190" s="9">
        <v>2.0537647182000001</v>
      </c>
      <c r="D190" s="9">
        <f t="shared" si="4"/>
        <v>2.6845476561416555</v>
      </c>
    </row>
    <row r="191" spans="1:4" x14ac:dyDescent="0.25">
      <c r="A191" s="11" t="s">
        <v>261</v>
      </c>
      <c r="B191" s="20">
        <v>2.4060733333000002</v>
      </c>
      <c r="C191" s="9">
        <v>2.1082954562</v>
      </c>
      <c r="D191" s="9">
        <f t="shared" si="4"/>
        <v>2.7441783511694666</v>
      </c>
    </row>
    <row r="192" spans="1:4" x14ac:dyDescent="0.25">
      <c r="A192" s="11" t="s">
        <v>262</v>
      </c>
      <c r="B192" s="20">
        <v>2.4213466666999999</v>
      </c>
      <c r="C192" s="9">
        <v>2.3323153690999998</v>
      </c>
      <c r="D192" s="9">
        <f t="shared" si="4"/>
        <v>3.0166159483167974</v>
      </c>
    </row>
    <row r="193" spans="1:4" x14ac:dyDescent="0.25">
      <c r="A193" s="11" t="s">
        <v>263</v>
      </c>
      <c r="B193" s="20">
        <v>2.4383866667</v>
      </c>
      <c r="C193" s="9">
        <v>2.4695156479999998</v>
      </c>
      <c r="D193" s="9">
        <f t="shared" si="4"/>
        <v>3.1717498529009287</v>
      </c>
    </row>
    <row r="194" spans="1:4" x14ac:dyDescent="0.25">
      <c r="A194" s="11" t="s">
        <v>264</v>
      </c>
      <c r="B194" s="20">
        <v>2.4411999999999998</v>
      </c>
      <c r="C194" s="9">
        <v>2.3827767662000001</v>
      </c>
      <c r="D194" s="9">
        <f t="shared" si="4"/>
        <v>3.0568189457256301</v>
      </c>
    </row>
    <row r="195" spans="1:4" x14ac:dyDescent="0.25">
      <c r="A195" s="11" t="s">
        <v>265</v>
      </c>
      <c r="B195" s="20">
        <v>2.4528699999999999</v>
      </c>
      <c r="C195" s="9">
        <v>2.3429711941</v>
      </c>
      <c r="D195" s="9">
        <f t="shared" si="4"/>
        <v>2.9914526874947969</v>
      </c>
    </row>
    <row r="196" spans="1:4" x14ac:dyDescent="0.25">
      <c r="A196" s="11" t="s">
        <v>266</v>
      </c>
      <c r="B196" s="20">
        <v>2.4723833332999998</v>
      </c>
      <c r="C196" s="9">
        <v>2.6505855245999999</v>
      </c>
      <c r="D196" s="9">
        <f t="shared" si="4"/>
        <v>3.3574977900822827</v>
      </c>
    </row>
    <row r="197" spans="1:4" x14ac:dyDescent="0.25">
      <c r="A197" s="11" t="s">
        <v>267</v>
      </c>
      <c r="B197" s="20">
        <v>2.4932166667</v>
      </c>
      <c r="C197" s="9">
        <v>2.8710507633</v>
      </c>
      <c r="D197" s="9">
        <f t="shared" si="4"/>
        <v>3.6063724015732279</v>
      </c>
    </row>
    <row r="198" spans="1:4" x14ac:dyDescent="0.25">
      <c r="A198" s="11" t="s">
        <v>268</v>
      </c>
      <c r="B198" s="20">
        <v>2.5067900000000001</v>
      </c>
      <c r="C198" s="9">
        <v>2.9848827337000001</v>
      </c>
      <c r="D198" s="9">
        <f t="shared" si="4"/>
        <v>3.7290571663509566</v>
      </c>
    </row>
    <row r="199" spans="1:4" x14ac:dyDescent="0.25">
      <c r="A199" s="11" t="s">
        <v>269</v>
      </c>
      <c r="B199" s="20">
        <v>2.5168633332999999</v>
      </c>
      <c r="C199" s="9">
        <v>3.2484676564999999</v>
      </c>
      <c r="D199" s="9">
        <f t="shared" si="4"/>
        <v>4.0421147106109929</v>
      </c>
    </row>
    <row r="200" spans="1:4" x14ac:dyDescent="0.25">
      <c r="A200" s="11" t="s">
        <v>270</v>
      </c>
      <c r="B200" s="20">
        <v>2.52711</v>
      </c>
      <c r="C200" s="9">
        <v>3.1630594978</v>
      </c>
      <c r="D200" s="9">
        <f t="shared" si="4"/>
        <v>3.9198814774052599</v>
      </c>
    </row>
    <row r="201" spans="1:4" x14ac:dyDescent="0.25">
      <c r="A201" s="11" t="s">
        <v>271</v>
      </c>
      <c r="B201" s="20">
        <v>2.5338566667000002</v>
      </c>
      <c r="C201" s="9">
        <v>2.9968459271999999</v>
      </c>
      <c r="D201" s="9">
        <f t="shared" ref="D201:D204" si="5">C201*$B$229/B201</f>
        <v>3.7040095029544218</v>
      </c>
    </row>
    <row r="202" spans="1:4" x14ac:dyDescent="0.25">
      <c r="A202" s="11" t="s">
        <v>272</v>
      </c>
      <c r="B202" s="20">
        <v>2.5524733333</v>
      </c>
      <c r="C202" s="9">
        <v>3.0472360304000001</v>
      </c>
      <c r="D202" s="9">
        <f t="shared" si="5"/>
        <v>3.7388203869505938</v>
      </c>
    </row>
    <row r="203" spans="1:4" x14ac:dyDescent="0.25">
      <c r="A203" s="11" t="s">
        <v>273</v>
      </c>
      <c r="B203" s="20">
        <v>2.5608933333000001</v>
      </c>
      <c r="C203" s="9">
        <v>2.8967029501999999</v>
      </c>
      <c r="D203" s="9">
        <f t="shared" si="5"/>
        <v>3.5424374704255484</v>
      </c>
    </row>
    <row r="204" spans="1:4" x14ac:dyDescent="0.25">
      <c r="A204" s="11" t="s">
        <v>274</v>
      </c>
      <c r="B204" s="20">
        <v>2.5788799999999998</v>
      </c>
      <c r="C204" s="9">
        <v>3.0118306080999999</v>
      </c>
      <c r="D204" s="9">
        <f t="shared" si="5"/>
        <v>3.6575403786522553</v>
      </c>
    </row>
    <row r="205" spans="1:4" x14ac:dyDescent="0.25">
      <c r="A205" s="11" t="s">
        <v>275</v>
      </c>
      <c r="B205" s="20">
        <v>2.5876733333000002</v>
      </c>
      <c r="C205" s="9">
        <v>2.7987515378999999</v>
      </c>
      <c r="D205" s="9">
        <f t="shared" ref="D205:D208" si="6">C205*$B$229/B205</f>
        <v>3.3872294436483936</v>
      </c>
    </row>
    <row r="206" spans="1:4" x14ac:dyDescent="0.25">
      <c r="A206" s="11" t="s">
        <v>276</v>
      </c>
      <c r="B206" s="20">
        <v>2.5632600000000001</v>
      </c>
      <c r="C206" s="9">
        <v>2.0012790161999998</v>
      </c>
      <c r="D206" s="9">
        <f t="shared" si="6"/>
        <v>2.4451454722835986</v>
      </c>
    </row>
    <row r="207" spans="1:4" x14ac:dyDescent="0.25">
      <c r="A207" s="11" t="s">
        <v>277</v>
      </c>
      <c r="B207" s="20">
        <v>2.5924166667000001</v>
      </c>
      <c r="C207" s="9">
        <v>2.1359996097999998</v>
      </c>
      <c r="D207" s="9">
        <f t="shared" si="6"/>
        <v>2.5803943663496951</v>
      </c>
    </row>
    <row r="208" spans="1:4" x14ac:dyDescent="0.25">
      <c r="A208" s="11" t="s">
        <v>278</v>
      </c>
      <c r="B208" s="20">
        <v>2.6104966667</v>
      </c>
      <c r="C208" s="9">
        <v>2.2976681171000002</v>
      </c>
      <c r="D208" s="9">
        <f t="shared" si="6"/>
        <v>2.7564738439289078</v>
      </c>
    </row>
    <row r="209" spans="1:5" x14ac:dyDescent="0.25">
      <c r="A209" s="11" t="s">
        <v>279</v>
      </c>
      <c r="B209" s="20">
        <v>2.6367033332999998</v>
      </c>
      <c r="C209" s="9">
        <v>2.7249681665000001</v>
      </c>
      <c r="D209" s="9">
        <f t="shared" ref="D209:D220" si="7">C209*$B$229/B209</f>
        <v>3.2366063796607478</v>
      </c>
    </row>
    <row r="210" spans="1:5" x14ac:dyDescent="0.25">
      <c r="A210" s="11" t="s">
        <v>280</v>
      </c>
      <c r="B210" s="20">
        <v>2.6862266667000001</v>
      </c>
      <c r="C210" s="9">
        <v>2.8343979017000001</v>
      </c>
      <c r="D210" s="9">
        <f t="shared" si="7"/>
        <v>3.3045161796096716</v>
      </c>
    </row>
    <row r="211" spans="1:5" x14ac:dyDescent="0.25">
      <c r="A211" s="11" t="s">
        <v>281</v>
      </c>
      <c r="B211" s="20">
        <v>2.7288999999999999</v>
      </c>
      <c r="C211" s="9">
        <v>2.9733291809</v>
      </c>
      <c r="D211" s="9">
        <f t="shared" si="7"/>
        <v>3.4122833946051565</v>
      </c>
    </row>
    <row r="212" spans="1:5" x14ac:dyDescent="0.25">
      <c r="A212" s="11" t="s">
        <v>282</v>
      </c>
      <c r="B212" s="20">
        <v>2.7868033333</v>
      </c>
      <c r="C212" s="9">
        <v>3.4599959328000001</v>
      </c>
      <c r="D212" s="9">
        <f t="shared" si="7"/>
        <v>3.8882930391925994</v>
      </c>
    </row>
    <row r="213" spans="1:5" x14ac:dyDescent="0.25">
      <c r="A213" s="11" t="s">
        <v>284</v>
      </c>
      <c r="B213" s="20">
        <v>2.8482599999999998</v>
      </c>
      <c r="C213" s="9">
        <v>4.1530213201999997</v>
      </c>
      <c r="D213" s="9">
        <f t="shared" si="7"/>
        <v>4.5664031468129433</v>
      </c>
    </row>
    <row r="214" spans="1:5" x14ac:dyDescent="0.25">
      <c r="A214" s="11" t="s">
        <v>285</v>
      </c>
      <c r="B214" s="20">
        <v>2.9170633332999998</v>
      </c>
      <c r="C214" s="9">
        <v>5.5262962191999998</v>
      </c>
      <c r="D214" s="9">
        <f t="shared" si="7"/>
        <v>5.9330501969351142</v>
      </c>
    </row>
    <row r="215" spans="1:5" x14ac:dyDescent="0.25">
      <c r="A215" s="11" t="s">
        <v>286</v>
      </c>
      <c r="B215" s="20">
        <v>2.9550900000000002</v>
      </c>
      <c r="C215" s="9">
        <v>4.9672027724000003</v>
      </c>
      <c r="D215" s="9">
        <f t="shared" si="7"/>
        <v>5.2641820246816087</v>
      </c>
    </row>
    <row r="216" spans="1:5" x14ac:dyDescent="0.25">
      <c r="A216" s="11" t="s">
        <v>287</v>
      </c>
      <c r="B216" s="20">
        <v>2.98441</v>
      </c>
      <c r="C216" s="9">
        <v>4.9329753288999996</v>
      </c>
      <c r="D216" s="9">
        <f t="shared" si="7"/>
        <v>5.1765471945254911</v>
      </c>
    </row>
    <row r="217" spans="1:5" x14ac:dyDescent="0.25">
      <c r="A217" s="11" t="s">
        <v>288</v>
      </c>
      <c r="B217" s="20">
        <v>3.0120300000000002</v>
      </c>
      <c r="C217" s="9">
        <v>4.0714048566000001</v>
      </c>
      <c r="D217" s="9">
        <f t="shared" si="7"/>
        <v>4.2332578083051375</v>
      </c>
    </row>
    <row r="218" spans="1:5" x14ac:dyDescent="0.25">
      <c r="A218" s="11" t="s">
        <v>289</v>
      </c>
      <c r="B218" s="20">
        <v>3.0346666667000002</v>
      </c>
      <c r="C218" s="9">
        <v>3.5328045748000001</v>
      </c>
      <c r="D218" s="9">
        <f t="shared" si="7"/>
        <v>3.6458461721096085</v>
      </c>
    </row>
    <row r="219" spans="1:5" x14ac:dyDescent="0.25">
      <c r="A219" s="11" t="s">
        <v>290</v>
      </c>
      <c r="B219" s="20">
        <v>3.0603433333000001</v>
      </c>
      <c r="C219" s="9">
        <v>3.8679831404999998</v>
      </c>
      <c r="D219" s="9">
        <f t="shared" si="7"/>
        <v>3.9582583954324795</v>
      </c>
      <c r="E219" s="8" t="s">
        <v>182</v>
      </c>
    </row>
    <row r="220" spans="1:5" x14ac:dyDescent="0.25">
      <c r="A220" s="11" t="s">
        <v>291</v>
      </c>
      <c r="B220" s="20">
        <v>3.0809899999999999</v>
      </c>
      <c r="C220" s="9">
        <v>3.9453612905000002</v>
      </c>
      <c r="D220" s="9">
        <f t="shared" si="7"/>
        <v>4.0103863314674486</v>
      </c>
      <c r="E220" s="8" t="s">
        <v>183</v>
      </c>
    </row>
    <row r="221" spans="1:5" x14ac:dyDescent="0.25">
      <c r="A221" s="11" t="s">
        <v>292</v>
      </c>
      <c r="B221" s="20">
        <v>3.1098966667000001</v>
      </c>
      <c r="C221" s="9">
        <v>3.7901285367000002</v>
      </c>
      <c r="D221" s="9">
        <f t="shared" ref="D221:D228" si="8">C221*$B$229/B221</f>
        <v>3.8167850348056134</v>
      </c>
      <c r="E221">
        <f>MAX('Heat Oil-M'!E583:E585)</f>
        <v>0</v>
      </c>
    </row>
    <row r="222" spans="1:5" x14ac:dyDescent="0.25">
      <c r="A222" s="11" t="s">
        <v>293</v>
      </c>
      <c r="B222" s="20">
        <v>3.1316213704</v>
      </c>
      <c r="C222" s="9">
        <v>3.6086709752999999</v>
      </c>
      <c r="D222" s="9">
        <f t="shared" si="8"/>
        <v>3.6088410937752569</v>
      </c>
      <c r="E222">
        <f>MAX('Heat Oil-M'!E586:E588)</f>
        <v>1</v>
      </c>
    </row>
    <row r="223" spans="1:5" x14ac:dyDescent="0.25">
      <c r="A223" s="11" t="s">
        <v>294</v>
      </c>
      <c r="B223" s="20">
        <v>3.1493566667000001</v>
      </c>
      <c r="C223" s="9">
        <v>3.5731066793999999</v>
      </c>
      <c r="D223" s="9">
        <f t="shared" si="8"/>
        <v>3.553152569398645</v>
      </c>
      <c r="E223">
        <f>MAX('Heat Oil-M'!E589:E591)</f>
        <v>1</v>
      </c>
    </row>
    <row r="224" spans="1:5" x14ac:dyDescent="0.25">
      <c r="A224" s="11" t="s">
        <v>295</v>
      </c>
      <c r="B224" s="20">
        <v>3.1696986667</v>
      </c>
      <c r="C224" s="9">
        <v>3.9870563135000001</v>
      </c>
      <c r="D224" s="9">
        <f t="shared" si="8"/>
        <v>3.9393458738061753</v>
      </c>
      <c r="E224">
        <f>MAX('Heat Oil-M'!E592:E594)</f>
        <v>1</v>
      </c>
    </row>
    <row r="225" spans="1:5" x14ac:dyDescent="0.25">
      <c r="A225" s="11" t="s">
        <v>296</v>
      </c>
      <c r="B225" s="20">
        <v>3.1868500000000002</v>
      </c>
      <c r="C225" s="9">
        <v>4.0044509963000001</v>
      </c>
      <c r="D225" s="9">
        <f t="shared" si="8"/>
        <v>3.9352387129081863</v>
      </c>
      <c r="E225">
        <f>MAX('Heat Oil-M'!E595:E597)</f>
        <v>1</v>
      </c>
    </row>
    <row r="226" spans="1:5" x14ac:dyDescent="0.25">
      <c r="A226" s="11" t="s">
        <v>297</v>
      </c>
      <c r="B226" s="20">
        <v>3.1981896666999998</v>
      </c>
      <c r="C226" s="9">
        <v>3.7581548049000002</v>
      </c>
      <c r="D226" s="9">
        <f t="shared" si="8"/>
        <v>3.6801046660035062</v>
      </c>
      <c r="E226">
        <f>MAX('Heat Oil-M'!E598:E600)</f>
        <v>1</v>
      </c>
    </row>
    <row r="227" spans="1:5" x14ac:dyDescent="0.25">
      <c r="A227" s="11" t="s">
        <v>298</v>
      </c>
      <c r="B227" s="20">
        <v>3.2160496667</v>
      </c>
      <c r="C227" s="9">
        <v>3.6802215470999999</v>
      </c>
      <c r="D227" s="9">
        <f t="shared" si="8"/>
        <v>3.5837766666602144</v>
      </c>
      <c r="E227">
        <f>MAX('Heat Oil-M'!E601:E603)</f>
        <v>1</v>
      </c>
    </row>
    <row r="228" spans="1:5" x14ac:dyDescent="0.25">
      <c r="A228" s="11" t="s">
        <v>299</v>
      </c>
      <c r="B228" s="20">
        <v>3.2364176667</v>
      </c>
      <c r="C228" s="9">
        <v>3.8806187208999998</v>
      </c>
      <c r="D228" s="9">
        <f t="shared" si="8"/>
        <v>3.755139991967178</v>
      </c>
      <c r="E228">
        <f>MAX('Heat Oil-M'!E604:E606)</f>
        <v>1</v>
      </c>
    </row>
    <row r="229" spans="1:5" x14ac:dyDescent="0.25">
      <c r="A229" s="12" t="str">
        <f>"Base CPI ("&amp;TEXT('Notes and Sources'!$G$7,"m/yyyy")&amp;")"</f>
        <v>Base CPI (5/2024)</v>
      </c>
      <c r="B229" s="22">
        <v>3.1317689999999998</v>
      </c>
      <c r="C229" s="13"/>
      <c r="D229" s="13"/>
      <c r="E229" s="15"/>
    </row>
    <row r="230" spans="1:5" x14ac:dyDescent="0.25">
      <c r="A230" s="34" t="str">
        <f>A1&amp;" "&amp;TEXT(C1,"Mmmm yyyy")</f>
        <v>EIA Short-Term Energy Outlook, May 2024</v>
      </c>
      <c r="B230" s="34"/>
      <c r="C230" s="34"/>
      <c r="D230" s="34"/>
      <c r="E230" s="34"/>
    </row>
    <row r="231" spans="1:5" x14ac:dyDescent="0.25">
      <c r="A231" s="29" t="s">
        <v>184</v>
      </c>
      <c r="B231" s="29"/>
      <c r="C231" s="29"/>
      <c r="D231" s="29"/>
      <c r="E231" s="29"/>
    </row>
    <row r="232" spans="1:5" x14ac:dyDescent="0.25">
      <c r="A232" s="29" t="s">
        <v>207</v>
      </c>
      <c r="B232" s="29"/>
      <c r="C232" s="29"/>
      <c r="D232" s="29"/>
      <c r="E232" s="29"/>
    </row>
    <row r="233" spans="1:5" x14ac:dyDescent="0.25">
      <c r="A233" s="29" t="str">
        <f>"Real Price ("&amp;TEXT($C$1,"mmm yyyy")&amp;" $)"</f>
        <v>Real Price (May 2024 $)</v>
      </c>
      <c r="B233" s="29"/>
      <c r="C233" s="29"/>
      <c r="D233" s="29"/>
      <c r="E233" s="29"/>
    </row>
    <row r="234" spans="1:5" x14ac:dyDescent="0.25">
      <c r="A234" s="30" t="s">
        <v>167</v>
      </c>
      <c r="B234" s="30"/>
      <c r="C234" s="30"/>
      <c r="D234" s="30"/>
      <c r="E234" s="30"/>
    </row>
  </sheetData>
  <mergeCells count="8">
    <mergeCell ref="A234:E234"/>
    <mergeCell ref="A232:E232"/>
    <mergeCell ref="C39:D39"/>
    <mergeCell ref="A1:B1"/>
    <mergeCell ref="C1:D1"/>
    <mergeCell ref="A230:E230"/>
    <mergeCell ref="A231:E231"/>
    <mergeCell ref="A233:E233"/>
  </mergeCells>
  <phoneticPr fontId="3" type="noConversion"/>
  <conditionalFormatting sqref="B169:D170 B173:D174 B177:D178 B181:D182 B185:D186 B205:D206 B209:D210 B213:D214 B217:D218 B221:D228">
    <cfRule type="expression" dxfId="82" priority="6" stopIfTrue="1">
      <formula>$E169=1</formula>
    </cfRule>
  </conditionalFormatting>
  <conditionalFormatting sqref="B171:D172 B175:D176 B179:D180">
    <cfRule type="expression" dxfId="81" priority="7" stopIfTrue="1">
      <formula>#REF!=1</formula>
    </cfRule>
  </conditionalFormatting>
  <conditionalFormatting sqref="B179:D180">
    <cfRule type="expression" dxfId="80" priority="20" stopIfTrue="1">
      <formula>#REF!=1</formula>
    </cfRule>
  </conditionalFormatting>
  <conditionalFormatting sqref="B183:D184">
    <cfRule type="expression" dxfId="79" priority="44" stopIfTrue="1">
      <formula>#REF!=1</formula>
    </cfRule>
  </conditionalFormatting>
  <conditionalFormatting sqref="B187:D188">
    <cfRule type="expression" dxfId="78" priority="67" stopIfTrue="1">
      <formula>#REF!=1</formula>
    </cfRule>
  </conditionalFormatting>
  <conditionalFormatting sqref="B189:D190 B197:D198">
    <cfRule type="expression" dxfId="77" priority="118" stopIfTrue="1">
      <formula>$E193=1</formula>
    </cfRule>
  </conditionalFormatting>
  <conditionalFormatting sqref="B191:D192">
    <cfRule type="expression" dxfId="76" priority="91" stopIfTrue="1">
      <formula>#REF!=1</formula>
    </cfRule>
  </conditionalFormatting>
  <conditionalFormatting sqref="B193:D196">
    <cfRule type="expression" dxfId="75" priority="120" stopIfTrue="1">
      <formula>#REF!=1</formula>
    </cfRule>
  </conditionalFormatting>
  <conditionalFormatting sqref="B199:D204">
    <cfRule type="expression" dxfId="74" priority="144" stopIfTrue="1">
      <formula>#REF!=1</formula>
    </cfRule>
  </conditionalFormatting>
  <conditionalFormatting sqref="B207:D208">
    <cfRule type="expression" dxfId="73" priority="188" stopIfTrue="1">
      <formula>#REF!=1</formula>
    </cfRule>
  </conditionalFormatting>
  <conditionalFormatting sqref="B211:D212">
    <cfRule type="expression" dxfId="72" priority="215" stopIfTrue="1">
      <formula>#REF!=1</formula>
    </cfRule>
  </conditionalFormatting>
  <conditionalFormatting sqref="B215:D216">
    <cfRule type="expression" dxfId="71" priority="242" stopIfTrue="1">
      <formula>#REF!=1</formula>
    </cfRule>
  </conditionalFormatting>
  <conditionalFormatting sqref="B219:D220">
    <cfRule type="expression" dxfId="70" priority="262" stopIfTrue="1">
      <formula>#REF!=1</formula>
    </cfRule>
  </conditionalFormatting>
  <hyperlinks>
    <hyperlink ref="A3" location="Contents!B4" display="Return to Contents" xr:uid="{00000000-0004-0000-0B00-000000000000}"/>
    <hyperlink ref="A234" location="'Notes and Sources'!A7" display="See Notes and Sources for more information" xr:uid="{00000000-0004-0000-0B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612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3.2" x14ac:dyDescent="0.25"/>
  <cols>
    <col min="1" max="4" width="17.6640625" customWidth="1"/>
  </cols>
  <sheetData>
    <row r="1" spans="1:4" ht="15.6" x14ac:dyDescent="0.3">
      <c r="A1" s="32" t="s">
        <v>168</v>
      </c>
      <c r="B1" s="32"/>
      <c r="C1" s="33">
        <f>'Notes and Sources'!$G$7</f>
        <v>45419</v>
      </c>
      <c r="D1" s="33"/>
    </row>
    <row r="2" spans="1:4" ht="15.6" x14ac:dyDescent="0.3">
      <c r="A2" s="5" t="s">
        <v>177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175</v>
      </c>
      <c r="D39" s="31"/>
    </row>
    <row r="40" spans="1:4" x14ac:dyDescent="0.25">
      <c r="A40" s="1" t="s">
        <v>0</v>
      </c>
      <c r="B40" s="1" t="s">
        <v>18</v>
      </c>
      <c r="C40" s="1" t="s">
        <v>1</v>
      </c>
      <c r="D40" s="1" t="s">
        <v>2</v>
      </c>
    </row>
    <row r="41" spans="1:4" x14ac:dyDescent="0.25">
      <c r="A41" s="10">
        <v>28795</v>
      </c>
      <c r="B41" s="20">
        <v>0.67500000000000004</v>
      </c>
      <c r="C41" s="9">
        <v>0.53300000000000003</v>
      </c>
      <c r="D41" s="9">
        <f t="shared" ref="D41:D104" si="0">C41*$B$607/B41</f>
        <v>2.4729375955555555</v>
      </c>
    </row>
    <row r="42" spans="1:4" x14ac:dyDescent="0.25">
      <c r="A42" s="10">
        <v>28825</v>
      </c>
      <c r="B42" s="20">
        <v>0.67900000000000005</v>
      </c>
      <c r="C42" s="9">
        <v>0.54500000000000004</v>
      </c>
      <c r="D42" s="9">
        <f t="shared" si="0"/>
        <v>2.5137173858615611</v>
      </c>
    </row>
    <row r="43" spans="1:4" x14ac:dyDescent="0.25">
      <c r="A43" s="10">
        <v>28856</v>
      </c>
      <c r="B43" s="20">
        <v>0.68500000000000005</v>
      </c>
      <c r="C43" s="9">
        <v>0.55500000000000005</v>
      </c>
      <c r="D43" s="9">
        <f t="shared" si="0"/>
        <v>2.5374186788321169</v>
      </c>
    </row>
    <row r="44" spans="1:4" x14ac:dyDescent="0.25">
      <c r="A44" s="10">
        <v>28887</v>
      </c>
      <c r="B44" s="20">
        <v>0.69199999999999995</v>
      </c>
      <c r="C44" s="9">
        <v>0.57699999999999996</v>
      </c>
      <c r="D44" s="9">
        <f t="shared" si="0"/>
        <v>2.6113160592485549</v>
      </c>
    </row>
    <row r="45" spans="1:4" x14ac:dyDescent="0.25">
      <c r="A45" s="10">
        <v>28915</v>
      </c>
      <c r="B45" s="20">
        <v>0.69899999999999995</v>
      </c>
      <c r="C45" s="9">
        <v>0.60499999999999998</v>
      </c>
      <c r="D45" s="9">
        <f t="shared" si="0"/>
        <v>2.710615515021459</v>
      </c>
    </row>
    <row r="46" spans="1:4" x14ac:dyDescent="0.25">
      <c r="A46" s="10">
        <v>28946</v>
      </c>
      <c r="B46" s="20">
        <v>0.70599999999999996</v>
      </c>
      <c r="C46" s="9">
        <v>0.627</v>
      </c>
      <c r="D46" s="9">
        <f t="shared" si="0"/>
        <v>2.7813302592067988</v>
      </c>
    </row>
    <row r="47" spans="1:4" x14ac:dyDescent="0.25">
      <c r="A47" s="10">
        <v>28976</v>
      </c>
      <c r="B47" s="20">
        <v>0.71399999999999997</v>
      </c>
      <c r="C47" s="9">
        <v>0.65600000000000003</v>
      </c>
      <c r="D47" s="9">
        <f t="shared" si="0"/>
        <v>2.8773675966386554</v>
      </c>
    </row>
    <row r="48" spans="1:4" x14ac:dyDescent="0.25">
      <c r="A48" s="10">
        <v>29007</v>
      </c>
      <c r="B48" s="20">
        <v>0.72199999999999998</v>
      </c>
      <c r="C48" s="9">
        <v>0.70899999999999996</v>
      </c>
      <c r="D48" s="9">
        <f t="shared" si="0"/>
        <v>3.0753798074792238</v>
      </c>
    </row>
    <row r="49" spans="1:4" x14ac:dyDescent="0.25">
      <c r="A49" s="10">
        <v>29037</v>
      </c>
      <c r="B49" s="20">
        <v>0.73</v>
      </c>
      <c r="C49" s="9">
        <v>0.752</v>
      </c>
      <c r="D49" s="9">
        <f t="shared" si="0"/>
        <v>3.2261510794520549</v>
      </c>
    </row>
    <row r="50" spans="1:4" x14ac:dyDescent="0.25">
      <c r="A50" s="10">
        <v>29068</v>
      </c>
      <c r="B50" s="20">
        <v>0.73699999999999999</v>
      </c>
      <c r="C50" s="9">
        <v>0.8</v>
      </c>
      <c r="D50" s="9">
        <f t="shared" si="0"/>
        <v>3.3994778833107189</v>
      </c>
    </row>
    <row r="51" spans="1:4" x14ac:dyDescent="0.25">
      <c r="A51" s="10">
        <v>29099</v>
      </c>
      <c r="B51" s="20">
        <v>0.74399999999999999</v>
      </c>
      <c r="C51" s="9">
        <v>0.84799999999999998</v>
      </c>
      <c r="D51" s="9">
        <f t="shared" si="0"/>
        <v>3.5695431612903223</v>
      </c>
    </row>
    <row r="52" spans="1:4" x14ac:dyDescent="0.25">
      <c r="A52" s="10">
        <v>29129</v>
      </c>
      <c r="B52" s="20">
        <v>0.752</v>
      </c>
      <c r="C52" s="9">
        <v>0.85599999999999998</v>
      </c>
      <c r="D52" s="9">
        <f t="shared" si="0"/>
        <v>3.5648859893617018</v>
      </c>
    </row>
    <row r="53" spans="1:4" x14ac:dyDescent="0.25">
      <c r="A53" s="10">
        <v>29160</v>
      </c>
      <c r="B53" s="20">
        <v>0.76</v>
      </c>
      <c r="C53" s="9">
        <v>0.86699999999999999</v>
      </c>
      <c r="D53" s="9">
        <f t="shared" si="0"/>
        <v>3.5726891092105264</v>
      </c>
    </row>
    <row r="54" spans="1:4" x14ac:dyDescent="0.25">
      <c r="A54" s="10">
        <v>29190</v>
      </c>
      <c r="B54" s="20">
        <v>0.76900000000000002</v>
      </c>
      <c r="C54" s="9">
        <v>0.88300000000000001</v>
      </c>
      <c r="D54" s="9">
        <f t="shared" si="0"/>
        <v>3.5960364460338101</v>
      </c>
    </row>
    <row r="55" spans="1:4" x14ac:dyDescent="0.25">
      <c r="A55" s="10">
        <v>29221</v>
      </c>
      <c r="B55" s="20">
        <v>0.78</v>
      </c>
      <c r="C55" s="9">
        <v>0.92900000000000005</v>
      </c>
      <c r="D55" s="9">
        <f t="shared" si="0"/>
        <v>3.7300171807692308</v>
      </c>
    </row>
    <row r="56" spans="1:4" x14ac:dyDescent="0.25">
      <c r="A56" s="10">
        <v>29252</v>
      </c>
      <c r="B56" s="20">
        <v>0.79</v>
      </c>
      <c r="C56" s="9">
        <v>0.97699999999999998</v>
      </c>
      <c r="D56" s="9">
        <f t="shared" si="0"/>
        <v>3.8730864721518978</v>
      </c>
    </row>
    <row r="57" spans="1:4" x14ac:dyDescent="0.25">
      <c r="A57" s="10">
        <v>29281</v>
      </c>
      <c r="B57" s="20">
        <v>0.80100000000000005</v>
      </c>
      <c r="C57" s="9">
        <v>1.006</v>
      </c>
      <c r="D57" s="9">
        <f t="shared" si="0"/>
        <v>3.9332829138576773</v>
      </c>
    </row>
    <row r="58" spans="1:4" x14ac:dyDescent="0.25">
      <c r="A58" s="10">
        <v>29312</v>
      </c>
      <c r="B58" s="20">
        <v>0.80900000000000005</v>
      </c>
      <c r="C58" s="9">
        <v>1.01</v>
      </c>
      <c r="D58" s="9">
        <f t="shared" si="0"/>
        <v>3.9098722991347334</v>
      </c>
    </row>
    <row r="59" spans="1:4" x14ac:dyDescent="0.25">
      <c r="A59" s="10">
        <v>29342</v>
      </c>
      <c r="B59" s="20">
        <v>0.81699999999999995</v>
      </c>
      <c r="C59" s="9">
        <v>1.0109999999999999</v>
      </c>
      <c r="D59" s="9">
        <f t="shared" si="0"/>
        <v>3.8754203904528759</v>
      </c>
    </row>
    <row r="60" spans="1:4" x14ac:dyDescent="0.25">
      <c r="A60" s="10">
        <v>29373</v>
      </c>
      <c r="B60" s="20">
        <v>0.82499999999999996</v>
      </c>
      <c r="C60" s="9">
        <v>1.0169999999999999</v>
      </c>
      <c r="D60" s="9">
        <f t="shared" si="0"/>
        <v>3.8606170581818176</v>
      </c>
    </row>
    <row r="61" spans="1:4" x14ac:dyDescent="0.25">
      <c r="A61" s="10">
        <v>29403</v>
      </c>
      <c r="B61" s="20">
        <v>0.82599999999999996</v>
      </c>
      <c r="C61" s="9">
        <v>1.022</v>
      </c>
      <c r="D61" s="9">
        <f t="shared" si="0"/>
        <v>3.8749006271186439</v>
      </c>
    </row>
    <row r="62" spans="1:4" x14ac:dyDescent="0.25">
      <c r="A62" s="10">
        <v>29434</v>
      </c>
      <c r="B62" s="20">
        <v>0.83199999999999996</v>
      </c>
      <c r="C62" s="9">
        <v>1.0209999999999999</v>
      </c>
      <c r="D62" s="9">
        <f t="shared" si="0"/>
        <v>3.8431924867788454</v>
      </c>
    </row>
    <row r="63" spans="1:4" x14ac:dyDescent="0.25">
      <c r="A63" s="10">
        <v>29465</v>
      </c>
      <c r="B63" s="20">
        <v>0.83899999999999997</v>
      </c>
      <c r="C63" s="9">
        <v>1.0189999999999999</v>
      </c>
      <c r="D63" s="9">
        <f t="shared" si="0"/>
        <v>3.8036622300357563</v>
      </c>
    </row>
    <row r="64" spans="1:4" x14ac:dyDescent="0.25">
      <c r="A64" s="10">
        <v>29495</v>
      </c>
      <c r="B64" s="20">
        <v>0.84699999999999998</v>
      </c>
      <c r="C64" s="9">
        <v>1.0129999999999999</v>
      </c>
      <c r="D64" s="9">
        <f t="shared" si="0"/>
        <v>3.7455513541912624</v>
      </c>
    </row>
    <row r="65" spans="1:4" x14ac:dyDescent="0.25">
      <c r="A65" s="10">
        <v>29526</v>
      </c>
      <c r="B65" s="20">
        <v>0.85599999999999998</v>
      </c>
      <c r="C65" s="9">
        <v>1.0249999999999999</v>
      </c>
      <c r="D65" s="9">
        <f t="shared" si="0"/>
        <v>3.750073860981308</v>
      </c>
    </row>
    <row r="66" spans="1:4" x14ac:dyDescent="0.25">
      <c r="A66" s="10">
        <v>29556</v>
      </c>
      <c r="B66" s="20">
        <v>0.86399999999999999</v>
      </c>
      <c r="C66" s="9">
        <v>1.0660000000000001</v>
      </c>
      <c r="D66" s="9">
        <f t="shared" si="0"/>
        <v>3.8639649930555557</v>
      </c>
    </row>
    <row r="67" spans="1:4" x14ac:dyDescent="0.25">
      <c r="A67" s="10">
        <v>29587</v>
      </c>
      <c r="B67" s="20">
        <v>0.872</v>
      </c>
      <c r="C67" s="9">
        <v>1.1499999999999999</v>
      </c>
      <c r="D67" s="9">
        <f t="shared" si="0"/>
        <v>4.1301999426605498</v>
      </c>
    </row>
    <row r="68" spans="1:4" x14ac:dyDescent="0.25">
      <c r="A68" s="10">
        <v>29618</v>
      </c>
      <c r="B68" s="20">
        <v>0.88</v>
      </c>
      <c r="C68" s="9">
        <v>1.26</v>
      </c>
      <c r="D68" s="9">
        <f t="shared" si="0"/>
        <v>4.4841237954545452</v>
      </c>
    </row>
    <row r="69" spans="1:4" x14ac:dyDescent="0.25">
      <c r="A69" s="10">
        <v>29646</v>
      </c>
      <c r="B69" s="20">
        <v>0.88600000000000001</v>
      </c>
      <c r="C69" s="9">
        <v>1.29</v>
      </c>
      <c r="D69" s="9">
        <f t="shared" si="0"/>
        <v>4.559799108352145</v>
      </c>
    </row>
    <row r="70" spans="1:4" x14ac:dyDescent="0.25">
      <c r="A70" s="10">
        <v>29677</v>
      </c>
      <c r="B70" s="20">
        <v>0.89100000000000001</v>
      </c>
      <c r="C70" s="9">
        <v>1.28</v>
      </c>
      <c r="D70" s="9">
        <f t="shared" si="0"/>
        <v>4.4990620875420868</v>
      </c>
    </row>
    <row r="71" spans="1:4" x14ac:dyDescent="0.25">
      <c r="A71" s="10">
        <v>29707</v>
      </c>
      <c r="B71" s="20">
        <v>0.89700000000000002</v>
      </c>
      <c r="C71" s="9">
        <v>1.2669999999999999</v>
      </c>
      <c r="D71" s="9">
        <f t="shared" si="0"/>
        <v>4.423580070234113</v>
      </c>
    </row>
    <row r="72" spans="1:4" x14ac:dyDescent="0.25">
      <c r="A72" s="10">
        <v>29738</v>
      </c>
      <c r="B72" s="20">
        <v>0.90500000000000003</v>
      </c>
      <c r="C72" s="9">
        <v>1.2589999999999999</v>
      </c>
      <c r="D72" s="9">
        <f t="shared" si="0"/>
        <v>4.3567924541436458</v>
      </c>
    </row>
    <row r="73" spans="1:4" x14ac:dyDescent="0.25">
      <c r="A73" s="10">
        <v>29768</v>
      </c>
      <c r="B73" s="20">
        <v>0.91500000000000004</v>
      </c>
      <c r="C73" s="9">
        <v>1.2509999999999999</v>
      </c>
      <c r="D73" s="9">
        <f t="shared" si="0"/>
        <v>4.2817956491803271</v>
      </c>
    </row>
    <row r="74" spans="1:4" x14ac:dyDescent="0.25">
      <c r="A74" s="10">
        <v>29799</v>
      </c>
      <c r="B74" s="20">
        <v>0.92200000000000004</v>
      </c>
      <c r="C74" s="9">
        <v>1.246</v>
      </c>
      <c r="D74" s="9">
        <f t="shared" si="0"/>
        <v>4.2323038763557479</v>
      </c>
    </row>
    <row r="75" spans="1:4" x14ac:dyDescent="0.25">
      <c r="A75" s="10">
        <v>29830</v>
      </c>
      <c r="B75" s="20">
        <v>0.93100000000000005</v>
      </c>
      <c r="C75" s="9">
        <v>1.2390000000000001</v>
      </c>
      <c r="D75" s="9">
        <f t="shared" si="0"/>
        <v>4.1678429548872176</v>
      </c>
    </row>
    <row r="76" spans="1:4" x14ac:dyDescent="0.25">
      <c r="A76" s="10">
        <v>29860</v>
      </c>
      <c r="B76" s="20">
        <v>0.93400000000000005</v>
      </c>
      <c r="C76" s="9">
        <v>1.232</v>
      </c>
      <c r="D76" s="9">
        <f t="shared" si="0"/>
        <v>4.1309843768736609</v>
      </c>
    </row>
    <row r="77" spans="1:4" x14ac:dyDescent="0.25">
      <c r="A77" s="10">
        <v>29891</v>
      </c>
      <c r="B77" s="20">
        <v>0.93799999999999994</v>
      </c>
      <c r="C77" s="9">
        <v>1.2350000000000001</v>
      </c>
      <c r="D77" s="9">
        <f t="shared" si="0"/>
        <v>4.1233845575692971</v>
      </c>
    </row>
    <row r="78" spans="1:4" x14ac:dyDescent="0.25">
      <c r="A78" s="10">
        <v>29921</v>
      </c>
      <c r="B78" s="20">
        <v>0.94099999999999995</v>
      </c>
      <c r="C78" s="9">
        <v>1.2470000000000001</v>
      </c>
      <c r="D78" s="9">
        <f t="shared" si="0"/>
        <v>4.150176347502657</v>
      </c>
    </row>
    <row r="79" spans="1:4" x14ac:dyDescent="0.25">
      <c r="A79" s="10">
        <v>29952</v>
      </c>
      <c r="B79" s="20">
        <v>0.94399999999999995</v>
      </c>
      <c r="C79" s="9">
        <v>1.254</v>
      </c>
      <c r="D79" s="9">
        <f t="shared" si="0"/>
        <v>4.1602100911016953</v>
      </c>
    </row>
    <row r="80" spans="1:4" x14ac:dyDescent="0.25">
      <c r="A80" s="10">
        <v>29983</v>
      </c>
      <c r="B80" s="20">
        <v>0.94699999999999995</v>
      </c>
      <c r="C80" s="9">
        <v>1.248</v>
      </c>
      <c r="D80" s="9">
        <f t="shared" si="0"/>
        <v>4.1271887138331573</v>
      </c>
    </row>
    <row r="81" spans="1:4" x14ac:dyDescent="0.25">
      <c r="A81" s="10">
        <v>30011</v>
      </c>
      <c r="B81" s="20">
        <v>0.94699999999999995</v>
      </c>
      <c r="C81" s="9">
        <v>1.208</v>
      </c>
      <c r="D81" s="9">
        <f t="shared" si="0"/>
        <v>3.9949070242872229</v>
      </c>
    </row>
    <row r="82" spans="1:4" x14ac:dyDescent="0.25">
      <c r="A82" s="10">
        <v>30042</v>
      </c>
      <c r="B82" s="20">
        <v>0.95</v>
      </c>
      <c r="C82" s="9">
        <v>1.1619999999999999</v>
      </c>
      <c r="D82" s="9">
        <f t="shared" si="0"/>
        <v>3.8306479768421053</v>
      </c>
    </row>
    <row r="83" spans="1:4" x14ac:dyDescent="0.25">
      <c r="A83" s="10">
        <v>30072</v>
      </c>
      <c r="B83" s="20">
        <v>0.95899999999999996</v>
      </c>
      <c r="C83" s="9">
        <v>1.171</v>
      </c>
      <c r="D83" s="9">
        <f t="shared" si="0"/>
        <v>3.824089154327424</v>
      </c>
    </row>
    <row r="84" spans="1:4" x14ac:dyDescent="0.25">
      <c r="A84" s="10">
        <v>30103</v>
      </c>
      <c r="B84" s="20">
        <v>0.97</v>
      </c>
      <c r="C84" s="9">
        <v>1.194</v>
      </c>
      <c r="D84" s="9">
        <f t="shared" si="0"/>
        <v>3.854981635051546</v>
      </c>
    </row>
    <row r="85" spans="1:4" x14ac:dyDescent="0.25">
      <c r="A85" s="10">
        <v>30133</v>
      </c>
      <c r="B85" s="20">
        <v>0.97499999999999998</v>
      </c>
      <c r="C85" s="9">
        <v>1.2</v>
      </c>
      <c r="D85" s="9">
        <f t="shared" si="0"/>
        <v>3.8544849230769231</v>
      </c>
    </row>
    <row r="86" spans="1:4" x14ac:dyDescent="0.25">
      <c r="A86" s="10">
        <v>30164</v>
      </c>
      <c r="B86" s="20">
        <v>0.97699999999999998</v>
      </c>
      <c r="C86" s="9">
        <v>1.1950000000000001</v>
      </c>
      <c r="D86" s="9">
        <f t="shared" si="0"/>
        <v>3.8305669959058339</v>
      </c>
    </row>
    <row r="87" spans="1:4" x14ac:dyDescent="0.25">
      <c r="A87" s="10">
        <v>30195</v>
      </c>
      <c r="B87" s="20">
        <v>0.97699999999999998</v>
      </c>
      <c r="C87" s="9">
        <v>1.1910000000000001</v>
      </c>
      <c r="D87" s="9">
        <f t="shared" si="0"/>
        <v>3.8177450143295801</v>
      </c>
    </row>
    <row r="88" spans="1:4" x14ac:dyDescent="0.25">
      <c r="A88" s="10">
        <v>30225</v>
      </c>
      <c r="B88" s="20">
        <v>0.98099999999999998</v>
      </c>
      <c r="C88" s="9">
        <v>1.214</v>
      </c>
      <c r="D88" s="9">
        <f t="shared" si="0"/>
        <v>3.8756040428134555</v>
      </c>
    </row>
    <row r="89" spans="1:4" x14ac:dyDescent="0.25">
      <c r="A89" s="10">
        <v>30256</v>
      </c>
      <c r="B89" s="20">
        <v>0.98</v>
      </c>
      <c r="C89" s="9">
        <v>1.2370000000000001</v>
      </c>
      <c r="D89" s="9">
        <f t="shared" si="0"/>
        <v>3.9530594418367349</v>
      </c>
    </row>
    <row r="90" spans="1:4" x14ac:dyDescent="0.25">
      <c r="A90" s="10">
        <v>30286</v>
      </c>
      <c r="B90" s="20">
        <v>0.97699999999999998</v>
      </c>
      <c r="C90" s="9">
        <v>1.2290000000000001</v>
      </c>
      <c r="D90" s="9">
        <f t="shared" si="0"/>
        <v>3.9395538393039917</v>
      </c>
    </row>
    <row r="91" spans="1:4" x14ac:dyDescent="0.25">
      <c r="A91" s="10">
        <v>30317</v>
      </c>
      <c r="B91" s="20">
        <v>0.97899999999999998</v>
      </c>
      <c r="C91" s="9">
        <v>1.194</v>
      </c>
      <c r="D91" s="9">
        <f t="shared" si="0"/>
        <v>3.8195425801838607</v>
      </c>
    </row>
    <row r="92" spans="1:4" x14ac:dyDescent="0.25">
      <c r="A92" s="10">
        <v>30348</v>
      </c>
      <c r="B92" s="20">
        <v>0.98</v>
      </c>
      <c r="C92" s="9">
        <v>1.1599999999999999</v>
      </c>
      <c r="D92" s="9">
        <f t="shared" si="0"/>
        <v>3.7069918775510198</v>
      </c>
    </row>
    <row r="93" spans="1:4" x14ac:dyDescent="0.25">
      <c r="A93" s="10">
        <v>30376</v>
      </c>
      <c r="B93" s="20">
        <v>0.98099999999999998</v>
      </c>
      <c r="C93" s="9">
        <v>1.101</v>
      </c>
      <c r="D93" s="9">
        <f t="shared" si="0"/>
        <v>3.5148600091743121</v>
      </c>
    </row>
    <row r="94" spans="1:4" x14ac:dyDescent="0.25">
      <c r="A94" s="10">
        <v>30407</v>
      </c>
      <c r="B94" s="20">
        <v>0.98799999999999999</v>
      </c>
      <c r="C94" s="9">
        <v>1.07</v>
      </c>
      <c r="D94" s="9">
        <f t="shared" si="0"/>
        <v>3.3916931477732795</v>
      </c>
    </row>
    <row r="95" spans="1:4" x14ac:dyDescent="0.25">
      <c r="A95" s="10">
        <v>30437</v>
      </c>
      <c r="B95" s="20">
        <v>0.99199999999999999</v>
      </c>
      <c r="C95" s="9">
        <v>1.089</v>
      </c>
      <c r="D95" s="9">
        <f t="shared" si="0"/>
        <v>3.4380004445564514</v>
      </c>
    </row>
    <row r="96" spans="1:4" x14ac:dyDescent="0.25">
      <c r="A96" s="10">
        <v>30468</v>
      </c>
      <c r="B96" s="20">
        <v>0.99399999999999999</v>
      </c>
      <c r="C96" s="9">
        <v>1.087</v>
      </c>
      <c r="D96" s="9">
        <f t="shared" si="0"/>
        <v>3.4247815925553318</v>
      </c>
    </row>
    <row r="97" spans="1:4" x14ac:dyDescent="0.25">
      <c r="A97" s="10">
        <v>30498</v>
      </c>
      <c r="B97" s="20">
        <v>0.998</v>
      </c>
      <c r="C97" s="9">
        <v>1.083</v>
      </c>
      <c r="D97" s="9">
        <f t="shared" si="0"/>
        <v>3.3985028326653302</v>
      </c>
    </row>
    <row r="98" spans="1:4" x14ac:dyDescent="0.25">
      <c r="A98" s="10">
        <v>30529</v>
      </c>
      <c r="B98" s="20">
        <v>1.0009999999999999</v>
      </c>
      <c r="C98" s="9">
        <v>1.083</v>
      </c>
      <c r="D98" s="9">
        <f t="shared" si="0"/>
        <v>3.3883175094905096</v>
      </c>
    </row>
    <row r="99" spans="1:4" x14ac:dyDescent="0.25">
      <c r="A99" s="10">
        <v>30560</v>
      </c>
      <c r="B99" s="20">
        <v>1.004</v>
      </c>
      <c r="C99" s="9">
        <v>1.087</v>
      </c>
      <c r="D99" s="9">
        <f t="shared" si="0"/>
        <v>3.3906702221115532</v>
      </c>
    </row>
    <row r="100" spans="1:4" x14ac:dyDescent="0.25">
      <c r="A100" s="10">
        <v>30590</v>
      </c>
      <c r="B100" s="20">
        <v>1.008</v>
      </c>
      <c r="C100" s="9">
        <v>1.089</v>
      </c>
      <c r="D100" s="9">
        <f t="shared" si="0"/>
        <v>3.3834290089285712</v>
      </c>
    </row>
    <row r="101" spans="1:4" x14ac:dyDescent="0.25">
      <c r="A101" s="10">
        <v>30621</v>
      </c>
      <c r="B101" s="20">
        <v>1.0109999999999999</v>
      </c>
      <c r="C101" s="9">
        <v>1.0860000000000001</v>
      </c>
      <c r="D101" s="9">
        <f t="shared" si="0"/>
        <v>3.364096077151336</v>
      </c>
    </row>
    <row r="102" spans="1:4" x14ac:dyDescent="0.25">
      <c r="A102" s="10">
        <v>30651</v>
      </c>
      <c r="B102" s="20">
        <v>1.014</v>
      </c>
      <c r="C102" s="9">
        <v>1.085</v>
      </c>
      <c r="D102" s="9">
        <f t="shared" si="0"/>
        <v>3.3510546005917159</v>
      </c>
    </row>
    <row r="103" spans="1:4" x14ac:dyDescent="0.25">
      <c r="A103" s="10">
        <v>30682</v>
      </c>
      <c r="B103" s="20">
        <v>1.0209999999999999</v>
      </c>
      <c r="C103" s="9">
        <v>1.1220000000000001</v>
      </c>
      <c r="D103" s="9">
        <f t="shared" si="0"/>
        <v>3.4415718099902057</v>
      </c>
    </row>
    <row r="104" spans="1:4" x14ac:dyDescent="0.25">
      <c r="A104" s="10">
        <v>30713</v>
      </c>
      <c r="B104" s="20">
        <v>1.026</v>
      </c>
      <c r="C104" s="9">
        <v>1.22</v>
      </c>
      <c r="D104" s="9">
        <f t="shared" si="0"/>
        <v>3.7239358479532161</v>
      </c>
    </row>
    <row r="105" spans="1:4" x14ac:dyDescent="0.25">
      <c r="A105" s="10">
        <v>30742</v>
      </c>
      <c r="B105" s="20">
        <v>1.0289999999999999</v>
      </c>
      <c r="C105" s="9">
        <v>1.1579999999999999</v>
      </c>
      <c r="D105" s="9">
        <f t="shared" ref="D105:D168" si="1">C105*$B$607/B105</f>
        <v>3.5243814402332361</v>
      </c>
    </row>
    <row r="106" spans="1:4" x14ac:dyDescent="0.25">
      <c r="A106" s="10">
        <v>30773</v>
      </c>
      <c r="B106" s="20">
        <v>1.0329999999999999</v>
      </c>
      <c r="C106" s="9">
        <v>1.137</v>
      </c>
      <c r="D106" s="9">
        <f t="shared" si="1"/>
        <v>3.4470681055179089</v>
      </c>
    </row>
    <row r="107" spans="1:4" x14ac:dyDescent="0.25">
      <c r="A107" s="10">
        <v>30803</v>
      </c>
      <c r="B107" s="20">
        <v>1.0349999999999999</v>
      </c>
      <c r="C107" s="9">
        <v>1.1339999999999999</v>
      </c>
      <c r="D107" s="9">
        <f t="shared" si="1"/>
        <v>3.4313295130434782</v>
      </c>
    </row>
    <row r="108" spans="1:4" x14ac:dyDescent="0.25">
      <c r="A108" s="10">
        <v>30834</v>
      </c>
      <c r="B108" s="20">
        <v>1.0369999999999999</v>
      </c>
      <c r="C108" s="9">
        <v>1.127</v>
      </c>
      <c r="D108" s="9">
        <f t="shared" si="1"/>
        <v>3.4035715168756027</v>
      </c>
    </row>
    <row r="109" spans="1:4" x14ac:dyDescent="0.25">
      <c r="A109" s="10">
        <v>30864</v>
      </c>
      <c r="B109" s="20">
        <v>1.0409999999999999</v>
      </c>
      <c r="C109" s="9">
        <v>1.109</v>
      </c>
      <c r="D109" s="9">
        <f t="shared" si="1"/>
        <v>3.3363418069164266</v>
      </c>
    </row>
    <row r="110" spans="1:4" x14ac:dyDescent="0.25">
      <c r="A110" s="10">
        <v>30895</v>
      </c>
      <c r="B110" s="20">
        <v>1.044</v>
      </c>
      <c r="C110" s="9">
        <v>1.0880000000000001</v>
      </c>
      <c r="D110" s="9">
        <f t="shared" si="1"/>
        <v>3.2637592643678159</v>
      </c>
    </row>
    <row r="111" spans="1:4" x14ac:dyDescent="0.25">
      <c r="A111" s="10">
        <v>30926</v>
      </c>
      <c r="B111" s="20">
        <v>1.0469999999999999</v>
      </c>
      <c r="C111" s="9">
        <v>1.081</v>
      </c>
      <c r="D111" s="9">
        <f t="shared" si="1"/>
        <v>3.23346923495702</v>
      </c>
    </row>
    <row r="112" spans="1:4" x14ac:dyDescent="0.25">
      <c r="A112" s="10">
        <v>30956</v>
      </c>
      <c r="B112" s="20">
        <v>1.0509999999999999</v>
      </c>
      <c r="C112" s="9">
        <v>1.091</v>
      </c>
      <c r="D112" s="9">
        <f t="shared" si="1"/>
        <v>3.2509609695528066</v>
      </c>
    </row>
    <row r="113" spans="1:4" x14ac:dyDescent="0.25">
      <c r="A113" s="10">
        <v>30987</v>
      </c>
      <c r="B113" s="20">
        <v>1.0529999999999999</v>
      </c>
      <c r="C113" s="9">
        <v>1.089</v>
      </c>
      <c r="D113" s="9">
        <f t="shared" si="1"/>
        <v>3.2388380256410256</v>
      </c>
    </row>
    <row r="114" spans="1:4" x14ac:dyDescent="0.25">
      <c r="A114" s="10">
        <v>31017</v>
      </c>
      <c r="B114" s="20">
        <v>1.0549999999999999</v>
      </c>
      <c r="C114" s="9">
        <v>1.085</v>
      </c>
      <c r="D114" s="9">
        <f t="shared" si="1"/>
        <v>3.2208240426540282</v>
      </c>
    </row>
    <row r="115" spans="1:4" x14ac:dyDescent="0.25">
      <c r="A115" s="10">
        <v>31048</v>
      </c>
      <c r="B115" s="20">
        <v>1.0569999999999999</v>
      </c>
      <c r="C115" s="9">
        <v>1.0780000000000001</v>
      </c>
      <c r="D115" s="9">
        <f t="shared" si="1"/>
        <v>3.1939895761589407</v>
      </c>
    </row>
    <row r="116" spans="1:4" x14ac:dyDescent="0.25">
      <c r="A116" s="10">
        <v>31079</v>
      </c>
      <c r="B116" s="20">
        <v>1.0629999999999999</v>
      </c>
      <c r="C116" s="9">
        <v>1.085</v>
      </c>
      <c r="D116" s="9">
        <f t="shared" si="1"/>
        <v>3.1965845390404515</v>
      </c>
    </row>
    <row r="117" spans="1:4" x14ac:dyDescent="0.25">
      <c r="A117" s="10">
        <v>31107</v>
      </c>
      <c r="B117" s="20">
        <v>1.0680000000000001</v>
      </c>
      <c r="C117" s="9">
        <v>1.081</v>
      </c>
      <c r="D117" s="9">
        <f t="shared" si="1"/>
        <v>3.1698897837078648</v>
      </c>
    </row>
    <row r="118" spans="1:4" x14ac:dyDescent="0.25">
      <c r="A118" s="10">
        <v>31138</v>
      </c>
      <c r="B118" s="20">
        <v>1.07</v>
      </c>
      <c r="C118" s="9">
        <v>1.087</v>
      </c>
      <c r="D118" s="9">
        <f t="shared" si="1"/>
        <v>3.1815260775700929</v>
      </c>
    </row>
    <row r="119" spans="1:4" x14ac:dyDescent="0.25">
      <c r="A119" s="10">
        <v>31168</v>
      </c>
      <c r="B119" s="20">
        <v>1.0720000000000001</v>
      </c>
      <c r="C119" s="9">
        <v>1.0820000000000001</v>
      </c>
      <c r="D119" s="9">
        <f t="shared" si="1"/>
        <v>3.1609832630597015</v>
      </c>
    </row>
    <row r="120" spans="1:4" x14ac:dyDescent="0.25">
      <c r="A120" s="10">
        <v>31199</v>
      </c>
      <c r="B120" s="20">
        <v>1.075</v>
      </c>
      <c r="C120" s="9">
        <v>1.0629999999999999</v>
      </c>
      <c r="D120" s="9">
        <f t="shared" si="1"/>
        <v>3.0968097181395344</v>
      </c>
    </row>
    <row r="121" spans="1:4" x14ac:dyDescent="0.25">
      <c r="A121" s="10">
        <v>31229</v>
      </c>
      <c r="B121" s="20">
        <v>1.077</v>
      </c>
      <c r="C121" s="9">
        <v>1.04</v>
      </c>
      <c r="D121" s="9">
        <f t="shared" si="1"/>
        <v>3.0241780501392759</v>
      </c>
    </row>
    <row r="122" spans="1:4" x14ac:dyDescent="0.25">
      <c r="A122" s="10">
        <v>31260</v>
      </c>
      <c r="B122" s="20">
        <v>1.079</v>
      </c>
      <c r="C122" s="9">
        <v>1.024</v>
      </c>
      <c r="D122" s="9">
        <f t="shared" si="1"/>
        <v>2.9721329527340132</v>
      </c>
    </row>
    <row r="123" spans="1:4" x14ac:dyDescent="0.25">
      <c r="A123" s="10">
        <v>31291</v>
      </c>
      <c r="B123" s="20">
        <v>1.081</v>
      </c>
      <c r="C123" s="9">
        <v>1.046</v>
      </c>
      <c r="D123" s="9">
        <f t="shared" si="1"/>
        <v>3.0303703737280294</v>
      </c>
    </row>
    <row r="124" spans="1:4" x14ac:dyDescent="0.25">
      <c r="A124" s="10">
        <v>31321</v>
      </c>
      <c r="B124" s="20">
        <v>1.085</v>
      </c>
      <c r="C124" s="9">
        <v>1.0680000000000001</v>
      </c>
      <c r="D124" s="9">
        <f t="shared" si="1"/>
        <v>3.0826998082949308</v>
      </c>
    </row>
    <row r="125" spans="1:4" x14ac:dyDescent="0.25">
      <c r="A125" s="10">
        <v>31352</v>
      </c>
      <c r="B125" s="20">
        <v>1.0900000000000001</v>
      </c>
      <c r="C125" s="9">
        <v>1.119</v>
      </c>
      <c r="D125" s="9">
        <f t="shared" si="1"/>
        <v>3.2150912944954122</v>
      </c>
    </row>
    <row r="126" spans="1:4" x14ac:dyDescent="0.25">
      <c r="A126" s="10">
        <v>31382</v>
      </c>
      <c r="B126" s="20">
        <v>1.095</v>
      </c>
      <c r="C126" s="9">
        <v>1.143</v>
      </c>
      <c r="D126" s="9">
        <f t="shared" si="1"/>
        <v>3.2690520246575341</v>
      </c>
    </row>
    <row r="127" spans="1:4" x14ac:dyDescent="0.25">
      <c r="A127" s="10">
        <v>31413</v>
      </c>
      <c r="B127" s="20">
        <v>1.099</v>
      </c>
      <c r="C127" s="9">
        <v>1.1259999999999999</v>
      </c>
      <c r="D127" s="9">
        <f t="shared" si="1"/>
        <v>3.2087096396724291</v>
      </c>
    </row>
    <row r="128" spans="1:4" x14ac:dyDescent="0.25">
      <c r="A128" s="10">
        <v>31444</v>
      </c>
      <c r="B128" s="20">
        <v>1.097</v>
      </c>
      <c r="C128" s="9">
        <v>1.0109999999999999</v>
      </c>
      <c r="D128" s="9">
        <f t="shared" si="1"/>
        <v>2.8862520136736549</v>
      </c>
    </row>
    <row r="129" spans="1:4" x14ac:dyDescent="0.25">
      <c r="A129" s="10">
        <v>31472</v>
      </c>
      <c r="B129" s="20">
        <v>1.091</v>
      </c>
      <c r="C129" s="9">
        <v>0.93700000000000006</v>
      </c>
      <c r="D129" s="9">
        <f t="shared" si="1"/>
        <v>2.6897044482126491</v>
      </c>
    </row>
    <row r="130" spans="1:4" x14ac:dyDescent="0.25">
      <c r="A130" s="10">
        <v>31503</v>
      </c>
      <c r="B130" s="20">
        <v>1.087</v>
      </c>
      <c r="C130" s="9">
        <v>0.875</v>
      </c>
      <c r="D130" s="9">
        <f t="shared" si="1"/>
        <v>2.5209732060717571</v>
      </c>
    </row>
    <row r="131" spans="1:4" x14ac:dyDescent="0.25">
      <c r="A131" s="10">
        <v>31533</v>
      </c>
      <c r="B131" s="20">
        <v>1.0900000000000001</v>
      </c>
      <c r="C131" s="9">
        <v>0.83</v>
      </c>
      <c r="D131" s="9">
        <f t="shared" si="1"/>
        <v>2.3847415321100915</v>
      </c>
    </row>
    <row r="132" spans="1:4" x14ac:dyDescent="0.25">
      <c r="A132" s="10">
        <v>31564</v>
      </c>
      <c r="B132" s="20">
        <v>1.0940000000000001</v>
      </c>
      <c r="C132" s="9">
        <v>0.80600000000000005</v>
      </c>
      <c r="D132" s="9">
        <f t="shared" si="1"/>
        <v>2.3073179287020107</v>
      </c>
    </row>
    <row r="133" spans="1:4" x14ac:dyDescent="0.25">
      <c r="A133" s="10">
        <v>31594</v>
      </c>
      <c r="B133" s="20">
        <v>1.095</v>
      </c>
      <c r="C133" s="9">
        <v>0.751</v>
      </c>
      <c r="D133" s="9">
        <f t="shared" si="1"/>
        <v>2.1479073232876709</v>
      </c>
    </row>
    <row r="134" spans="1:4" x14ac:dyDescent="0.25">
      <c r="A134" s="10">
        <v>31625</v>
      </c>
      <c r="B134" s="20">
        <v>1.0960000000000001</v>
      </c>
      <c r="C134" s="9">
        <v>0.72599999999999998</v>
      </c>
      <c r="D134" s="9">
        <f t="shared" si="1"/>
        <v>2.074511217153284</v>
      </c>
    </row>
    <row r="135" spans="1:4" x14ac:dyDescent="0.25">
      <c r="A135" s="10">
        <v>31656</v>
      </c>
      <c r="B135" s="20">
        <v>1.1000000000000001</v>
      </c>
      <c r="C135" s="9">
        <v>0.73599999999999999</v>
      </c>
      <c r="D135" s="9">
        <f t="shared" si="1"/>
        <v>2.0954381672727269</v>
      </c>
    </row>
    <row r="136" spans="1:4" x14ac:dyDescent="0.25">
      <c r="A136" s="10">
        <v>31686</v>
      </c>
      <c r="B136" s="20">
        <v>1.1020000000000001</v>
      </c>
      <c r="C136" s="9">
        <v>0.73299999999999998</v>
      </c>
      <c r="D136" s="9">
        <f t="shared" si="1"/>
        <v>2.0831095072595276</v>
      </c>
    </row>
    <row r="137" spans="1:4" x14ac:dyDescent="0.25">
      <c r="A137" s="10">
        <v>31717</v>
      </c>
      <c r="B137" s="20">
        <v>1.1040000000000001</v>
      </c>
      <c r="C137" s="9">
        <v>0.73299999999999998</v>
      </c>
      <c r="D137" s="9">
        <f t="shared" si="1"/>
        <v>2.0793357581521734</v>
      </c>
    </row>
    <row r="138" spans="1:4" x14ac:dyDescent="0.25">
      <c r="A138" s="10">
        <v>31747</v>
      </c>
      <c r="B138" s="20">
        <v>1.1080000000000001</v>
      </c>
      <c r="C138" s="9">
        <v>0.75</v>
      </c>
      <c r="D138" s="9">
        <f t="shared" si="1"/>
        <v>2.1198797382671475</v>
      </c>
    </row>
    <row r="139" spans="1:4" x14ac:dyDescent="0.25">
      <c r="A139" s="10">
        <v>31778</v>
      </c>
      <c r="B139" s="20">
        <v>1.1140000000000001</v>
      </c>
      <c r="C139" s="9">
        <v>0.81699999999999995</v>
      </c>
      <c r="D139" s="9">
        <f t="shared" si="1"/>
        <v>2.296818018850987</v>
      </c>
    </row>
    <row r="140" spans="1:4" x14ac:dyDescent="0.25">
      <c r="A140" s="10">
        <v>31809</v>
      </c>
      <c r="B140" s="20">
        <v>1.1180000000000001</v>
      </c>
      <c r="C140" s="9">
        <v>0.85099999999999998</v>
      </c>
      <c r="D140" s="9">
        <f t="shared" si="1"/>
        <v>2.383842056350626</v>
      </c>
    </row>
    <row r="141" spans="1:4" x14ac:dyDescent="0.25">
      <c r="A141" s="10">
        <v>31837</v>
      </c>
      <c r="B141" s="20">
        <v>1.1220000000000001</v>
      </c>
      <c r="C141" s="9">
        <v>0.84299999999999997</v>
      </c>
      <c r="D141" s="9">
        <f t="shared" si="1"/>
        <v>2.3530136069518712</v>
      </c>
    </row>
    <row r="142" spans="1:4" x14ac:dyDescent="0.25">
      <c r="A142" s="10">
        <v>31868</v>
      </c>
      <c r="B142" s="20">
        <v>1.127</v>
      </c>
      <c r="C142" s="9">
        <v>0.84299999999999997</v>
      </c>
      <c r="D142" s="9">
        <f t="shared" si="1"/>
        <v>2.3425743274179234</v>
      </c>
    </row>
    <row r="143" spans="1:4" x14ac:dyDescent="0.25">
      <c r="A143" s="10">
        <v>31898</v>
      </c>
      <c r="B143" s="20">
        <v>1.1299999999999999</v>
      </c>
      <c r="C143" s="9">
        <v>0.83899999999999997</v>
      </c>
      <c r="D143" s="9">
        <f t="shared" si="1"/>
        <v>2.3252691955752214</v>
      </c>
    </row>
    <row r="144" spans="1:4" x14ac:dyDescent="0.25">
      <c r="A144" s="10">
        <v>31929</v>
      </c>
      <c r="B144" s="20">
        <v>1.135</v>
      </c>
      <c r="C144" s="9">
        <v>0.84099999999999997</v>
      </c>
      <c r="D144" s="9">
        <f t="shared" si="1"/>
        <v>2.3205442546255504</v>
      </c>
    </row>
    <row r="145" spans="1:4" x14ac:dyDescent="0.25">
      <c r="A145" s="10">
        <v>31959</v>
      </c>
      <c r="B145" s="20">
        <v>1.1379999999999999</v>
      </c>
      <c r="C145" s="9">
        <v>0.84199999999999997</v>
      </c>
      <c r="D145" s="9">
        <f t="shared" si="1"/>
        <v>2.3171788207381372</v>
      </c>
    </row>
    <row r="146" spans="1:4" x14ac:dyDescent="0.25">
      <c r="A146" s="10">
        <v>31990</v>
      </c>
      <c r="B146" s="20">
        <v>1.143</v>
      </c>
      <c r="C146" s="9">
        <v>0.85</v>
      </c>
      <c r="D146" s="9">
        <f t="shared" si="1"/>
        <v>2.3289620734908136</v>
      </c>
    </row>
    <row r="147" spans="1:4" x14ac:dyDescent="0.25">
      <c r="A147" s="10">
        <v>32021</v>
      </c>
      <c r="B147" s="20">
        <v>1.147</v>
      </c>
      <c r="C147" s="9">
        <v>0.85199999999999998</v>
      </c>
      <c r="D147" s="9">
        <f t="shared" si="1"/>
        <v>2.3263009485614643</v>
      </c>
    </row>
    <row r="148" spans="1:4" x14ac:dyDescent="0.25">
      <c r="A148" s="10">
        <v>32051</v>
      </c>
      <c r="B148" s="20">
        <v>1.1499999999999999</v>
      </c>
      <c r="C148" s="9">
        <v>0.86299999999999999</v>
      </c>
      <c r="D148" s="9">
        <f t="shared" si="1"/>
        <v>2.3501883886956523</v>
      </c>
    </row>
    <row r="149" spans="1:4" x14ac:dyDescent="0.25">
      <c r="A149" s="10">
        <v>32082</v>
      </c>
      <c r="B149" s="20">
        <v>1.1539999999999999</v>
      </c>
      <c r="C149" s="9">
        <v>0.88800000000000001</v>
      </c>
      <c r="D149" s="9">
        <f t="shared" si="1"/>
        <v>2.4098881039861353</v>
      </c>
    </row>
    <row r="150" spans="1:4" x14ac:dyDescent="0.25">
      <c r="A150" s="10">
        <v>32112</v>
      </c>
      <c r="B150" s="20">
        <v>1.1559999999999999</v>
      </c>
      <c r="C150" s="9">
        <v>0.88900000000000001</v>
      </c>
      <c r="D150" s="9">
        <f t="shared" si="1"/>
        <v>2.4084278901384084</v>
      </c>
    </row>
    <row r="151" spans="1:4" x14ac:dyDescent="0.25">
      <c r="A151" s="10">
        <v>32143</v>
      </c>
      <c r="B151" s="20">
        <v>1.1599999999999999</v>
      </c>
      <c r="C151" s="9">
        <v>0.89</v>
      </c>
      <c r="D151" s="9">
        <f t="shared" si="1"/>
        <v>2.4028227672413793</v>
      </c>
    </row>
    <row r="152" spans="1:4" x14ac:dyDescent="0.25">
      <c r="A152" s="10">
        <v>32174</v>
      </c>
      <c r="B152" s="20">
        <v>1.1619999999999999</v>
      </c>
      <c r="C152" s="9">
        <v>0.88800000000000001</v>
      </c>
      <c r="D152" s="9">
        <f t="shared" si="1"/>
        <v>2.3932967917383823</v>
      </c>
    </row>
    <row r="153" spans="1:4" x14ac:dyDescent="0.25">
      <c r="A153" s="10">
        <v>32203</v>
      </c>
      <c r="B153" s="20">
        <v>1.165</v>
      </c>
      <c r="C153" s="9">
        <v>0.88100000000000001</v>
      </c>
      <c r="D153" s="9">
        <f t="shared" si="1"/>
        <v>2.3683162995708154</v>
      </c>
    </row>
    <row r="154" spans="1:4" x14ac:dyDescent="0.25">
      <c r="A154" s="10">
        <v>32234</v>
      </c>
      <c r="B154" s="20">
        <v>1.1719999999999999</v>
      </c>
      <c r="C154" s="9">
        <v>0.876</v>
      </c>
      <c r="D154" s="9">
        <f t="shared" si="1"/>
        <v>2.3408102764505121</v>
      </c>
    </row>
    <row r="155" spans="1:4" x14ac:dyDescent="0.25">
      <c r="A155" s="10">
        <v>32264</v>
      </c>
      <c r="B155" s="20">
        <v>1.175</v>
      </c>
      <c r="C155" s="9">
        <v>0.874</v>
      </c>
      <c r="D155" s="9">
        <f t="shared" si="1"/>
        <v>2.32950306893617</v>
      </c>
    </row>
    <row r="156" spans="1:4" x14ac:dyDescent="0.25">
      <c r="A156" s="10">
        <v>32295</v>
      </c>
      <c r="B156" s="20">
        <v>1.18</v>
      </c>
      <c r="C156" s="9">
        <v>0.86199999999999999</v>
      </c>
      <c r="D156" s="9">
        <f t="shared" si="1"/>
        <v>2.2877837949152542</v>
      </c>
    </row>
    <row r="157" spans="1:4" x14ac:dyDescent="0.25">
      <c r="A157" s="10">
        <v>32325</v>
      </c>
      <c r="B157" s="20">
        <v>1.1850000000000001</v>
      </c>
      <c r="C157" s="9">
        <v>0.83199999999999996</v>
      </c>
      <c r="D157" s="9">
        <f t="shared" si="1"/>
        <v>2.1988454075949364</v>
      </c>
    </row>
    <row r="158" spans="1:4" x14ac:dyDescent="0.25">
      <c r="A158" s="10">
        <v>32356</v>
      </c>
      <c r="B158" s="20">
        <v>1.19</v>
      </c>
      <c r="C158" s="9">
        <v>0.82199999999999995</v>
      </c>
      <c r="D158" s="9">
        <f t="shared" si="1"/>
        <v>2.1632891747899157</v>
      </c>
    </row>
    <row r="159" spans="1:4" x14ac:dyDescent="0.25">
      <c r="A159" s="10">
        <v>32387</v>
      </c>
      <c r="B159" s="20">
        <v>1.1950000000000001</v>
      </c>
      <c r="C159" s="9">
        <v>0.81699999999999995</v>
      </c>
      <c r="D159" s="9">
        <f t="shared" si="1"/>
        <v>2.1411341196652716</v>
      </c>
    </row>
    <row r="160" spans="1:4" x14ac:dyDescent="0.25">
      <c r="A160" s="10">
        <v>32417</v>
      </c>
      <c r="B160" s="20">
        <v>1.1990000000000001</v>
      </c>
      <c r="C160" s="9">
        <v>0.79</v>
      </c>
      <c r="D160" s="9">
        <f t="shared" si="1"/>
        <v>2.0634674812343619</v>
      </c>
    </row>
    <row r="161" spans="1:4" x14ac:dyDescent="0.25">
      <c r="A161" s="10">
        <v>32448</v>
      </c>
      <c r="B161" s="20">
        <v>1.2030000000000001</v>
      </c>
      <c r="C161" s="9">
        <v>0.79800000000000004</v>
      </c>
      <c r="D161" s="9">
        <f t="shared" si="1"/>
        <v>2.0774328029925186</v>
      </c>
    </row>
    <row r="162" spans="1:4" x14ac:dyDescent="0.25">
      <c r="A162" s="10">
        <v>32478</v>
      </c>
      <c r="B162" s="20">
        <v>1.2070000000000001</v>
      </c>
      <c r="C162" s="9">
        <v>0.82599999999999996</v>
      </c>
      <c r="D162" s="9">
        <f t="shared" si="1"/>
        <v>2.1431990008285</v>
      </c>
    </row>
    <row r="163" spans="1:4" x14ac:dyDescent="0.25">
      <c r="A163" s="10">
        <v>32509</v>
      </c>
      <c r="B163" s="20">
        <v>1.212</v>
      </c>
      <c r="C163" s="9">
        <v>0.88300000000000001</v>
      </c>
      <c r="D163" s="9">
        <f t="shared" si="1"/>
        <v>2.2816435866336633</v>
      </c>
    </row>
    <row r="164" spans="1:4" x14ac:dyDescent="0.25">
      <c r="A164" s="10">
        <v>32540</v>
      </c>
      <c r="B164" s="20">
        <v>1.216</v>
      </c>
      <c r="C164" s="9">
        <v>0.88800000000000001</v>
      </c>
      <c r="D164" s="9">
        <f t="shared" si="1"/>
        <v>2.2870155197368423</v>
      </c>
    </row>
    <row r="165" spans="1:4" x14ac:dyDescent="0.25">
      <c r="A165" s="10">
        <v>32568</v>
      </c>
      <c r="B165" s="20">
        <v>1.222</v>
      </c>
      <c r="C165" s="9">
        <v>0.89100000000000001</v>
      </c>
      <c r="D165" s="9">
        <f t="shared" si="1"/>
        <v>2.2834747782324056</v>
      </c>
    </row>
    <row r="166" spans="1:4" x14ac:dyDescent="0.25">
      <c r="A166" s="10">
        <v>32599</v>
      </c>
      <c r="B166" s="20">
        <v>1.2310000000000001</v>
      </c>
      <c r="C166" s="9">
        <v>0.90400000000000003</v>
      </c>
      <c r="D166" s="9">
        <f t="shared" si="1"/>
        <v>2.299853108042242</v>
      </c>
    </row>
    <row r="167" spans="1:4" x14ac:dyDescent="0.25">
      <c r="A167" s="10">
        <v>32629</v>
      </c>
      <c r="B167" s="20">
        <v>1.2370000000000001</v>
      </c>
      <c r="C167" s="9">
        <v>0.88700000000000001</v>
      </c>
      <c r="D167" s="9">
        <f t="shared" si="1"/>
        <v>2.2456581269199676</v>
      </c>
    </row>
    <row r="168" spans="1:4" x14ac:dyDescent="0.25">
      <c r="A168" s="10">
        <v>32660</v>
      </c>
      <c r="B168" s="20">
        <v>1.2410000000000001</v>
      </c>
      <c r="C168" s="9">
        <v>0.86699999999999999</v>
      </c>
      <c r="D168" s="9">
        <f t="shared" si="1"/>
        <v>2.1879482054794517</v>
      </c>
    </row>
    <row r="169" spans="1:4" x14ac:dyDescent="0.25">
      <c r="A169" s="10">
        <v>32690</v>
      </c>
      <c r="B169" s="20">
        <v>1.2450000000000001</v>
      </c>
      <c r="C169" s="9">
        <v>0.85699999999999998</v>
      </c>
      <c r="D169" s="9">
        <f t="shared" ref="D169:D232" si="2">C169*$B$607/B169</f>
        <v>2.1557638819277103</v>
      </c>
    </row>
    <row r="170" spans="1:4" x14ac:dyDescent="0.25">
      <c r="A170" s="10">
        <v>32721</v>
      </c>
      <c r="B170" s="20">
        <v>1.2450000000000001</v>
      </c>
      <c r="C170" s="9">
        <v>0.84599999999999997</v>
      </c>
      <c r="D170" s="9">
        <f t="shared" si="2"/>
        <v>2.1280936337349394</v>
      </c>
    </row>
    <row r="171" spans="1:4" x14ac:dyDescent="0.25">
      <c r="A171" s="10">
        <v>32752</v>
      </c>
      <c r="B171" s="20">
        <v>1.248</v>
      </c>
      <c r="C171" s="9">
        <v>0.85</v>
      </c>
      <c r="D171" s="9">
        <f t="shared" si="2"/>
        <v>2.1330157451923077</v>
      </c>
    </row>
    <row r="172" spans="1:4" x14ac:dyDescent="0.25">
      <c r="A172" s="10">
        <v>32782</v>
      </c>
      <c r="B172" s="20">
        <v>1.254</v>
      </c>
      <c r="C172" s="9">
        <v>0.88700000000000001</v>
      </c>
      <c r="D172" s="9">
        <f t="shared" si="2"/>
        <v>2.2152145956937801</v>
      </c>
    </row>
    <row r="173" spans="1:4" x14ac:dyDescent="0.25">
      <c r="A173" s="10">
        <v>32813</v>
      </c>
      <c r="B173" s="20">
        <v>1.2589999999999999</v>
      </c>
      <c r="C173" s="9">
        <v>0.91300000000000003</v>
      </c>
      <c r="D173" s="9">
        <f t="shared" si="2"/>
        <v>2.2710922136616363</v>
      </c>
    </row>
    <row r="174" spans="1:4" x14ac:dyDescent="0.25">
      <c r="A174" s="10">
        <v>32843</v>
      </c>
      <c r="B174" s="20">
        <v>1.2629999999999999</v>
      </c>
      <c r="C174" s="9">
        <v>0.97799999999999998</v>
      </c>
      <c r="D174" s="9">
        <f t="shared" si="2"/>
        <v>2.4250752826603326</v>
      </c>
    </row>
    <row r="175" spans="1:4" x14ac:dyDescent="0.25">
      <c r="A175" s="10">
        <v>32874</v>
      </c>
      <c r="B175" s="20">
        <v>1.2749999999999999</v>
      </c>
      <c r="C175" s="9">
        <v>1.2589999999999999</v>
      </c>
      <c r="D175" s="9">
        <f t="shared" si="2"/>
        <v>3.0924683694117645</v>
      </c>
    </row>
    <row r="176" spans="1:4" x14ac:dyDescent="0.25">
      <c r="A176" s="10">
        <v>32905</v>
      </c>
      <c r="B176" s="20">
        <v>1.28</v>
      </c>
      <c r="C176" s="9">
        <v>1.0229999999999999</v>
      </c>
      <c r="D176" s="9">
        <f t="shared" si="2"/>
        <v>2.5029685054687496</v>
      </c>
    </row>
    <row r="177" spans="1:4" x14ac:dyDescent="0.25">
      <c r="A177" s="10">
        <v>32933</v>
      </c>
      <c r="B177" s="20">
        <v>1.286</v>
      </c>
      <c r="C177" s="9">
        <v>0.98699999999999999</v>
      </c>
      <c r="D177" s="9">
        <f t="shared" si="2"/>
        <v>2.4036205311041989</v>
      </c>
    </row>
    <row r="178" spans="1:4" x14ac:dyDescent="0.25">
      <c r="A178" s="10">
        <v>32964</v>
      </c>
      <c r="B178" s="20">
        <v>1.2889999999999999</v>
      </c>
      <c r="C178" s="9">
        <v>0.96799999999999997</v>
      </c>
      <c r="D178" s="9">
        <f t="shared" si="2"/>
        <v>2.3518637641582623</v>
      </c>
    </row>
    <row r="179" spans="1:4" x14ac:dyDescent="0.25">
      <c r="A179" s="10">
        <v>32994</v>
      </c>
      <c r="B179" s="20">
        <v>1.2909999999999999</v>
      </c>
      <c r="C179" s="9">
        <v>0.95199999999999996</v>
      </c>
      <c r="D179" s="9">
        <f t="shared" si="2"/>
        <v>2.3094067296669247</v>
      </c>
    </row>
    <row r="180" spans="1:4" x14ac:dyDescent="0.25">
      <c r="A180" s="10">
        <v>33025</v>
      </c>
      <c r="B180" s="20">
        <v>1.2989999999999999</v>
      </c>
      <c r="C180" s="9">
        <v>0.90900000000000003</v>
      </c>
      <c r="D180" s="9">
        <f t="shared" si="2"/>
        <v>2.1915150277136259</v>
      </c>
    </row>
    <row r="181" spans="1:4" x14ac:dyDescent="0.25">
      <c r="A181" s="10">
        <v>33055</v>
      </c>
      <c r="B181" s="20">
        <v>1.3049999999999999</v>
      </c>
      <c r="C181" s="9">
        <v>0.88</v>
      </c>
      <c r="D181" s="9">
        <f t="shared" si="2"/>
        <v>2.1118442298850577</v>
      </c>
    </row>
    <row r="182" spans="1:4" x14ac:dyDescent="0.25">
      <c r="A182" s="10">
        <v>33086</v>
      </c>
      <c r="B182" s="20">
        <v>1.3160000000000001</v>
      </c>
      <c r="C182" s="9">
        <v>0.998</v>
      </c>
      <c r="D182" s="9">
        <f t="shared" si="2"/>
        <v>2.3750041504559269</v>
      </c>
    </row>
    <row r="183" spans="1:4" x14ac:dyDescent="0.25">
      <c r="A183" s="10">
        <v>33117</v>
      </c>
      <c r="B183" s="20">
        <v>1.325</v>
      </c>
      <c r="C183" s="9">
        <v>1.165</v>
      </c>
      <c r="D183" s="9">
        <f t="shared" si="2"/>
        <v>2.7535931207547168</v>
      </c>
    </row>
    <row r="184" spans="1:4" x14ac:dyDescent="0.25">
      <c r="A184" s="10">
        <v>33147</v>
      </c>
      <c r="B184" s="20">
        <v>1.3340000000000001</v>
      </c>
      <c r="C184" s="9">
        <v>1.33</v>
      </c>
      <c r="D184" s="9">
        <f t="shared" si="2"/>
        <v>3.1223783883058474</v>
      </c>
    </row>
    <row r="185" spans="1:4" x14ac:dyDescent="0.25">
      <c r="A185" s="10">
        <v>33178</v>
      </c>
      <c r="B185" s="20">
        <v>1.337</v>
      </c>
      <c r="C185" s="9">
        <v>1.3049999999999999</v>
      </c>
      <c r="D185" s="9">
        <f t="shared" si="2"/>
        <v>3.056812673896784</v>
      </c>
    </row>
    <row r="186" spans="1:4" x14ac:dyDescent="0.25">
      <c r="A186" s="10">
        <v>33208</v>
      </c>
      <c r="B186" s="20">
        <v>1.3420000000000001</v>
      </c>
      <c r="C186" s="9">
        <v>1.2729999999999999</v>
      </c>
      <c r="D186" s="9">
        <f t="shared" si="2"/>
        <v>2.9707465998509681</v>
      </c>
    </row>
    <row r="187" spans="1:4" x14ac:dyDescent="0.25">
      <c r="A187" s="10">
        <v>33239</v>
      </c>
      <c r="B187" s="20">
        <v>1.347</v>
      </c>
      <c r="C187" s="9">
        <v>1.2350000000000001</v>
      </c>
      <c r="D187" s="9">
        <f t="shared" si="2"/>
        <v>2.8713694988864145</v>
      </c>
    </row>
    <row r="188" spans="1:4" x14ac:dyDescent="0.25">
      <c r="A188" s="10">
        <v>33270</v>
      </c>
      <c r="B188" s="20">
        <v>1.3480000000000001</v>
      </c>
      <c r="C188" s="9">
        <v>1.17</v>
      </c>
      <c r="D188" s="9">
        <f t="shared" si="2"/>
        <v>2.7182268026706224</v>
      </c>
    </row>
    <row r="189" spans="1:4" x14ac:dyDescent="0.25">
      <c r="A189" s="10">
        <v>33298</v>
      </c>
      <c r="B189" s="20">
        <v>1.3480000000000001</v>
      </c>
      <c r="C189" s="9">
        <v>1.0860000000000001</v>
      </c>
      <c r="D189" s="9">
        <f t="shared" si="2"/>
        <v>2.5230720578635015</v>
      </c>
    </row>
    <row r="190" spans="1:4" x14ac:dyDescent="0.25">
      <c r="A190" s="10">
        <v>33329</v>
      </c>
      <c r="B190" s="20">
        <v>1.351</v>
      </c>
      <c r="C190" s="9">
        <v>1.016</v>
      </c>
      <c r="D190" s="9">
        <f t="shared" si="2"/>
        <v>2.3552015573649148</v>
      </c>
    </row>
    <row r="191" spans="1:4" x14ac:dyDescent="0.25">
      <c r="A191" s="10">
        <v>33359</v>
      </c>
      <c r="B191" s="20">
        <v>1.3560000000000001</v>
      </c>
      <c r="C191" s="9">
        <v>0.96799999999999997</v>
      </c>
      <c r="D191" s="9">
        <f t="shared" si="2"/>
        <v>2.2356581061946899</v>
      </c>
    </row>
    <row r="192" spans="1:4" x14ac:dyDescent="0.25">
      <c r="A192" s="10">
        <v>33390</v>
      </c>
      <c r="B192" s="20">
        <v>1.36</v>
      </c>
      <c r="C192" s="9">
        <v>0.94499999999999995</v>
      </c>
      <c r="D192" s="9">
        <f t="shared" si="2"/>
        <v>2.1761189007352937</v>
      </c>
    </row>
    <row r="193" spans="1:4" x14ac:dyDescent="0.25">
      <c r="A193" s="10">
        <v>33420</v>
      </c>
      <c r="B193" s="20">
        <v>1.3620000000000001</v>
      </c>
      <c r="C193" s="9">
        <v>0.92600000000000005</v>
      </c>
      <c r="D193" s="9">
        <f t="shared" si="2"/>
        <v>2.1292350176211454</v>
      </c>
    </row>
    <row r="194" spans="1:4" x14ac:dyDescent="0.25">
      <c r="A194" s="10">
        <v>33451</v>
      </c>
      <c r="B194" s="20">
        <v>1.3660000000000001</v>
      </c>
      <c r="C194" s="9">
        <v>0.92700000000000005</v>
      </c>
      <c r="D194" s="9">
        <f t="shared" si="2"/>
        <v>2.1252927254758416</v>
      </c>
    </row>
    <row r="195" spans="1:4" x14ac:dyDescent="0.25">
      <c r="A195" s="10">
        <v>33482</v>
      </c>
      <c r="B195" s="20">
        <v>1.37</v>
      </c>
      <c r="C195" s="9">
        <v>0.94199999999999995</v>
      </c>
      <c r="D195" s="9">
        <f t="shared" si="2"/>
        <v>2.1533769328467147</v>
      </c>
    </row>
    <row r="196" spans="1:4" x14ac:dyDescent="0.25">
      <c r="A196" s="10">
        <v>33512</v>
      </c>
      <c r="B196" s="20">
        <v>1.3720000000000001</v>
      </c>
      <c r="C196" s="9">
        <v>0.96599999999999997</v>
      </c>
      <c r="D196" s="9">
        <f t="shared" si="2"/>
        <v>2.2050210306122446</v>
      </c>
    </row>
    <row r="197" spans="1:4" x14ac:dyDescent="0.25">
      <c r="A197" s="10">
        <v>33543</v>
      </c>
      <c r="B197" s="20">
        <v>1.3779999999999999</v>
      </c>
      <c r="C197" s="9">
        <v>1.02</v>
      </c>
      <c r="D197" s="9">
        <f t="shared" si="2"/>
        <v>2.3181454136429611</v>
      </c>
    </row>
    <row r="198" spans="1:4" x14ac:dyDescent="0.25">
      <c r="A198" s="10">
        <v>33573</v>
      </c>
      <c r="B198" s="20">
        <v>1.3819999999999999</v>
      </c>
      <c r="C198" s="9">
        <v>1.0169999999999999</v>
      </c>
      <c r="D198" s="9">
        <f t="shared" si="2"/>
        <v>2.3046375347322718</v>
      </c>
    </row>
    <row r="199" spans="1:4" x14ac:dyDescent="0.25">
      <c r="A199" s="10">
        <v>33604</v>
      </c>
      <c r="B199" s="20">
        <v>1.383</v>
      </c>
      <c r="C199" s="9">
        <v>0.98499999999999999</v>
      </c>
      <c r="D199" s="9">
        <f t="shared" si="2"/>
        <v>2.2305079284164857</v>
      </c>
    </row>
    <row r="200" spans="1:4" x14ac:dyDescent="0.25">
      <c r="A200" s="10">
        <v>33635</v>
      </c>
      <c r="B200" s="20">
        <v>1.3859999999999999</v>
      </c>
      <c r="C200" s="9">
        <v>0.97499999999999998</v>
      </c>
      <c r="D200" s="9">
        <f t="shared" si="2"/>
        <v>2.2030842532467534</v>
      </c>
    </row>
    <row r="201" spans="1:4" x14ac:dyDescent="0.25">
      <c r="A201" s="10">
        <v>33664</v>
      </c>
      <c r="B201" s="20">
        <v>1.391</v>
      </c>
      <c r="C201" s="9">
        <v>0.96099999999999997</v>
      </c>
      <c r="D201" s="9">
        <f t="shared" si="2"/>
        <v>2.1636448662832493</v>
      </c>
    </row>
    <row r="202" spans="1:4" x14ac:dyDescent="0.25">
      <c r="A202" s="10">
        <v>33695</v>
      </c>
      <c r="B202" s="20">
        <v>1.3939999999999999</v>
      </c>
      <c r="C202" s="9">
        <v>0.95099999999999996</v>
      </c>
      <c r="D202" s="9">
        <f t="shared" si="2"/>
        <v>2.1365224670014347</v>
      </c>
    </row>
    <row r="203" spans="1:4" x14ac:dyDescent="0.25">
      <c r="A203" s="10">
        <v>33725</v>
      </c>
      <c r="B203" s="20">
        <v>1.397</v>
      </c>
      <c r="C203" s="9">
        <v>0.95199999999999996</v>
      </c>
      <c r="D203" s="9">
        <f t="shared" si="2"/>
        <v>2.1341761546170361</v>
      </c>
    </row>
    <row r="204" spans="1:4" x14ac:dyDescent="0.25">
      <c r="A204" s="10">
        <v>33756</v>
      </c>
      <c r="B204" s="20">
        <v>1.401</v>
      </c>
      <c r="C204" s="9">
        <v>0.95399999999999996</v>
      </c>
      <c r="D204" s="9">
        <f t="shared" si="2"/>
        <v>2.1325536231263382</v>
      </c>
    </row>
    <row r="205" spans="1:4" x14ac:dyDescent="0.25">
      <c r="A205" s="10">
        <v>33786</v>
      </c>
      <c r="B205" s="20">
        <v>1.405</v>
      </c>
      <c r="C205" s="9">
        <v>0.94699999999999995</v>
      </c>
      <c r="D205" s="9">
        <f t="shared" si="2"/>
        <v>2.110879176512455</v>
      </c>
    </row>
    <row r="206" spans="1:4" x14ac:dyDescent="0.25">
      <c r="A206" s="10">
        <v>33817</v>
      </c>
      <c r="B206" s="20">
        <v>1.4079999999999999</v>
      </c>
      <c r="C206" s="9">
        <v>0.94299999999999995</v>
      </c>
      <c r="D206" s="9">
        <f t="shared" si="2"/>
        <v>2.0974844936079542</v>
      </c>
    </row>
    <row r="207" spans="1:4" x14ac:dyDescent="0.25">
      <c r="A207" s="10">
        <v>33848</v>
      </c>
      <c r="B207" s="20">
        <v>1.411</v>
      </c>
      <c r="C207" s="9">
        <v>0.94499999999999995</v>
      </c>
      <c r="D207" s="9">
        <f t="shared" si="2"/>
        <v>2.0974640007087171</v>
      </c>
    </row>
    <row r="208" spans="1:4" x14ac:dyDescent="0.25">
      <c r="A208" s="10">
        <v>33878</v>
      </c>
      <c r="B208" s="20">
        <v>1.417</v>
      </c>
      <c r="C208" s="9">
        <v>0.96899999999999997</v>
      </c>
      <c r="D208" s="9">
        <f t="shared" si="2"/>
        <v>2.1416260839802397</v>
      </c>
    </row>
    <row r="209" spans="1:4" x14ac:dyDescent="0.25">
      <c r="A209" s="10">
        <v>33909</v>
      </c>
      <c r="B209" s="20">
        <v>1.421</v>
      </c>
      <c r="C209" s="9">
        <v>0.97799999999999998</v>
      </c>
      <c r="D209" s="9">
        <f t="shared" si="2"/>
        <v>2.155432851513019</v>
      </c>
    </row>
    <row r="210" spans="1:4" x14ac:dyDescent="0.25">
      <c r="A210" s="10">
        <v>33939</v>
      </c>
      <c r="B210" s="20">
        <v>1.423</v>
      </c>
      <c r="C210" s="9">
        <v>0.97099999999999997</v>
      </c>
      <c r="D210" s="9">
        <f t="shared" si="2"/>
        <v>2.1369976802529864</v>
      </c>
    </row>
    <row r="211" spans="1:4" x14ac:dyDescent="0.25">
      <c r="A211" s="10">
        <v>33970</v>
      </c>
      <c r="B211" s="20">
        <v>1.4279999999999999</v>
      </c>
      <c r="C211" s="9">
        <v>0.96899999999999997</v>
      </c>
      <c r="D211" s="9">
        <f t="shared" si="2"/>
        <v>2.1251289642857145</v>
      </c>
    </row>
    <row r="212" spans="1:4" x14ac:dyDescent="0.25">
      <c r="A212" s="10">
        <v>34001</v>
      </c>
      <c r="B212" s="20">
        <v>1.431</v>
      </c>
      <c r="C212" s="9">
        <v>0.97299999999999998</v>
      </c>
      <c r="D212" s="9">
        <f t="shared" si="2"/>
        <v>2.129427838574423</v>
      </c>
    </row>
    <row r="213" spans="1:4" x14ac:dyDescent="0.25">
      <c r="A213" s="10">
        <v>34029</v>
      </c>
      <c r="B213" s="20">
        <v>1.4330000000000001</v>
      </c>
      <c r="C213" s="9">
        <v>0.97699999999999998</v>
      </c>
      <c r="D213" s="9">
        <f t="shared" si="2"/>
        <v>2.1351977062107461</v>
      </c>
    </row>
    <row r="214" spans="1:4" x14ac:dyDescent="0.25">
      <c r="A214" s="10">
        <v>34060</v>
      </c>
      <c r="B214" s="20">
        <v>1.4379999999999999</v>
      </c>
      <c r="C214" s="9">
        <v>0.97699999999999998</v>
      </c>
      <c r="D214" s="9">
        <f t="shared" si="2"/>
        <v>2.1277735139082057</v>
      </c>
    </row>
    <row r="215" spans="1:4" x14ac:dyDescent="0.25">
      <c r="A215" s="10">
        <v>34090</v>
      </c>
      <c r="B215" s="20">
        <v>1.4419999999999999</v>
      </c>
      <c r="C215" s="9">
        <v>0.96299999999999997</v>
      </c>
      <c r="D215" s="9">
        <f t="shared" si="2"/>
        <v>2.0914657052704575</v>
      </c>
    </row>
    <row r="216" spans="1:4" x14ac:dyDescent="0.25">
      <c r="A216" s="10">
        <v>34121</v>
      </c>
      <c r="B216" s="20">
        <v>1.4430000000000001</v>
      </c>
      <c r="C216" s="9">
        <v>0.95</v>
      </c>
      <c r="D216" s="9">
        <f t="shared" si="2"/>
        <v>2.0618021829521829</v>
      </c>
    </row>
    <row r="217" spans="1:4" x14ac:dyDescent="0.25">
      <c r="A217" s="10">
        <v>34151</v>
      </c>
      <c r="B217" s="20">
        <v>1.4450000000000001</v>
      </c>
      <c r="C217" s="9">
        <v>0.93700000000000006</v>
      </c>
      <c r="D217" s="9">
        <f t="shared" si="2"/>
        <v>2.0307733930795848</v>
      </c>
    </row>
    <row r="218" spans="1:4" x14ac:dyDescent="0.25">
      <c r="A218" s="10">
        <v>34182</v>
      </c>
      <c r="B218" s="20">
        <v>1.448</v>
      </c>
      <c r="C218" s="9">
        <v>0.90600000000000003</v>
      </c>
      <c r="D218" s="9">
        <f t="shared" si="2"/>
        <v>1.9595184488950277</v>
      </c>
    </row>
    <row r="219" spans="1:4" x14ac:dyDescent="0.25">
      <c r="A219" s="10">
        <v>34213</v>
      </c>
      <c r="B219" s="20">
        <v>1.45</v>
      </c>
      <c r="C219" s="9">
        <v>0.90700000000000003</v>
      </c>
      <c r="D219" s="9">
        <f t="shared" si="2"/>
        <v>1.9589755055172413</v>
      </c>
    </row>
    <row r="220" spans="1:4" x14ac:dyDescent="0.25">
      <c r="A220" s="10">
        <v>34243</v>
      </c>
      <c r="B220" s="20">
        <v>1.456</v>
      </c>
      <c r="C220" s="9">
        <v>0.92400000000000004</v>
      </c>
      <c r="D220" s="9">
        <f t="shared" si="2"/>
        <v>1.9874687884615383</v>
      </c>
    </row>
    <row r="221" spans="1:4" x14ac:dyDescent="0.25">
      <c r="A221" s="10">
        <v>34274</v>
      </c>
      <c r="B221" s="20">
        <v>1.46</v>
      </c>
      <c r="C221" s="9">
        <v>0.92700000000000005</v>
      </c>
      <c r="D221" s="9">
        <f t="shared" si="2"/>
        <v>1.9884588102739726</v>
      </c>
    </row>
    <row r="222" spans="1:4" x14ac:dyDescent="0.25">
      <c r="A222" s="10">
        <v>34304</v>
      </c>
      <c r="B222" s="20">
        <v>1.4630000000000001</v>
      </c>
      <c r="C222" s="9">
        <v>0.91400000000000003</v>
      </c>
      <c r="D222" s="9">
        <f t="shared" si="2"/>
        <v>1.956552881749829</v>
      </c>
    </row>
    <row r="223" spans="1:4" x14ac:dyDescent="0.25">
      <c r="A223" s="10">
        <v>34335</v>
      </c>
      <c r="B223" s="20">
        <v>1.4630000000000001</v>
      </c>
      <c r="C223" s="9">
        <v>0.91900000000000004</v>
      </c>
      <c r="D223" s="9">
        <f t="shared" si="2"/>
        <v>1.9672561250854406</v>
      </c>
    </row>
    <row r="224" spans="1:4" x14ac:dyDescent="0.25">
      <c r="A224" s="10">
        <v>34366</v>
      </c>
      <c r="B224" s="20">
        <v>1.4670000000000001</v>
      </c>
      <c r="C224" s="9">
        <v>0.97799999999999998</v>
      </c>
      <c r="D224" s="9">
        <f t="shared" si="2"/>
        <v>2.0878459999999999</v>
      </c>
    </row>
    <row r="225" spans="1:4" x14ac:dyDescent="0.25">
      <c r="A225" s="10">
        <v>34394</v>
      </c>
      <c r="B225" s="20">
        <v>1.4710000000000001</v>
      </c>
      <c r="C225" s="9">
        <v>0.96599999999999997</v>
      </c>
      <c r="D225" s="9">
        <f t="shared" si="2"/>
        <v>2.0566205669612505</v>
      </c>
    </row>
    <row r="226" spans="1:4" x14ac:dyDescent="0.25">
      <c r="A226" s="10">
        <v>34425</v>
      </c>
      <c r="B226" s="20">
        <v>1.472</v>
      </c>
      <c r="C226" s="9">
        <v>0.93500000000000005</v>
      </c>
      <c r="D226" s="9">
        <f t="shared" si="2"/>
        <v>1.9892690319293478</v>
      </c>
    </row>
    <row r="227" spans="1:4" x14ac:dyDescent="0.25">
      <c r="A227" s="10">
        <v>34455</v>
      </c>
      <c r="B227" s="20">
        <v>1.4750000000000001</v>
      </c>
      <c r="C227" s="9">
        <v>0.91900000000000004</v>
      </c>
      <c r="D227" s="9">
        <f t="shared" si="2"/>
        <v>1.9512513294915252</v>
      </c>
    </row>
    <row r="228" spans="1:4" x14ac:dyDescent="0.25">
      <c r="A228" s="10">
        <v>34486</v>
      </c>
      <c r="B228" s="20">
        <v>1.4790000000000001</v>
      </c>
      <c r="C228" s="9">
        <v>0.90600000000000003</v>
      </c>
      <c r="D228" s="9">
        <f t="shared" si="2"/>
        <v>1.9184467302231236</v>
      </c>
    </row>
    <row r="229" spans="1:4" x14ac:dyDescent="0.25">
      <c r="A229" s="10">
        <v>34516</v>
      </c>
      <c r="B229" s="20">
        <v>1.484</v>
      </c>
      <c r="C229" s="9">
        <v>0.89800000000000002</v>
      </c>
      <c r="D229" s="9">
        <f t="shared" si="2"/>
        <v>1.8951001091644204</v>
      </c>
    </row>
    <row r="230" spans="1:4" x14ac:dyDescent="0.25">
      <c r="A230" s="10">
        <v>34547</v>
      </c>
      <c r="B230" s="20">
        <v>1.49</v>
      </c>
      <c r="C230" s="9">
        <v>0.89400000000000002</v>
      </c>
      <c r="D230" s="9">
        <f t="shared" si="2"/>
        <v>1.8790613999999999</v>
      </c>
    </row>
    <row r="231" spans="1:4" x14ac:dyDescent="0.25">
      <c r="A231" s="10">
        <v>34578</v>
      </c>
      <c r="B231" s="20">
        <v>1.4930000000000001</v>
      </c>
      <c r="C231" s="9">
        <v>0.89400000000000002</v>
      </c>
      <c r="D231" s="9">
        <f t="shared" si="2"/>
        <v>1.8752856570663092</v>
      </c>
    </row>
    <row r="232" spans="1:4" x14ac:dyDescent="0.25">
      <c r="A232" s="10">
        <v>34608</v>
      </c>
      <c r="B232" s="20">
        <v>1.494</v>
      </c>
      <c r="C232" s="9">
        <v>0.89</v>
      </c>
      <c r="D232" s="9">
        <f t="shared" si="2"/>
        <v>1.8656455220883532</v>
      </c>
    </row>
    <row r="233" spans="1:4" x14ac:dyDescent="0.25">
      <c r="A233" s="10">
        <v>34639</v>
      </c>
      <c r="B233" s="20">
        <v>1.498</v>
      </c>
      <c r="C233" s="9">
        <v>0.89400000000000002</v>
      </c>
      <c r="D233" s="9">
        <f t="shared" ref="D233:D296" si="3">C233*$B$607/B233</f>
        <v>1.8690263591455272</v>
      </c>
    </row>
    <row r="234" spans="1:4" x14ac:dyDescent="0.25">
      <c r="A234" s="10">
        <v>34669</v>
      </c>
      <c r="B234" s="20">
        <v>1.5009999999999999</v>
      </c>
      <c r="C234" s="9">
        <v>0.9</v>
      </c>
      <c r="D234" s="9">
        <f t="shared" si="3"/>
        <v>1.8778095269820121</v>
      </c>
    </row>
    <row r="235" spans="1:4" x14ac:dyDescent="0.25">
      <c r="A235" s="10">
        <v>34700</v>
      </c>
      <c r="B235" s="20">
        <v>1.5049999999999999</v>
      </c>
      <c r="C235" s="9">
        <v>0.91300000000000003</v>
      </c>
      <c r="D235" s="9">
        <f t="shared" si="3"/>
        <v>1.8998704963455151</v>
      </c>
    </row>
    <row r="236" spans="1:4" x14ac:dyDescent="0.25">
      <c r="A236" s="10">
        <v>34731</v>
      </c>
      <c r="B236" s="20">
        <v>1.5089999999999999</v>
      </c>
      <c r="C236" s="9">
        <v>0.91500000000000004</v>
      </c>
      <c r="D236" s="9">
        <f t="shared" si="3"/>
        <v>1.8989851789264414</v>
      </c>
    </row>
    <row r="237" spans="1:4" x14ac:dyDescent="0.25">
      <c r="A237" s="10">
        <v>34759</v>
      </c>
      <c r="B237" s="20">
        <v>1.512</v>
      </c>
      <c r="C237" s="9">
        <v>0.90600000000000003</v>
      </c>
      <c r="D237" s="9">
        <f t="shared" si="3"/>
        <v>1.8765758690476189</v>
      </c>
    </row>
    <row r="238" spans="1:4" x14ac:dyDescent="0.25">
      <c r="A238" s="10">
        <v>34790</v>
      </c>
      <c r="B238" s="20">
        <v>1.518</v>
      </c>
      <c r="C238" s="9">
        <v>0.9</v>
      </c>
      <c r="D238" s="9">
        <f t="shared" si="3"/>
        <v>1.8567800395256917</v>
      </c>
    </row>
    <row r="239" spans="1:4" x14ac:dyDescent="0.25">
      <c r="A239" s="10">
        <v>34820</v>
      </c>
      <c r="B239" s="20">
        <v>1.5209999999999999</v>
      </c>
      <c r="C239" s="9">
        <v>0.90100000000000002</v>
      </c>
      <c r="D239" s="9">
        <f t="shared" si="3"/>
        <v>1.8551767712031559</v>
      </c>
    </row>
    <row r="240" spans="1:4" x14ac:dyDescent="0.25">
      <c r="A240" s="10">
        <v>34851</v>
      </c>
      <c r="B240" s="20">
        <v>1.524</v>
      </c>
      <c r="C240" s="9">
        <v>0.89500000000000002</v>
      </c>
      <c r="D240" s="9">
        <f t="shared" si="3"/>
        <v>1.8391950492125981</v>
      </c>
    </row>
    <row r="241" spans="1:4" x14ac:dyDescent="0.25">
      <c r="A241" s="10">
        <v>34881</v>
      </c>
      <c r="B241" s="20">
        <v>1.526</v>
      </c>
      <c r="C241" s="9">
        <v>0.88500000000000001</v>
      </c>
      <c r="D241" s="9">
        <f t="shared" si="3"/>
        <v>1.8162618381389251</v>
      </c>
    </row>
    <row r="242" spans="1:4" x14ac:dyDescent="0.25">
      <c r="A242" s="10">
        <v>34912</v>
      </c>
      <c r="B242" s="20">
        <v>1.5289999999999999</v>
      </c>
      <c r="C242" s="9">
        <v>0.879</v>
      </c>
      <c r="D242" s="9">
        <f t="shared" si="3"/>
        <v>1.800408731850883</v>
      </c>
    </row>
    <row r="243" spans="1:4" x14ac:dyDescent="0.25">
      <c r="A243" s="10">
        <v>34943</v>
      </c>
      <c r="B243" s="20">
        <v>1.5309999999999999</v>
      </c>
      <c r="C243" s="9">
        <v>0.87</v>
      </c>
      <c r="D243" s="9">
        <f t="shared" si="3"/>
        <v>1.7796466557805355</v>
      </c>
    </row>
    <row r="244" spans="1:4" x14ac:dyDescent="0.25">
      <c r="A244" s="10">
        <v>34973</v>
      </c>
      <c r="B244" s="20">
        <v>1.5349999999999999</v>
      </c>
      <c r="C244" s="9">
        <v>0.873</v>
      </c>
      <c r="D244" s="9">
        <f t="shared" si="3"/>
        <v>1.7811298612377851</v>
      </c>
    </row>
    <row r="245" spans="1:4" x14ac:dyDescent="0.25">
      <c r="A245" s="10">
        <v>35004</v>
      </c>
      <c r="B245" s="20">
        <v>1.5369999999999999</v>
      </c>
      <c r="C245" s="9">
        <v>0.879</v>
      </c>
      <c r="D245" s="9">
        <f t="shared" si="3"/>
        <v>1.7910377039687704</v>
      </c>
    </row>
    <row r="246" spans="1:4" x14ac:dyDescent="0.25">
      <c r="A246" s="10">
        <v>35034</v>
      </c>
      <c r="B246" s="20">
        <v>1.5389999999999999</v>
      </c>
      <c r="C246" s="9">
        <v>0.90500000000000003</v>
      </c>
      <c r="D246" s="9">
        <f t="shared" si="3"/>
        <v>1.8416185477582847</v>
      </c>
    </row>
    <row r="247" spans="1:4" x14ac:dyDescent="0.25">
      <c r="A247" s="10">
        <v>35065</v>
      </c>
      <c r="B247" s="20">
        <v>1.5469999999999999</v>
      </c>
      <c r="C247" s="9">
        <v>1.0069999999999999</v>
      </c>
      <c r="D247" s="9">
        <f t="shared" si="3"/>
        <v>2.0385852508080151</v>
      </c>
    </row>
    <row r="248" spans="1:4" x14ac:dyDescent="0.25">
      <c r="A248" s="10">
        <v>35096</v>
      </c>
      <c r="B248" s="20">
        <v>1.55</v>
      </c>
      <c r="C248" s="9">
        <v>1.0009999999999999</v>
      </c>
      <c r="D248" s="9">
        <f t="shared" si="3"/>
        <v>2.0225166251612898</v>
      </c>
    </row>
    <row r="249" spans="1:4" x14ac:dyDescent="0.25">
      <c r="A249" s="10">
        <v>35125</v>
      </c>
      <c r="B249" s="20">
        <v>1.5549999999999999</v>
      </c>
      <c r="C249" s="9">
        <v>1.02</v>
      </c>
      <c r="D249" s="9">
        <f t="shared" si="3"/>
        <v>2.0542793440514471</v>
      </c>
    </row>
    <row r="250" spans="1:4" x14ac:dyDescent="0.25">
      <c r="A250" s="10">
        <v>35156</v>
      </c>
      <c r="B250" s="20">
        <v>1.5609999999999999</v>
      </c>
      <c r="C250" s="9">
        <v>1.0649999999999999</v>
      </c>
      <c r="D250" s="9">
        <f t="shared" si="3"/>
        <v>2.1366649487508007</v>
      </c>
    </row>
    <row r="251" spans="1:4" x14ac:dyDescent="0.25">
      <c r="A251" s="10">
        <v>35186</v>
      </c>
      <c r="B251" s="20">
        <v>1.5640000000000001</v>
      </c>
      <c r="C251" s="9">
        <v>1.038</v>
      </c>
      <c r="D251" s="9">
        <f t="shared" si="3"/>
        <v>2.0785014207161123</v>
      </c>
    </row>
    <row r="252" spans="1:4" x14ac:dyDescent="0.25">
      <c r="A252" s="10">
        <v>35217</v>
      </c>
      <c r="B252" s="20">
        <v>1.5669999999999999</v>
      </c>
      <c r="C252" s="9">
        <v>0.96899999999999997</v>
      </c>
      <c r="D252" s="9">
        <f t="shared" si="3"/>
        <v>1.9366203962986599</v>
      </c>
    </row>
    <row r="253" spans="1:4" x14ac:dyDescent="0.25">
      <c r="A253" s="10">
        <v>35247</v>
      </c>
      <c r="B253" s="20">
        <v>1.57</v>
      </c>
      <c r="C253" s="9">
        <v>0.93500000000000005</v>
      </c>
      <c r="D253" s="9">
        <f t="shared" si="3"/>
        <v>1.8650980987261145</v>
      </c>
    </row>
    <row r="254" spans="1:4" x14ac:dyDescent="0.25">
      <c r="A254" s="10">
        <v>35278</v>
      </c>
      <c r="B254" s="20">
        <v>1.5720000000000001</v>
      </c>
      <c r="C254" s="9">
        <v>0.93400000000000005</v>
      </c>
      <c r="D254" s="9">
        <f t="shared" si="3"/>
        <v>1.8607329809160305</v>
      </c>
    </row>
    <row r="255" spans="1:4" x14ac:dyDescent="0.25">
      <c r="A255" s="10">
        <v>35309</v>
      </c>
      <c r="B255" s="20">
        <v>1.577</v>
      </c>
      <c r="C255" s="9">
        <v>0.98</v>
      </c>
      <c r="D255" s="9">
        <f t="shared" si="3"/>
        <v>1.9461849207355737</v>
      </c>
    </row>
    <row r="256" spans="1:4" x14ac:dyDescent="0.25">
      <c r="A256" s="10">
        <v>35339</v>
      </c>
      <c r="B256" s="20">
        <v>1.5820000000000001</v>
      </c>
      <c r="C256" s="9">
        <v>1.0629999999999999</v>
      </c>
      <c r="D256" s="9">
        <f t="shared" si="3"/>
        <v>2.1043428868520855</v>
      </c>
    </row>
    <row r="257" spans="1:4" x14ac:dyDescent="0.25">
      <c r="A257" s="10">
        <v>35370</v>
      </c>
      <c r="B257" s="20">
        <v>1.587</v>
      </c>
      <c r="C257" s="9">
        <v>1.097</v>
      </c>
      <c r="D257" s="9">
        <f t="shared" si="3"/>
        <v>2.1648081871455576</v>
      </c>
    </row>
    <row r="258" spans="1:4" x14ac:dyDescent="0.25">
      <c r="A258" s="10">
        <v>35400</v>
      </c>
      <c r="B258" s="20">
        <v>1.591</v>
      </c>
      <c r="C258" s="9">
        <v>1.121</v>
      </c>
      <c r="D258" s="9">
        <f t="shared" si="3"/>
        <v>2.2066078246385921</v>
      </c>
    </row>
    <row r="259" spans="1:4" x14ac:dyDescent="0.25">
      <c r="A259" s="10">
        <v>35431</v>
      </c>
      <c r="B259" s="20">
        <v>1.5940000000000001</v>
      </c>
      <c r="C259" s="9">
        <v>1.1359999999999999</v>
      </c>
      <c r="D259" s="9">
        <f t="shared" si="3"/>
        <v>2.2319257114178161</v>
      </c>
    </row>
    <row r="260" spans="1:4" x14ac:dyDescent="0.25">
      <c r="A260" s="10">
        <v>35462</v>
      </c>
      <c r="B260" s="20">
        <v>1.597</v>
      </c>
      <c r="C260" s="9">
        <v>1.127</v>
      </c>
      <c r="D260" s="9">
        <f t="shared" si="3"/>
        <v>2.2100836963055728</v>
      </c>
    </row>
    <row r="261" spans="1:4" x14ac:dyDescent="0.25">
      <c r="A261" s="10">
        <v>35490</v>
      </c>
      <c r="B261" s="20">
        <v>1.5980000000000001</v>
      </c>
      <c r="C261" s="9">
        <v>1.079</v>
      </c>
      <c r="D261" s="9">
        <f t="shared" si="3"/>
        <v>2.1146300068836039</v>
      </c>
    </row>
    <row r="262" spans="1:4" x14ac:dyDescent="0.25">
      <c r="A262" s="10">
        <v>35521</v>
      </c>
      <c r="B262" s="20">
        <v>1.599</v>
      </c>
      <c r="C262" s="9">
        <v>1.046</v>
      </c>
      <c r="D262" s="9">
        <f t="shared" si="3"/>
        <v>2.048674405253283</v>
      </c>
    </row>
    <row r="263" spans="1:4" x14ac:dyDescent="0.25">
      <c r="A263" s="10">
        <v>35551</v>
      </c>
      <c r="B263" s="20">
        <v>1.599</v>
      </c>
      <c r="C263" s="9">
        <v>1.0309999999999999</v>
      </c>
      <c r="D263" s="9">
        <f t="shared" si="3"/>
        <v>2.0192957091932455</v>
      </c>
    </row>
    <row r="264" spans="1:4" x14ac:dyDescent="0.25">
      <c r="A264" s="10">
        <v>35582</v>
      </c>
      <c r="B264" s="20">
        <v>1.6020000000000001</v>
      </c>
      <c r="C264" s="9">
        <v>1.0009999999999999</v>
      </c>
      <c r="D264" s="9">
        <f t="shared" si="3"/>
        <v>1.9568668970037448</v>
      </c>
    </row>
    <row r="265" spans="1:4" x14ac:dyDescent="0.25">
      <c r="A265" s="10">
        <v>35612</v>
      </c>
      <c r="B265" s="20">
        <v>1.6040000000000001</v>
      </c>
      <c r="C265" s="9">
        <v>0.95699999999999996</v>
      </c>
      <c r="D265" s="9">
        <f t="shared" si="3"/>
        <v>1.8685180380299249</v>
      </c>
    </row>
    <row r="266" spans="1:4" x14ac:dyDescent="0.25">
      <c r="A266" s="10">
        <v>35643</v>
      </c>
      <c r="B266" s="20">
        <v>1.6080000000000001</v>
      </c>
      <c r="C266" s="9">
        <v>0.94499999999999995</v>
      </c>
      <c r="D266" s="9">
        <f t="shared" si="3"/>
        <v>1.8404985727611938</v>
      </c>
    </row>
    <row r="267" spans="1:4" x14ac:dyDescent="0.25">
      <c r="A267" s="10">
        <v>35674</v>
      </c>
      <c r="B267" s="20">
        <v>1.6120000000000001</v>
      </c>
      <c r="C267" s="9">
        <v>0.94499999999999995</v>
      </c>
      <c r="D267" s="9">
        <f t="shared" si="3"/>
        <v>1.8359315787841188</v>
      </c>
    </row>
    <row r="268" spans="1:4" x14ac:dyDescent="0.25">
      <c r="A268" s="10">
        <v>35704</v>
      </c>
      <c r="B268" s="20">
        <v>1.615</v>
      </c>
      <c r="C268" s="9">
        <v>0.95599999999999996</v>
      </c>
      <c r="D268" s="9">
        <f t="shared" si="3"/>
        <v>1.8538521139318882</v>
      </c>
    </row>
    <row r="269" spans="1:4" x14ac:dyDescent="0.25">
      <c r="A269" s="10">
        <v>35735</v>
      </c>
      <c r="B269" s="20">
        <v>1.617</v>
      </c>
      <c r="C269" s="9">
        <v>0.97</v>
      </c>
      <c r="D269" s="9">
        <f t="shared" si="3"/>
        <v>1.8786740445269017</v>
      </c>
    </row>
    <row r="270" spans="1:4" x14ac:dyDescent="0.25">
      <c r="A270" s="10">
        <v>35765</v>
      </c>
      <c r="B270" s="20">
        <v>1.6180000000000001</v>
      </c>
      <c r="C270" s="9">
        <v>0.97899999999999998</v>
      </c>
      <c r="D270" s="9">
        <f t="shared" si="3"/>
        <v>1.8949331588380713</v>
      </c>
    </row>
    <row r="271" spans="1:4" x14ac:dyDescent="0.25">
      <c r="A271" s="10">
        <v>35796</v>
      </c>
      <c r="B271" s="20">
        <v>1.62</v>
      </c>
      <c r="C271" s="9">
        <v>0.96599999999999997</v>
      </c>
      <c r="D271" s="9">
        <f t="shared" si="3"/>
        <v>1.8674622555555553</v>
      </c>
    </row>
    <row r="272" spans="1:4" x14ac:dyDescent="0.25">
      <c r="A272" s="10">
        <v>35827</v>
      </c>
      <c r="B272" s="20">
        <v>1.62</v>
      </c>
      <c r="C272" s="9">
        <v>0.94799999999999995</v>
      </c>
      <c r="D272" s="9">
        <f t="shared" si="3"/>
        <v>1.8326648222222217</v>
      </c>
    </row>
    <row r="273" spans="1:4" x14ac:dyDescent="0.25">
      <c r="A273" s="10">
        <v>35855</v>
      </c>
      <c r="B273" s="20">
        <v>1.62</v>
      </c>
      <c r="C273" s="9">
        <v>0.93300000000000005</v>
      </c>
      <c r="D273" s="9">
        <f t="shared" si="3"/>
        <v>1.8036669611111111</v>
      </c>
    </row>
    <row r="274" spans="1:4" x14ac:dyDescent="0.25">
      <c r="A274" s="10">
        <v>35886</v>
      </c>
      <c r="B274" s="20">
        <v>1.6220000000000001</v>
      </c>
      <c r="C274" s="9">
        <v>0.91500000000000004</v>
      </c>
      <c r="D274" s="9">
        <f t="shared" si="3"/>
        <v>1.7666884309494448</v>
      </c>
    </row>
    <row r="275" spans="1:4" x14ac:dyDescent="0.25">
      <c r="A275" s="10">
        <v>35916</v>
      </c>
      <c r="B275" s="20">
        <v>1.6259999999999999</v>
      </c>
      <c r="C275" s="9">
        <v>0.90300000000000002</v>
      </c>
      <c r="D275" s="9">
        <f t="shared" si="3"/>
        <v>1.7392296476014759</v>
      </c>
    </row>
    <row r="276" spans="1:4" x14ac:dyDescent="0.25">
      <c r="A276" s="10">
        <v>35947</v>
      </c>
      <c r="B276" s="20">
        <v>1.6279999999999999</v>
      </c>
      <c r="C276" s="9">
        <v>0.874</v>
      </c>
      <c r="D276" s="9">
        <f t="shared" si="3"/>
        <v>1.6813059619164619</v>
      </c>
    </row>
    <row r="277" spans="1:4" x14ac:dyDescent="0.25">
      <c r="A277" s="10">
        <v>35977</v>
      </c>
      <c r="B277" s="20">
        <v>1.6319999999999999</v>
      </c>
      <c r="C277" s="9">
        <v>0.85299999999999998</v>
      </c>
      <c r="D277" s="9">
        <f t="shared" si="3"/>
        <v>1.6368866158088233</v>
      </c>
    </row>
    <row r="278" spans="1:4" x14ac:dyDescent="0.25">
      <c r="A278" s="10">
        <v>36008</v>
      </c>
      <c r="B278" s="20">
        <v>1.6339999999999999</v>
      </c>
      <c r="C278" s="9">
        <v>0.83799999999999997</v>
      </c>
      <c r="D278" s="9">
        <f t="shared" si="3"/>
        <v>1.6061336731946145</v>
      </c>
    </row>
    <row r="279" spans="1:4" x14ac:dyDescent="0.25">
      <c r="A279" s="10">
        <v>36039</v>
      </c>
      <c r="B279" s="20">
        <v>1.635</v>
      </c>
      <c r="C279" s="9">
        <v>0.82699999999999996</v>
      </c>
      <c r="D279" s="9">
        <f t="shared" si="3"/>
        <v>1.5840813229357795</v>
      </c>
    </row>
    <row r="280" spans="1:4" x14ac:dyDescent="0.25">
      <c r="A280" s="10">
        <v>36069</v>
      </c>
      <c r="B280" s="20">
        <v>1.639</v>
      </c>
      <c r="C280" s="9">
        <v>0.83399999999999996</v>
      </c>
      <c r="D280" s="9">
        <f t="shared" si="3"/>
        <v>1.5935908151311775</v>
      </c>
    </row>
    <row r="281" spans="1:4" x14ac:dyDescent="0.25">
      <c r="A281" s="10">
        <v>36100</v>
      </c>
      <c r="B281" s="20">
        <v>1.641</v>
      </c>
      <c r="C281" s="9">
        <v>0.84099999999999997</v>
      </c>
      <c r="D281" s="9">
        <f t="shared" si="3"/>
        <v>1.6050077568555756</v>
      </c>
    </row>
    <row r="282" spans="1:4" x14ac:dyDescent="0.25">
      <c r="A282" s="10">
        <v>36130</v>
      </c>
      <c r="B282" s="20">
        <v>1.6439999999999999</v>
      </c>
      <c r="C282" s="9">
        <v>0.82699999999999996</v>
      </c>
      <c r="D282" s="9">
        <f t="shared" si="3"/>
        <v>1.5754093448905109</v>
      </c>
    </row>
    <row r="283" spans="1:4" x14ac:dyDescent="0.25">
      <c r="A283" s="10">
        <v>36161</v>
      </c>
      <c r="B283" s="20">
        <v>1.647</v>
      </c>
      <c r="C283" s="9">
        <v>0.83399999999999996</v>
      </c>
      <c r="D283" s="9">
        <f t="shared" si="3"/>
        <v>1.5858502404371584</v>
      </c>
    </row>
    <row r="284" spans="1:4" x14ac:dyDescent="0.25">
      <c r="A284" s="10">
        <v>36192</v>
      </c>
      <c r="B284" s="20">
        <v>1.647</v>
      </c>
      <c r="C284" s="9">
        <v>0.82799999999999996</v>
      </c>
      <c r="D284" s="9">
        <f t="shared" si="3"/>
        <v>1.574441245901639</v>
      </c>
    </row>
    <row r="285" spans="1:4" x14ac:dyDescent="0.25">
      <c r="A285" s="10">
        <v>36220</v>
      </c>
      <c r="B285" s="20">
        <v>1.6479999999999999</v>
      </c>
      <c r="C285" s="9">
        <v>0.82799999999999996</v>
      </c>
      <c r="D285" s="9">
        <f t="shared" si="3"/>
        <v>1.5734858810679611</v>
      </c>
    </row>
    <row r="286" spans="1:4" x14ac:dyDescent="0.25">
      <c r="A286" s="10">
        <v>36251</v>
      </c>
      <c r="B286" s="20">
        <v>1.659</v>
      </c>
      <c r="C286" s="9">
        <v>0.85299999999999998</v>
      </c>
      <c r="D286" s="9">
        <f t="shared" si="3"/>
        <v>1.610246508137432</v>
      </c>
    </row>
    <row r="287" spans="1:4" x14ac:dyDescent="0.25">
      <c r="A287" s="10">
        <v>36281</v>
      </c>
      <c r="B287" s="20">
        <v>1.66</v>
      </c>
      <c r="C287" s="9">
        <v>0.85199999999999998</v>
      </c>
      <c r="D287" s="9">
        <f t="shared" si="3"/>
        <v>1.6073898722891566</v>
      </c>
    </row>
    <row r="288" spans="1:4" x14ac:dyDescent="0.25">
      <c r="A288" s="10">
        <v>36312</v>
      </c>
      <c r="B288" s="20">
        <v>1.66</v>
      </c>
      <c r="C288" s="9">
        <v>0.84499999999999997</v>
      </c>
      <c r="D288" s="9">
        <f t="shared" si="3"/>
        <v>1.5941836174698794</v>
      </c>
    </row>
    <row r="289" spans="1:4" x14ac:dyDescent="0.25">
      <c r="A289" s="10">
        <v>36342</v>
      </c>
      <c r="B289" s="20">
        <v>1.667</v>
      </c>
      <c r="C289" s="9">
        <v>0.85699999999999998</v>
      </c>
      <c r="D289" s="9">
        <f t="shared" si="3"/>
        <v>1.6100336130773842</v>
      </c>
    </row>
    <row r="290" spans="1:4" x14ac:dyDescent="0.25">
      <c r="A290" s="10">
        <v>36373</v>
      </c>
      <c r="B290" s="20">
        <v>1.671</v>
      </c>
      <c r="C290" s="9">
        <v>0.877</v>
      </c>
      <c r="D290" s="9">
        <f t="shared" si="3"/>
        <v>1.6436633231597844</v>
      </c>
    </row>
    <row r="291" spans="1:4" x14ac:dyDescent="0.25">
      <c r="A291" s="10">
        <v>36404</v>
      </c>
      <c r="B291" s="20">
        <v>1.6779999999999999</v>
      </c>
      <c r="C291" s="9">
        <v>0.93899999999999995</v>
      </c>
      <c r="D291" s="9">
        <f t="shared" si="3"/>
        <v>1.7525215083432655</v>
      </c>
    </row>
    <row r="292" spans="1:4" x14ac:dyDescent="0.25">
      <c r="A292" s="10">
        <v>36434</v>
      </c>
      <c r="B292" s="20">
        <v>1.681</v>
      </c>
      <c r="C292" s="9">
        <v>0.97599999999999998</v>
      </c>
      <c r="D292" s="9">
        <f t="shared" si="3"/>
        <v>1.8183263200475905</v>
      </c>
    </row>
    <row r="293" spans="1:4" x14ac:dyDescent="0.25">
      <c r="A293" s="10">
        <v>36465</v>
      </c>
      <c r="B293" s="20">
        <v>1.6839999999999999</v>
      </c>
      <c r="C293" s="9">
        <v>1.018</v>
      </c>
      <c r="D293" s="9">
        <f t="shared" si="3"/>
        <v>1.8931952743467932</v>
      </c>
    </row>
    <row r="294" spans="1:4" x14ac:dyDescent="0.25">
      <c r="A294" s="10">
        <v>36495</v>
      </c>
      <c r="B294" s="20">
        <v>1.6879999999999999</v>
      </c>
      <c r="C294" s="9">
        <v>1.0880000000000001</v>
      </c>
      <c r="D294" s="9">
        <f t="shared" si="3"/>
        <v>2.0185809668246444</v>
      </c>
    </row>
    <row r="295" spans="1:4" x14ac:dyDescent="0.25">
      <c r="A295" s="10">
        <v>36526</v>
      </c>
      <c r="B295" s="20">
        <v>1.6930000000000001</v>
      </c>
      <c r="C295" s="9">
        <v>1.1890000000000001</v>
      </c>
      <c r="D295" s="9">
        <f t="shared" si="3"/>
        <v>2.1994526526875369</v>
      </c>
    </row>
    <row r="296" spans="1:4" x14ac:dyDescent="0.25">
      <c r="A296" s="10">
        <v>36557</v>
      </c>
      <c r="B296" s="20">
        <v>1.7</v>
      </c>
      <c r="C296" s="9">
        <v>1.6140000000000001</v>
      </c>
      <c r="D296" s="9">
        <f t="shared" si="3"/>
        <v>2.9733383329411764</v>
      </c>
    </row>
    <row r="297" spans="1:4" x14ac:dyDescent="0.25">
      <c r="A297" s="10">
        <v>36586</v>
      </c>
      <c r="B297" s="20">
        <v>1.71</v>
      </c>
      <c r="C297" s="9">
        <v>1.359</v>
      </c>
      <c r="D297" s="9">
        <f t="shared" ref="D297:D360" si="4">C297*$B$607/B297</f>
        <v>2.4889322052631577</v>
      </c>
    </row>
    <row r="298" spans="1:4" x14ac:dyDescent="0.25">
      <c r="A298" s="10">
        <v>36617</v>
      </c>
      <c r="B298" s="20">
        <v>1.7090000000000001</v>
      </c>
      <c r="C298" s="9">
        <v>1.286</v>
      </c>
      <c r="D298" s="9">
        <f t="shared" si="4"/>
        <v>2.3566149409011117</v>
      </c>
    </row>
    <row r="299" spans="1:4" x14ac:dyDescent="0.25">
      <c r="A299" s="10">
        <v>36647</v>
      </c>
      <c r="B299" s="20">
        <v>1.712</v>
      </c>
      <c r="C299" s="9">
        <v>1.2629999999999999</v>
      </c>
      <c r="D299" s="9">
        <f t="shared" si="4"/>
        <v>2.3104113592289717</v>
      </c>
    </row>
    <row r="300" spans="1:4" x14ac:dyDescent="0.25">
      <c r="A300" s="10">
        <v>36678</v>
      </c>
      <c r="B300" s="20">
        <v>1.722</v>
      </c>
      <c r="C300" s="9">
        <v>1.2490000000000001</v>
      </c>
      <c r="D300" s="9">
        <f t="shared" si="4"/>
        <v>2.2715327996515682</v>
      </c>
    </row>
    <row r="301" spans="1:4" x14ac:dyDescent="0.25">
      <c r="A301" s="10">
        <v>36708</v>
      </c>
      <c r="B301" s="20">
        <v>1.7270000000000001</v>
      </c>
      <c r="C301" s="9">
        <v>1.25</v>
      </c>
      <c r="D301" s="9">
        <f t="shared" si="4"/>
        <v>2.2667696873190502</v>
      </c>
    </row>
    <row r="302" spans="1:4" x14ac:dyDescent="0.25">
      <c r="A302" s="10">
        <v>36739</v>
      </c>
      <c r="B302" s="20">
        <v>1.7270000000000001</v>
      </c>
      <c r="C302" s="9">
        <v>1.246</v>
      </c>
      <c r="D302" s="9">
        <f t="shared" si="4"/>
        <v>2.2595160243196291</v>
      </c>
    </row>
    <row r="303" spans="1:4" x14ac:dyDescent="0.25">
      <c r="A303" s="10">
        <v>36770</v>
      </c>
      <c r="B303" s="20">
        <v>1.736</v>
      </c>
      <c r="C303" s="9">
        <v>1.407</v>
      </c>
      <c r="D303" s="9">
        <f t="shared" si="4"/>
        <v>2.5382482620967743</v>
      </c>
    </row>
    <row r="304" spans="1:4" x14ac:dyDescent="0.25">
      <c r="A304" s="10">
        <v>36800</v>
      </c>
      <c r="B304" s="20">
        <v>1.7390000000000001</v>
      </c>
      <c r="C304" s="9">
        <v>1.4530000000000001</v>
      </c>
      <c r="D304" s="9">
        <f t="shared" si="4"/>
        <v>2.6167109585968942</v>
      </c>
    </row>
    <row r="305" spans="1:4" x14ac:dyDescent="0.25">
      <c r="A305" s="10">
        <v>36831</v>
      </c>
      <c r="B305" s="20">
        <v>1.742</v>
      </c>
      <c r="C305" s="9">
        <v>1.4770000000000001</v>
      </c>
      <c r="D305" s="9">
        <f t="shared" si="4"/>
        <v>2.6553517870264063</v>
      </c>
    </row>
    <row r="306" spans="1:4" x14ac:dyDescent="0.25">
      <c r="A306" s="10">
        <v>36861</v>
      </c>
      <c r="B306" s="20">
        <v>1.746</v>
      </c>
      <c r="C306" s="9">
        <v>1.528</v>
      </c>
      <c r="D306" s="9">
        <f t="shared" si="4"/>
        <v>2.740746295532646</v>
      </c>
    </row>
    <row r="307" spans="1:4" x14ac:dyDescent="0.25">
      <c r="A307" s="10">
        <v>36892</v>
      </c>
      <c r="B307" s="20">
        <v>1.756</v>
      </c>
      <c r="C307" s="9">
        <v>1.5089999999999999</v>
      </c>
      <c r="D307" s="9">
        <f t="shared" si="4"/>
        <v>2.6912525176537581</v>
      </c>
    </row>
    <row r="308" spans="1:4" x14ac:dyDescent="0.25">
      <c r="A308" s="10">
        <v>36923</v>
      </c>
      <c r="B308" s="20">
        <v>1.76</v>
      </c>
      <c r="C308" s="9">
        <v>1.4630000000000001</v>
      </c>
      <c r="D308" s="9">
        <f t="shared" si="4"/>
        <v>2.60328298125</v>
      </c>
    </row>
    <row r="309" spans="1:4" x14ac:dyDescent="0.25">
      <c r="A309" s="10">
        <v>36951</v>
      </c>
      <c r="B309" s="20">
        <v>1.7609999999999999</v>
      </c>
      <c r="C309" s="9">
        <v>1.3939999999999999</v>
      </c>
      <c r="D309" s="9">
        <f t="shared" si="4"/>
        <v>2.4790948245315159</v>
      </c>
    </row>
    <row r="310" spans="1:4" x14ac:dyDescent="0.25">
      <c r="A310" s="10">
        <v>36982</v>
      </c>
      <c r="B310" s="20">
        <v>1.764</v>
      </c>
      <c r="C310" s="9">
        <v>1.367</v>
      </c>
      <c r="D310" s="9">
        <f t="shared" si="4"/>
        <v>2.4269434370748297</v>
      </c>
    </row>
    <row r="311" spans="1:4" x14ac:dyDescent="0.25">
      <c r="A311" s="10">
        <v>37012</v>
      </c>
      <c r="B311" s="20">
        <v>1.7729999999999999</v>
      </c>
      <c r="C311" s="9">
        <v>1.343</v>
      </c>
      <c r="D311" s="9">
        <f t="shared" si="4"/>
        <v>2.3722311150592215</v>
      </c>
    </row>
    <row r="312" spans="1:4" x14ac:dyDescent="0.25">
      <c r="A312" s="10">
        <v>37043</v>
      </c>
      <c r="B312" s="20">
        <v>1.7769999999999999</v>
      </c>
      <c r="C312" s="9">
        <v>1.3220000000000001</v>
      </c>
      <c r="D312" s="9">
        <f t="shared" si="4"/>
        <v>2.3298810455824426</v>
      </c>
    </row>
    <row r="313" spans="1:4" x14ac:dyDescent="0.25">
      <c r="A313" s="10">
        <v>37073</v>
      </c>
      <c r="B313" s="20">
        <v>1.774</v>
      </c>
      <c r="C313" s="9">
        <v>1.2569999999999999</v>
      </c>
      <c r="D313" s="9">
        <f t="shared" si="4"/>
        <v>2.2190719464487034</v>
      </c>
    </row>
    <row r="314" spans="1:4" x14ac:dyDescent="0.25">
      <c r="A314" s="10">
        <v>37104</v>
      </c>
      <c r="B314" s="20">
        <v>1.774</v>
      </c>
      <c r="C314" s="9">
        <v>1.238</v>
      </c>
      <c r="D314" s="9">
        <f t="shared" si="4"/>
        <v>2.185529888387824</v>
      </c>
    </row>
    <row r="315" spans="1:4" x14ac:dyDescent="0.25">
      <c r="A315" s="10">
        <v>37135</v>
      </c>
      <c r="B315" s="20">
        <v>1.7809999999999999</v>
      </c>
      <c r="C315" s="9">
        <v>1.2849999999999999</v>
      </c>
      <c r="D315" s="9">
        <f t="shared" si="4"/>
        <v>2.2595862801796742</v>
      </c>
    </row>
    <row r="316" spans="1:4" x14ac:dyDescent="0.25">
      <c r="A316" s="10">
        <v>37165</v>
      </c>
      <c r="B316" s="20">
        <v>1.776</v>
      </c>
      <c r="C316" s="9">
        <v>1.2270000000000001</v>
      </c>
      <c r="D316" s="9">
        <f t="shared" si="4"/>
        <v>2.1636714881756758</v>
      </c>
    </row>
    <row r="317" spans="1:4" x14ac:dyDescent="0.25">
      <c r="A317" s="10">
        <v>37196</v>
      </c>
      <c r="B317" s="20">
        <v>1.7749999999999999</v>
      </c>
      <c r="C317" s="9">
        <v>1.1930000000000001</v>
      </c>
      <c r="D317" s="9">
        <f t="shared" si="4"/>
        <v>2.1049016433802819</v>
      </c>
    </row>
    <row r="318" spans="1:4" x14ac:dyDescent="0.25">
      <c r="A318" s="10">
        <v>37226</v>
      </c>
      <c r="B318" s="20">
        <v>1.774</v>
      </c>
      <c r="C318" s="9">
        <v>1.117</v>
      </c>
      <c r="D318" s="9">
        <f t="shared" si="4"/>
        <v>1.971919939684329</v>
      </c>
    </row>
    <row r="319" spans="1:4" x14ac:dyDescent="0.25">
      <c r="A319" s="10">
        <v>37257</v>
      </c>
      <c r="B319" s="20">
        <v>1.7769999999999999</v>
      </c>
      <c r="C319" s="9">
        <v>1.123</v>
      </c>
      <c r="D319" s="9">
        <f t="shared" si="4"/>
        <v>1.9791652149690488</v>
      </c>
    </row>
    <row r="320" spans="1:4" x14ac:dyDescent="0.25">
      <c r="A320" s="10">
        <v>37288</v>
      </c>
      <c r="B320" s="20">
        <v>1.78</v>
      </c>
      <c r="C320" s="9">
        <v>1.1120000000000001</v>
      </c>
      <c r="D320" s="9">
        <f t="shared" si="4"/>
        <v>1.9564759146067416</v>
      </c>
    </row>
    <row r="321" spans="1:4" x14ac:dyDescent="0.25">
      <c r="A321" s="10">
        <v>37316</v>
      </c>
      <c r="B321" s="20">
        <v>1.7849999999999999</v>
      </c>
      <c r="C321" s="9">
        <v>1.119</v>
      </c>
      <c r="D321" s="9">
        <f t="shared" si="4"/>
        <v>1.9632770369747898</v>
      </c>
    </row>
    <row r="322" spans="1:4" x14ac:dyDescent="0.25">
      <c r="A322" s="10">
        <v>37347</v>
      </c>
      <c r="B322" s="20">
        <v>1.7929999999999999</v>
      </c>
      <c r="C322" s="9">
        <v>1.1579999999999999</v>
      </c>
      <c r="D322" s="9">
        <f t="shared" si="4"/>
        <v>2.0226372013385387</v>
      </c>
    </row>
    <row r="323" spans="1:4" x14ac:dyDescent="0.25">
      <c r="A323" s="10">
        <v>37377</v>
      </c>
      <c r="B323" s="20">
        <v>1.7949999999999999</v>
      </c>
      <c r="C323" s="9">
        <v>1.163</v>
      </c>
      <c r="D323" s="9">
        <f t="shared" si="4"/>
        <v>2.0291071571030641</v>
      </c>
    </row>
    <row r="324" spans="1:4" x14ac:dyDescent="0.25">
      <c r="A324" s="10">
        <v>37408</v>
      </c>
      <c r="B324" s="20">
        <v>1.796</v>
      </c>
      <c r="C324" s="9">
        <v>1.1359999999999999</v>
      </c>
      <c r="D324" s="9">
        <f t="shared" si="4"/>
        <v>1.9808962048997769</v>
      </c>
    </row>
    <row r="325" spans="1:4" x14ac:dyDescent="0.25">
      <c r="A325" s="10">
        <v>37438</v>
      </c>
      <c r="B325" s="20">
        <v>1.8</v>
      </c>
      <c r="C325" s="9">
        <v>1.127</v>
      </c>
      <c r="D325" s="9">
        <f t="shared" si="4"/>
        <v>1.9608353683333333</v>
      </c>
    </row>
    <row r="326" spans="1:4" x14ac:dyDescent="0.25">
      <c r="A326" s="10">
        <v>37469</v>
      </c>
      <c r="B326" s="20">
        <v>1.8049999999999999</v>
      </c>
      <c r="C326" s="9">
        <v>1.135</v>
      </c>
      <c r="D326" s="9">
        <f t="shared" si="4"/>
        <v>1.9692841080332411</v>
      </c>
    </row>
    <row r="327" spans="1:4" x14ac:dyDescent="0.25">
      <c r="A327" s="10">
        <v>37500</v>
      </c>
      <c r="B327" s="20">
        <v>1.8080000000000001</v>
      </c>
      <c r="C327" s="9">
        <v>1.1739999999999999</v>
      </c>
      <c r="D327" s="9">
        <f t="shared" si="4"/>
        <v>2.0335712422566368</v>
      </c>
    </row>
    <row r="328" spans="1:4" x14ac:dyDescent="0.25">
      <c r="A328" s="10">
        <v>37530</v>
      </c>
      <c r="B328" s="20">
        <v>1.8120000000000001</v>
      </c>
      <c r="C328" s="9">
        <v>1.2030000000000001</v>
      </c>
      <c r="D328" s="9">
        <f t="shared" si="4"/>
        <v>2.079204253311258</v>
      </c>
    </row>
    <row r="329" spans="1:4" x14ac:dyDescent="0.25">
      <c r="A329" s="10">
        <v>37561</v>
      </c>
      <c r="B329" s="20">
        <v>1.8149999999999999</v>
      </c>
      <c r="C329" s="9">
        <v>1.2210000000000001</v>
      </c>
      <c r="D329" s="9">
        <f t="shared" si="4"/>
        <v>2.1068264181818184</v>
      </c>
    </row>
    <row r="330" spans="1:4" x14ac:dyDescent="0.25">
      <c r="A330" s="10">
        <v>37591</v>
      </c>
      <c r="B330" s="20">
        <v>1.8180000000000001</v>
      </c>
      <c r="C330" s="9">
        <v>1.2669999999999999</v>
      </c>
      <c r="D330" s="9">
        <f t="shared" si="4"/>
        <v>2.1825914867986795</v>
      </c>
    </row>
    <row r="331" spans="1:4" x14ac:dyDescent="0.25">
      <c r="A331" s="10">
        <v>37622</v>
      </c>
      <c r="B331" s="20">
        <v>1.8260000000000001</v>
      </c>
      <c r="C331" s="9">
        <v>1.3959999999999999</v>
      </c>
      <c r="D331" s="9">
        <f t="shared" si="4"/>
        <v>2.3942768477546545</v>
      </c>
    </row>
    <row r="332" spans="1:4" x14ac:dyDescent="0.25">
      <c r="A332" s="10">
        <v>37653</v>
      </c>
      <c r="B332" s="20">
        <v>1.8360000000000001</v>
      </c>
      <c r="C332" s="9">
        <v>1.641</v>
      </c>
      <c r="D332" s="9">
        <f t="shared" si="4"/>
        <v>2.7991464754901956</v>
      </c>
    </row>
    <row r="333" spans="1:4" x14ac:dyDescent="0.25">
      <c r="A333" s="10">
        <v>37681</v>
      </c>
      <c r="B333" s="20">
        <v>1.839</v>
      </c>
      <c r="C333" s="9">
        <v>1.766</v>
      </c>
      <c r="D333" s="9">
        <f t="shared" si="4"/>
        <v>3.0074519053833608</v>
      </c>
    </row>
    <row r="334" spans="1:4" x14ac:dyDescent="0.25">
      <c r="A334" s="10">
        <v>37712</v>
      </c>
      <c r="B334" s="20">
        <v>1.8320000000000001</v>
      </c>
      <c r="C334" s="9">
        <v>1.4910000000000001</v>
      </c>
      <c r="D334" s="9">
        <f t="shared" si="4"/>
        <v>2.5488360147379914</v>
      </c>
    </row>
    <row r="335" spans="1:4" x14ac:dyDescent="0.25">
      <c r="A335" s="10">
        <v>37742</v>
      </c>
      <c r="B335" s="20">
        <v>1.829</v>
      </c>
      <c r="C335" s="9">
        <v>1.3720000000000001</v>
      </c>
      <c r="D335" s="9">
        <f t="shared" si="4"/>
        <v>2.3492548212137785</v>
      </c>
    </row>
    <row r="336" spans="1:4" x14ac:dyDescent="0.25">
      <c r="A336" s="10">
        <v>37773</v>
      </c>
      <c r="B336" s="20">
        <v>1.831</v>
      </c>
      <c r="C336" s="9">
        <v>1.3049999999999999</v>
      </c>
      <c r="D336" s="9">
        <f t="shared" si="4"/>
        <v>2.232090958492627</v>
      </c>
    </row>
    <row r="337" spans="1:4" x14ac:dyDescent="0.25">
      <c r="A337" s="10">
        <v>37803</v>
      </c>
      <c r="B337" s="20">
        <v>1.837</v>
      </c>
      <c r="C337" s="9">
        <v>1.2789999999999999</v>
      </c>
      <c r="D337" s="9">
        <f t="shared" si="4"/>
        <v>2.18047498693522</v>
      </c>
    </row>
    <row r="338" spans="1:4" x14ac:dyDescent="0.25">
      <c r="A338" s="10">
        <v>37834</v>
      </c>
      <c r="B338" s="20">
        <v>1.845</v>
      </c>
      <c r="C338" s="9">
        <v>1.2829999999999999</v>
      </c>
      <c r="D338" s="9">
        <f t="shared" si="4"/>
        <v>2.1778100959349591</v>
      </c>
    </row>
    <row r="339" spans="1:4" x14ac:dyDescent="0.25">
      <c r="A339" s="10">
        <v>37865</v>
      </c>
      <c r="B339" s="20">
        <v>1.851</v>
      </c>
      <c r="C339" s="9">
        <v>1.284</v>
      </c>
      <c r="D339" s="9">
        <f t="shared" si="4"/>
        <v>2.1724426774716368</v>
      </c>
    </row>
    <row r="340" spans="1:4" x14ac:dyDescent="0.25">
      <c r="A340" s="10">
        <v>37895</v>
      </c>
      <c r="B340" s="20">
        <v>1.849</v>
      </c>
      <c r="C340" s="9">
        <v>1.2969999999999999</v>
      </c>
      <c r="D340" s="9">
        <f t="shared" si="4"/>
        <v>2.1968114618712815</v>
      </c>
    </row>
    <row r="341" spans="1:4" x14ac:dyDescent="0.25">
      <c r="A341" s="10">
        <v>37926</v>
      </c>
      <c r="B341" s="20">
        <v>1.85</v>
      </c>
      <c r="C341" s="9">
        <v>1.331</v>
      </c>
      <c r="D341" s="9">
        <f t="shared" si="4"/>
        <v>2.2531808318918918</v>
      </c>
    </row>
    <row r="342" spans="1:4" x14ac:dyDescent="0.25">
      <c r="A342" s="10">
        <v>37956</v>
      </c>
      <c r="B342" s="20">
        <v>1.855</v>
      </c>
      <c r="C342" s="9">
        <v>1.36</v>
      </c>
      <c r="D342" s="9">
        <f t="shared" si="4"/>
        <v>2.2960678382749324</v>
      </c>
    </row>
    <row r="343" spans="1:4" x14ac:dyDescent="0.25">
      <c r="A343" s="10">
        <v>37987</v>
      </c>
      <c r="B343" s="20">
        <v>1.863</v>
      </c>
      <c r="C343" s="9">
        <v>1.508</v>
      </c>
      <c r="D343" s="9">
        <f t="shared" si="4"/>
        <v>2.5350014235104665</v>
      </c>
    </row>
    <row r="344" spans="1:4" x14ac:dyDescent="0.25">
      <c r="A344" s="10">
        <v>38018</v>
      </c>
      <c r="B344" s="20">
        <v>1.867</v>
      </c>
      <c r="C344" s="9">
        <v>1.5580000000000001</v>
      </c>
      <c r="D344" s="9">
        <f t="shared" si="4"/>
        <v>2.6134419400107123</v>
      </c>
    </row>
    <row r="345" spans="1:4" x14ac:dyDescent="0.25">
      <c r="A345" s="10">
        <v>38047</v>
      </c>
      <c r="B345" s="20">
        <v>1.871</v>
      </c>
      <c r="C345" s="9">
        <v>1.5409999999999999</v>
      </c>
      <c r="D345" s="9">
        <f t="shared" si="4"/>
        <v>2.5793992672367714</v>
      </c>
    </row>
    <row r="346" spans="1:4" x14ac:dyDescent="0.25">
      <c r="A346" s="10">
        <v>38078</v>
      </c>
      <c r="B346" s="20">
        <v>1.8740000000000001</v>
      </c>
      <c r="C346" s="9">
        <v>1.5189999999999999</v>
      </c>
      <c r="D346" s="9">
        <f t="shared" si="4"/>
        <v>2.5385043281750264</v>
      </c>
    </row>
    <row r="347" spans="1:4" x14ac:dyDescent="0.25">
      <c r="A347" s="10">
        <v>38108</v>
      </c>
      <c r="B347" s="20">
        <v>1.8819999999999999</v>
      </c>
      <c r="C347" s="9">
        <v>1.5329999999999999</v>
      </c>
      <c r="D347" s="9">
        <f t="shared" si="4"/>
        <v>2.5510105616365566</v>
      </c>
    </row>
    <row r="348" spans="1:4" x14ac:dyDescent="0.25">
      <c r="A348" s="10">
        <v>38139</v>
      </c>
      <c r="B348" s="20">
        <v>1.889</v>
      </c>
      <c r="C348" s="9">
        <v>1.5369999999999999</v>
      </c>
      <c r="D348" s="9">
        <f t="shared" si="4"/>
        <v>2.5481889640021174</v>
      </c>
    </row>
    <row r="349" spans="1:4" x14ac:dyDescent="0.25">
      <c r="A349" s="10">
        <v>38169</v>
      </c>
      <c r="B349" s="20">
        <v>1.891</v>
      </c>
      <c r="C349" s="9">
        <v>1.536</v>
      </c>
      <c r="D349" s="9">
        <f t="shared" si="4"/>
        <v>2.5438377493389743</v>
      </c>
    </row>
    <row r="350" spans="1:4" x14ac:dyDescent="0.25">
      <c r="A350" s="10">
        <v>38200</v>
      </c>
      <c r="B350" s="20">
        <v>1.8919999999999999</v>
      </c>
      <c r="C350" s="9">
        <v>1.607</v>
      </c>
      <c r="D350" s="9">
        <f t="shared" si="4"/>
        <v>2.6600173271670187</v>
      </c>
    </row>
    <row r="351" spans="1:4" x14ac:dyDescent="0.25">
      <c r="A351" s="10">
        <v>38231</v>
      </c>
      <c r="B351" s="20">
        <v>1.8979999999999999</v>
      </c>
      <c r="C351" s="9">
        <v>1.671</v>
      </c>
      <c r="D351" s="9">
        <f t="shared" si="4"/>
        <v>2.7572107476290832</v>
      </c>
    </row>
    <row r="352" spans="1:4" x14ac:dyDescent="0.25">
      <c r="A352" s="10">
        <v>38261</v>
      </c>
      <c r="B352" s="20">
        <v>1.9079999999999999</v>
      </c>
      <c r="C352" s="9">
        <v>1.8819999999999999</v>
      </c>
      <c r="D352" s="9">
        <f t="shared" si="4"/>
        <v>3.089092902515723</v>
      </c>
    </row>
    <row r="353" spans="1:4" x14ac:dyDescent="0.25">
      <c r="A353" s="10">
        <v>38292</v>
      </c>
      <c r="B353" s="20">
        <v>1.917</v>
      </c>
      <c r="C353" s="9">
        <v>1.958</v>
      </c>
      <c r="D353" s="9">
        <f t="shared" si="4"/>
        <v>3.1987499749608759</v>
      </c>
    </row>
    <row r="354" spans="1:4" x14ac:dyDescent="0.25">
      <c r="A354" s="10">
        <v>38322</v>
      </c>
      <c r="B354" s="20">
        <v>1.917</v>
      </c>
      <c r="C354" s="9">
        <v>1.895</v>
      </c>
      <c r="D354" s="9">
        <f t="shared" si="4"/>
        <v>3.0958279890453833</v>
      </c>
    </row>
    <row r="355" spans="1:4" x14ac:dyDescent="0.25">
      <c r="A355" s="10">
        <v>38353</v>
      </c>
      <c r="B355" s="20">
        <v>1.9159999999999999</v>
      </c>
      <c r="C355" s="9">
        <v>1.859</v>
      </c>
      <c r="D355" s="9">
        <f t="shared" si="4"/>
        <v>3.0386005067849688</v>
      </c>
    </row>
    <row r="356" spans="1:4" x14ac:dyDescent="0.25">
      <c r="A356" s="10">
        <v>38384</v>
      </c>
      <c r="B356" s="20">
        <v>1.9239999999999999</v>
      </c>
      <c r="C356" s="9">
        <v>1.962</v>
      </c>
      <c r="D356" s="9">
        <f t="shared" si="4"/>
        <v>3.1936230654885653</v>
      </c>
    </row>
    <row r="357" spans="1:4" x14ac:dyDescent="0.25">
      <c r="A357" s="10">
        <v>38412</v>
      </c>
      <c r="B357" s="20">
        <v>1.931</v>
      </c>
      <c r="C357" s="9">
        <v>2.0779999999999998</v>
      </c>
      <c r="D357" s="9">
        <f t="shared" si="4"/>
        <v>3.3701791724495078</v>
      </c>
    </row>
    <row r="358" spans="1:4" x14ac:dyDescent="0.25">
      <c r="A358" s="10">
        <v>38443</v>
      </c>
      <c r="B358" s="20">
        <v>1.9370000000000001</v>
      </c>
      <c r="C358" s="9">
        <v>2.12</v>
      </c>
      <c r="D358" s="9">
        <f t="shared" si="4"/>
        <v>3.4276459886422299</v>
      </c>
    </row>
    <row r="359" spans="1:4" x14ac:dyDescent="0.25">
      <c r="A359" s="10">
        <v>38473</v>
      </c>
      <c r="B359" s="20">
        <v>1.9359999999999999</v>
      </c>
      <c r="C359" s="9">
        <v>2.036</v>
      </c>
      <c r="D359" s="9">
        <f t="shared" si="4"/>
        <v>3.2935339276859503</v>
      </c>
    </row>
    <row r="360" spans="1:4" x14ac:dyDescent="0.25">
      <c r="A360" s="10">
        <v>38504</v>
      </c>
      <c r="B360" s="20">
        <v>1.9370000000000001</v>
      </c>
      <c r="C360" s="9">
        <v>2.0590000000000002</v>
      </c>
      <c r="D360" s="9">
        <f t="shared" si="4"/>
        <v>3.329020325761487</v>
      </c>
    </row>
    <row r="361" spans="1:4" x14ac:dyDescent="0.25">
      <c r="A361" s="10">
        <v>38534</v>
      </c>
      <c r="B361" s="20">
        <v>1.9490000000000001</v>
      </c>
      <c r="C361" s="9">
        <v>2.173</v>
      </c>
      <c r="D361" s="9">
        <f t="shared" ref="D361:D424" si="5">C361*$B$607/B361</f>
        <v>3.4917055089789635</v>
      </c>
    </row>
    <row r="362" spans="1:4" x14ac:dyDescent="0.25">
      <c r="A362" s="10">
        <v>38565</v>
      </c>
      <c r="B362" s="20">
        <v>1.9610000000000001</v>
      </c>
      <c r="C362" s="9">
        <v>2.2759999999999998</v>
      </c>
      <c r="D362" s="9">
        <f t="shared" si="5"/>
        <v>3.6348323528811823</v>
      </c>
    </row>
    <row r="363" spans="1:4" x14ac:dyDescent="0.25">
      <c r="A363" s="10">
        <v>38596</v>
      </c>
      <c r="B363" s="20">
        <v>1.988</v>
      </c>
      <c r="C363" s="9">
        <v>2.593</v>
      </c>
      <c r="D363" s="9">
        <f t="shared" si="5"/>
        <v>4.084847594064386</v>
      </c>
    </row>
    <row r="364" spans="1:4" x14ac:dyDescent="0.25">
      <c r="A364" s="10">
        <v>38626</v>
      </c>
      <c r="B364" s="20">
        <v>1.9910000000000001</v>
      </c>
      <c r="C364" s="9">
        <v>2.6259999999999999</v>
      </c>
      <c r="D364" s="9">
        <f t="shared" si="5"/>
        <v>4.1306003987945754</v>
      </c>
    </row>
    <row r="365" spans="1:4" x14ac:dyDescent="0.25">
      <c r="A365" s="10">
        <v>38657</v>
      </c>
      <c r="B365" s="20">
        <v>1.9810000000000001</v>
      </c>
      <c r="C365" s="9">
        <v>2.4580000000000002</v>
      </c>
      <c r="D365" s="9">
        <f t="shared" si="5"/>
        <v>3.885859768803634</v>
      </c>
    </row>
    <row r="366" spans="1:4" x14ac:dyDescent="0.25">
      <c r="A366" s="10">
        <v>38687</v>
      </c>
      <c r="B366" s="20">
        <v>1.9810000000000001</v>
      </c>
      <c r="C366" s="9">
        <v>2.407</v>
      </c>
      <c r="D366" s="9">
        <f t="shared" si="5"/>
        <v>3.8052337117617361</v>
      </c>
    </row>
    <row r="367" spans="1:4" x14ac:dyDescent="0.25">
      <c r="A367" s="10">
        <v>38718</v>
      </c>
      <c r="B367" s="20">
        <v>1.9930000000000001</v>
      </c>
      <c r="C367" s="9">
        <v>2.4180000000000001</v>
      </c>
      <c r="D367" s="9">
        <f t="shared" si="5"/>
        <v>3.799607346713497</v>
      </c>
    </row>
    <row r="368" spans="1:4" x14ac:dyDescent="0.25">
      <c r="A368" s="10">
        <v>38749</v>
      </c>
      <c r="B368" s="20">
        <v>1.994</v>
      </c>
      <c r="C368" s="9">
        <v>2.423</v>
      </c>
      <c r="D368" s="9">
        <f t="shared" si="5"/>
        <v>3.8055548079237709</v>
      </c>
    </row>
    <row r="369" spans="1:4" x14ac:dyDescent="0.25">
      <c r="A369" s="10">
        <v>38777</v>
      </c>
      <c r="B369" s="20">
        <v>1.9970000000000001</v>
      </c>
      <c r="C369" s="9">
        <v>2.4289999999999998</v>
      </c>
      <c r="D369" s="9">
        <f t="shared" si="5"/>
        <v>3.8092473214822227</v>
      </c>
    </row>
    <row r="370" spans="1:4" x14ac:dyDescent="0.25">
      <c r="A370" s="10">
        <v>38808</v>
      </c>
      <c r="B370" s="20">
        <v>2.0070000000000001</v>
      </c>
      <c r="C370" s="9">
        <v>2.5259999999999998</v>
      </c>
      <c r="D370" s="9">
        <f t="shared" si="5"/>
        <v>3.9416285470852008</v>
      </c>
    </row>
    <row r="371" spans="1:4" x14ac:dyDescent="0.25">
      <c r="A371" s="10">
        <v>38838</v>
      </c>
      <c r="B371" s="20">
        <v>2.0129999999999999</v>
      </c>
      <c r="C371" s="9">
        <v>2.5720000000000001</v>
      </c>
      <c r="D371" s="9">
        <f t="shared" si="5"/>
        <v>4.0014455380029803</v>
      </c>
    </row>
    <row r="372" spans="1:4" x14ac:dyDescent="0.25">
      <c r="A372" s="10">
        <v>38869</v>
      </c>
      <c r="B372" s="20">
        <v>2.0179999999999998</v>
      </c>
      <c r="C372" s="9">
        <v>2.5659999999999998</v>
      </c>
      <c r="D372" s="9">
        <f t="shared" si="5"/>
        <v>3.9822196501486622</v>
      </c>
    </row>
    <row r="373" spans="1:4" x14ac:dyDescent="0.25">
      <c r="A373" s="10">
        <v>38899</v>
      </c>
      <c r="B373" s="20">
        <v>2.0289999999999999</v>
      </c>
      <c r="C373" s="9">
        <v>2.597</v>
      </c>
      <c r="D373" s="9">
        <f t="shared" si="5"/>
        <v>4.0084790995564319</v>
      </c>
    </row>
    <row r="374" spans="1:4" x14ac:dyDescent="0.25">
      <c r="A374" s="10">
        <v>38930</v>
      </c>
      <c r="B374" s="20">
        <v>2.0379999999999998</v>
      </c>
      <c r="C374" s="9">
        <v>2.649</v>
      </c>
      <c r="D374" s="9">
        <f t="shared" si="5"/>
        <v>4.0706850250245337</v>
      </c>
    </row>
    <row r="375" spans="1:4" x14ac:dyDescent="0.25">
      <c r="A375" s="10">
        <v>38961</v>
      </c>
      <c r="B375" s="20">
        <v>2.028</v>
      </c>
      <c r="C375" s="9">
        <v>2.5310000000000001</v>
      </c>
      <c r="D375" s="9">
        <f t="shared" si="5"/>
        <v>3.9085341908284019</v>
      </c>
    </row>
    <row r="376" spans="1:4" x14ac:dyDescent="0.25">
      <c r="A376" s="10">
        <v>38991</v>
      </c>
      <c r="B376" s="20">
        <v>2.0190000000000001</v>
      </c>
      <c r="C376" s="9">
        <v>2.3959999999999999</v>
      </c>
      <c r="D376" s="9">
        <f t="shared" si="5"/>
        <v>3.7165520178306086</v>
      </c>
    </row>
    <row r="377" spans="1:4" x14ac:dyDescent="0.25">
      <c r="A377" s="10">
        <v>39022</v>
      </c>
      <c r="B377" s="20">
        <v>2.02</v>
      </c>
      <c r="C377" s="9">
        <v>2.375</v>
      </c>
      <c r="D377" s="9">
        <f t="shared" si="5"/>
        <v>3.6821541460396037</v>
      </c>
    </row>
    <row r="378" spans="1:4" x14ac:dyDescent="0.25">
      <c r="A378" s="10">
        <v>39052</v>
      </c>
      <c r="B378" s="20">
        <v>2.0310000000000001</v>
      </c>
      <c r="C378" s="9">
        <v>2.46</v>
      </c>
      <c r="D378" s="9">
        <f t="shared" si="5"/>
        <v>3.793280029542097</v>
      </c>
    </row>
    <row r="379" spans="1:4" x14ac:dyDescent="0.25">
      <c r="A379" s="10">
        <v>39083</v>
      </c>
      <c r="B379" s="20">
        <v>2.03437</v>
      </c>
      <c r="C379" s="9">
        <v>2.3679999999999999</v>
      </c>
      <c r="D379" s="9">
        <f t="shared" si="5"/>
        <v>3.6453688326115699</v>
      </c>
    </row>
    <row r="380" spans="1:4" x14ac:dyDescent="0.25">
      <c r="A380" s="10">
        <v>39114</v>
      </c>
      <c r="B380" s="20">
        <v>2.0422600000000002</v>
      </c>
      <c r="C380" s="9">
        <v>2.4249999999999998</v>
      </c>
      <c r="D380" s="9">
        <f t="shared" si="5"/>
        <v>3.7186939101779393</v>
      </c>
    </row>
    <row r="381" spans="1:4" x14ac:dyDescent="0.25">
      <c r="A381" s="10">
        <v>39142</v>
      </c>
      <c r="B381" s="20">
        <v>2.05288</v>
      </c>
      <c r="C381" s="9">
        <v>2.5049999999999999</v>
      </c>
      <c r="D381" s="9">
        <f t="shared" si="5"/>
        <v>3.8215002070262258</v>
      </c>
    </row>
    <row r="382" spans="1:4" x14ac:dyDescent="0.25">
      <c r="A382" s="10">
        <v>39173</v>
      </c>
      <c r="B382" s="20">
        <v>2.05904</v>
      </c>
      <c r="C382" s="9">
        <v>2.5550000000000002</v>
      </c>
      <c r="D382" s="9">
        <f t="shared" si="5"/>
        <v>3.8861167315836505</v>
      </c>
    </row>
    <row r="383" spans="1:4" x14ac:dyDescent="0.25">
      <c r="A383" s="10">
        <v>39203</v>
      </c>
      <c r="B383" s="20">
        <v>2.0675500000000002</v>
      </c>
      <c r="C383" s="9">
        <v>2.5670000000000002</v>
      </c>
      <c r="D383" s="9">
        <f t="shared" si="5"/>
        <v>3.8882982384948366</v>
      </c>
    </row>
    <row r="384" spans="1:4" x14ac:dyDescent="0.25">
      <c r="A384" s="10">
        <v>39234</v>
      </c>
      <c r="B384" s="20">
        <v>2.0723400000000001</v>
      </c>
      <c r="C384" s="9">
        <v>2.5609999999999999</v>
      </c>
      <c r="D384" s="9">
        <f t="shared" si="5"/>
        <v>3.8702434972060566</v>
      </c>
    </row>
    <row r="385" spans="1:4" x14ac:dyDescent="0.25">
      <c r="A385" s="10">
        <v>39264</v>
      </c>
      <c r="B385" s="20">
        <v>2.0760299999999998</v>
      </c>
      <c r="C385" s="9">
        <v>2.621</v>
      </c>
      <c r="D385" s="9">
        <f t="shared" si="5"/>
        <v>3.9538766535165677</v>
      </c>
    </row>
    <row r="386" spans="1:4" x14ac:dyDescent="0.25">
      <c r="A386" s="10">
        <v>39295</v>
      </c>
      <c r="B386" s="20">
        <v>2.07667</v>
      </c>
      <c r="C386" s="9">
        <v>2.6339999999999999</v>
      </c>
      <c r="D386" s="9">
        <f t="shared" si="5"/>
        <v>3.9722630682775786</v>
      </c>
    </row>
    <row r="387" spans="1:4" x14ac:dyDescent="0.25">
      <c r="A387" s="10">
        <v>39326</v>
      </c>
      <c r="B387" s="20">
        <v>2.0854699999999999</v>
      </c>
      <c r="C387" s="9">
        <v>2.706</v>
      </c>
      <c r="D387" s="9">
        <f t="shared" si="5"/>
        <v>4.063624465468215</v>
      </c>
    </row>
    <row r="388" spans="1:4" x14ac:dyDescent="0.25">
      <c r="A388" s="10">
        <v>39356</v>
      </c>
      <c r="B388" s="20">
        <v>2.0918999999999999</v>
      </c>
      <c r="C388" s="9">
        <v>2.8079999999999998</v>
      </c>
      <c r="D388" s="9">
        <f t="shared" si="5"/>
        <v>4.2038373497777144</v>
      </c>
    </row>
    <row r="389" spans="1:4" x14ac:dyDescent="0.25">
      <c r="A389" s="10">
        <v>39387</v>
      </c>
      <c r="B389" s="20">
        <v>2.1083400000000001</v>
      </c>
      <c r="C389" s="9">
        <v>3.169</v>
      </c>
      <c r="D389" s="9">
        <f t="shared" si="5"/>
        <v>4.707293871481828</v>
      </c>
    </row>
    <row r="390" spans="1:4" x14ac:dyDescent="0.25">
      <c r="A390" s="10">
        <v>39417</v>
      </c>
      <c r="B390" s="20">
        <v>2.1144500000000002</v>
      </c>
      <c r="C390" s="9">
        <v>3.2469999999999999</v>
      </c>
      <c r="D390" s="9">
        <f t="shared" si="5"/>
        <v>4.8092193918040138</v>
      </c>
    </row>
    <row r="391" spans="1:4" x14ac:dyDescent="0.25">
      <c r="A391" s="10">
        <v>39448</v>
      </c>
      <c r="B391" s="20">
        <v>2.12174</v>
      </c>
      <c r="C391" s="9">
        <v>3.3370000000000002</v>
      </c>
      <c r="D391" s="9">
        <f t="shared" si="5"/>
        <v>4.9255390165618786</v>
      </c>
    </row>
    <row r="392" spans="1:4" x14ac:dyDescent="0.25">
      <c r="A392" s="10">
        <v>39479</v>
      </c>
      <c r="B392" s="20">
        <v>2.1268699999999998</v>
      </c>
      <c r="C392" s="9">
        <v>3.3380000000000001</v>
      </c>
      <c r="D392" s="9">
        <f t="shared" si="5"/>
        <v>4.915131118498075</v>
      </c>
    </row>
    <row r="393" spans="1:4" x14ac:dyDescent="0.25">
      <c r="A393" s="10">
        <v>39508</v>
      </c>
      <c r="B393" s="20">
        <v>2.1344799999999999</v>
      </c>
      <c r="C393" s="9">
        <v>3.6989999999999998</v>
      </c>
      <c r="D393" s="9">
        <f t="shared" si="5"/>
        <v>5.4272766814399755</v>
      </c>
    </row>
    <row r="394" spans="1:4" x14ac:dyDescent="0.25">
      <c r="A394" s="10">
        <v>39539</v>
      </c>
      <c r="B394" s="20">
        <v>2.1394199999999999</v>
      </c>
      <c r="C394" s="9">
        <v>3.875</v>
      </c>
      <c r="D394" s="9">
        <f t="shared" si="5"/>
        <v>5.6723807737611125</v>
      </c>
    </row>
    <row r="395" spans="1:4" x14ac:dyDescent="0.25">
      <c r="A395" s="10">
        <v>39569</v>
      </c>
      <c r="B395" s="20">
        <v>2.1520800000000002</v>
      </c>
      <c r="C395" s="9">
        <v>4.1849999999999996</v>
      </c>
      <c r="D395" s="9">
        <f t="shared" si="5"/>
        <v>6.0901329248912663</v>
      </c>
    </row>
    <row r="396" spans="1:4" x14ac:dyDescent="0.25">
      <c r="A396" s="10">
        <v>39600</v>
      </c>
      <c r="B396" s="20">
        <v>2.1746300000000001</v>
      </c>
      <c r="C396" s="9">
        <v>4.5890000000000004</v>
      </c>
      <c r="D396" s="9">
        <f t="shared" si="5"/>
        <v>6.6087968716517294</v>
      </c>
    </row>
    <row r="397" spans="1:4" x14ac:dyDescent="0.25">
      <c r="A397" s="10">
        <v>39630</v>
      </c>
      <c r="B397" s="20">
        <v>2.1901600000000001</v>
      </c>
      <c r="C397" s="9">
        <v>4.649</v>
      </c>
      <c r="D397" s="9">
        <f t="shared" si="5"/>
        <v>6.6477307963801717</v>
      </c>
    </row>
    <row r="398" spans="1:4" x14ac:dyDescent="0.25">
      <c r="A398" s="10">
        <v>39661</v>
      </c>
      <c r="B398" s="20">
        <v>2.1869000000000001</v>
      </c>
      <c r="C398" s="9">
        <v>4.2169999999999996</v>
      </c>
      <c r="D398" s="9">
        <f t="shared" si="5"/>
        <v>6.0389912081027921</v>
      </c>
    </row>
    <row r="399" spans="1:4" x14ac:dyDescent="0.25">
      <c r="A399" s="10">
        <v>39692</v>
      </c>
      <c r="B399" s="20">
        <v>2.1887699999999999</v>
      </c>
      <c r="C399" s="9">
        <v>3.952</v>
      </c>
      <c r="D399" s="9">
        <f t="shared" si="5"/>
        <v>5.6546604202360227</v>
      </c>
    </row>
    <row r="400" spans="1:4" x14ac:dyDescent="0.25">
      <c r="A400" s="10">
        <v>39722</v>
      </c>
      <c r="B400" s="20">
        <v>2.16995</v>
      </c>
      <c r="C400" s="9">
        <v>3.544</v>
      </c>
      <c r="D400" s="9">
        <f t="shared" si="5"/>
        <v>5.1148594833982344</v>
      </c>
    </row>
    <row r="401" spans="1:4" x14ac:dyDescent="0.25">
      <c r="A401" s="10">
        <v>39753</v>
      </c>
      <c r="B401" s="20">
        <v>2.1315300000000001</v>
      </c>
      <c r="C401" s="9">
        <v>3.0030000000000001</v>
      </c>
      <c r="D401" s="9">
        <f t="shared" si="5"/>
        <v>4.4121838805928126</v>
      </c>
    </row>
    <row r="402" spans="1:4" x14ac:dyDescent="0.25">
      <c r="A402" s="10">
        <v>39783</v>
      </c>
      <c r="B402" s="20">
        <v>2.1139800000000002</v>
      </c>
      <c r="C402" s="9">
        <v>2.637</v>
      </c>
      <c r="D402" s="9">
        <f t="shared" si="5"/>
        <v>3.9066002767292018</v>
      </c>
    </row>
    <row r="403" spans="1:4" x14ac:dyDescent="0.25">
      <c r="A403" s="10">
        <v>39814</v>
      </c>
      <c r="B403" s="20">
        <v>2.1193300000000002</v>
      </c>
      <c r="C403" s="9">
        <v>2.5089999999999999</v>
      </c>
      <c r="D403" s="9">
        <f t="shared" si="5"/>
        <v>3.707590805112936</v>
      </c>
    </row>
    <row r="404" spans="1:4" x14ac:dyDescent="0.25">
      <c r="A404" s="10">
        <v>39845</v>
      </c>
      <c r="B404" s="20">
        <v>2.1270500000000001</v>
      </c>
      <c r="C404" s="9">
        <v>2.4510000000000001</v>
      </c>
      <c r="D404" s="9">
        <f t="shared" si="5"/>
        <v>3.6087378383206787</v>
      </c>
    </row>
    <row r="405" spans="1:4" x14ac:dyDescent="0.25">
      <c r="A405" s="10">
        <v>39873</v>
      </c>
      <c r="B405" s="20">
        <v>2.1249500000000001</v>
      </c>
      <c r="C405" s="9">
        <v>2.319</v>
      </c>
      <c r="D405" s="9">
        <f t="shared" si="5"/>
        <v>3.4177615054471864</v>
      </c>
    </row>
    <row r="406" spans="1:4" x14ac:dyDescent="0.25">
      <c r="A406" s="10">
        <v>39904</v>
      </c>
      <c r="B406" s="20">
        <v>2.1270899999999999</v>
      </c>
      <c r="C406" s="9">
        <v>2.3540000000000001</v>
      </c>
      <c r="D406" s="9">
        <f t="shared" si="5"/>
        <v>3.4658543954416596</v>
      </c>
    </row>
    <row r="407" spans="1:4" x14ac:dyDescent="0.25">
      <c r="A407" s="10">
        <v>39934</v>
      </c>
      <c r="B407" s="20">
        <v>2.13022</v>
      </c>
      <c r="C407" s="9">
        <v>2.3439999999999999</v>
      </c>
      <c r="D407" s="9">
        <f t="shared" si="5"/>
        <v>3.4460602829754667</v>
      </c>
    </row>
    <row r="408" spans="1:4" x14ac:dyDescent="0.25">
      <c r="A408" s="10">
        <v>39965</v>
      </c>
      <c r="B408" s="20">
        <v>2.1478999999999999</v>
      </c>
      <c r="C408" s="9">
        <v>2.4489999999999998</v>
      </c>
      <c r="D408" s="9">
        <f t="shared" si="5"/>
        <v>3.5707911359932956</v>
      </c>
    </row>
    <row r="409" spans="1:4" x14ac:dyDescent="0.25">
      <c r="A409" s="10">
        <v>39995</v>
      </c>
      <c r="B409" s="20">
        <v>2.1472600000000002</v>
      </c>
      <c r="C409" s="9">
        <v>2.452</v>
      </c>
      <c r="D409" s="9">
        <f t="shared" si="5"/>
        <v>3.5762309119529068</v>
      </c>
    </row>
    <row r="410" spans="1:4" x14ac:dyDescent="0.25">
      <c r="A410" s="10">
        <v>40026</v>
      </c>
      <c r="B410" s="20">
        <v>2.1544500000000002</v>
      </c>
      <c r="C410" s="9">
        <v>2.5590000000000002</v>
      </c>
      <c r="D410" s="9">
        <f t="shared" si="5"/>
        <v>3.7198342365801009</v>
      </c>
    </row>
    <row r="411" spans="1:4" x14ac:dyDescent="0.25">
      <c r="A411" s="10">
        <v>40057</v>
      </c>
      <c r="B411" s="20">
        <v>2.1586099999999999</v>
      </c>
      <c r="C411" s="9">
        <v>2.5529999999999999</v>
      </c>
      <c r="D411" s="9">
        <f t="shared" si="5"/>
        <v>3.703960538031418</v>
      </c>
    </row>
    <row r="412" spans="1:4" x14ac:dyDescent="0.25">
      <c r="A412" s="10">
        <v>40087</v>
      </c>
      <c r="B412" s="20">
        <v>2.1650900000000002</v>
      </c>
      <c r="C412" s="9">
        <v>2.6030000000000002</v>
      </c>
      <c r="D412" s="9">
        <f t="shared" si="5"/>
        <v>3.7651990018890666</v>
      </c>
    </row>
    <row r="413" spans="1:4" x14ac:dyDescent="0.25">
      <c r="A413" s="10">
        <v>40118</v>
      </c>
      <c r="B413" s="20">
        <v>2.1723400000000002</v>
      </c>
      <c r="C413" s="9">
        <v>2.79</v>
      </c>
      <c r="D413" s="9">
        <f t="shared" si="5"/>
        <v>4.0222228150289538</v>
      </c>
    </row>
    <row r="414" spans="1:4" x14ac:dyDescent="0.25">
      <c r="A414" s="10">
        <v>40148</v>
      </c>
      <c r="B414" s="20">
        <v>2.17347</v>
      </c>
      <c r="C414" s="9">
        <v>2.7879999999999998</v>
      </c>
      <c r="D414" s="9">
        <f t="shared" si="5"/>
        <v>4.0172498226338522</v>
      </c>
    </row>
    <row r="415" spans="1:4" x14ac:dyDescent="0.25">
      <c r="A415" s="10">
        <v>40179</v>
      </c>
      <c r="B415" s="20">
        <v>2.1748799999999999</v>
      </c>
      <c r="C415" s="9">
        <v>2.9670000000000001</v>
      </c>
      <c r="D415" s="9">
        <f t="shared" si="5"/>
        <v>4.2724006027918779</v>
      </c>
    </row>
    <row r="416" spans="1:4" x14ac:dyDescent="0.25">
      <c r="A416" s="10">
        <v>40210</v>
      </c>
      <c r="B416" s="20">
        <v>2.1728100000000001</v>
      </c>
      <c r="C416" s="9">
        <v>2.89</v>
      </c>
      <c r="D416" s="9">
        <f t="shared" si="5"/>
        <v>4.1654872768442708</v>
      </c>
    </row>
    <row r="417" spans="1:4" x14ac:dyDescent="0.25">
      <c r="A417" s="10">
        <v>40238</v>
      </c>
      <c r="B417" s="20">
        <v>2.17353</v>
      </c>
      <c r="C417" s="9">
        <v>2.9079999999999999</v>
      </c>
      <c r="D417" s="9">
        <f t="shared" si="5"/>
        <v>4.1900430415039125</v>
      </c>
    </row>
    <row r="418" spans="1:4" x14ac:dyDescent="0.25">
      <c r="A418" s="10">
        <v>40269</v>
      </c>
      <c r="B418" s="20">
        <v>2.1740300000000001</v>
      </c>
      <c r="C418" s="9">
        <v>2.9809999999999999</v>
      </c>
      <c r="D418" s="9">
        <f t="shared" si="5"/>
        <v>4.2942385289071439</v>
      </c>
    </row>
    <row r="419" spans="1:4" x14ac:dyDescent="0.25">
      <c r="A419" s="10">
        <v>40299</v>
      </c>
      <c r="B419" s="20">
        <v>2.1728999999999998</v>
      </c>
      <c r="C419" s="9">
        <v>2.9129999999999998</v>
      </c>
      <c r="D419" s="9">
        <f t="shared" si="5"/>
        <v>4.1984643089879885</v>
      </c>
    </row>
    <row r="420" spans="1:4" x14ac:dyDescent="0.25">
      <c r="A420" s="10">
        <v>40330</v>
      </c>
      <c r="B420" s="20">
        <v>2.1719900000000001</v>
      </c>
      <c r="C420" s="9">
        <v>2.8279999999999998</v>
      </c>
      <c r="D420" s="9">
        <f t="shared" si="5"/>
        <v>4.0776627571950144</v>
      </c>
    </row>
    <row r="421" spans="1:4" x14ac:dyDescent="0.25">
      <c r="A421" s="10">
        <v>40360</v>
      </c>
      <c r="B421" s="20">
        <v>2.17605</v>
      </c>
      <c r="C421" s="9">
        <v>2.8</v>
      </c>
      <c r="D421" s="9">
        <f t="shared" si="5"/>
        <v>4.0297572206520984</v>
      </c>
    </row>
    <row r="422" spans="1:4" x14ac:dyDescent="0.25">
      <c r="A422" s="10">
        <v>40391</v>
      </c>
      <c r="B422" s="20">
        <v>2.17923</v>
      </c>
      <c r="C422" s="9">
        <v>2.8140000000000001</v>
      </c>
      <c r="D422" s="9">
        <f t="shared" si="5"/>
        <v>4.043996258311422</v>
      </c>
    </row>
    <row r="423" spans="1:4" x14ac:dyDescent="0.25">
      <c r="A423" s="10">
        <v>40422</v>
      </c>
      <c r="B423" s="20">
        <v>2.18275</v>
      </c>
      <c r="C423" s="9">
        <v>2.83</v>
      </c>
      <c r="D423" s="9">
        <f t="shared" si="5"/>
        <v>4.0604312312449888</v>
      </c>
    </row>
    <row r="424" spans="1:4" x14ac:dyDescent="0.25">
      <c r="A424" s="10">
        <v>40452</v>
      </c>
      <c r="B424" s="20">
        <v>2.19035</v>
      </c>
      <c r="C424" s="9">
        <v>2.9359999999999999</v>
      </c>
      <c r="D424" s="9">
        <f t="shared" si="5"/>
        <v>4.197901606592553</v>
      </c>
    </row>
    <row r="425" spans="1:4" x14ac:dyDescent="0.25">
      <c r="A425" s="10">
        <v>40483</v>
      </c>
      <c r="B425" s="20">
        <v>2.1959</v>
      </c>
      <c r="C425" s="9">
        <v>3.044</v>
      </c>
      <c r="D425" s="9">
        <f t="shared" ref="D425:D488" si="6">C425*$B$607/B425</f>
        <v>4.3413201129377477</v>
      </c>
    </row>
    <row r="426" spans="1:4" x14ac:dyDescent="0.25">
      <c r="A426" s="10">
        <v>40513</v>
      </c>
      <c r="B426" s="20">
        <v>2.20472</v>
      </c>
      <c r="C426" s="9">
        <v>3.1930000000000001</v>
      </c>
      <c r="D426" s="9">
        <f t="shared" si="6"/>
        <v>4.5356047103487063</v>
      </c>
    </row>
    <row r="427" spans="1:4" x14ac:dyDescent="0.25">
      <c r="A427" s="10">
        <v>40544</v>
      </c>
      <c r="B427" s="20">
        <v>2.2118699999999998</v>
      </c>
      <c r="C427" s="9">
        <v>3.415</v>
      </c>
      <c r="D427" s="9">
        <f t="shared" si="6"/>
        <v>4.8352711212684287</v>
      </c>
    </row>
    <row r="428" spans="1:4" x14ac:dyDescent="0.25">
      <c r="A428" s="10">
        <v>40575</v>
      </c>
      <c r="B428" s="20">
        <v>2.2189800000000002</v>
      </c>
      <c r="C428" s="9">
        <v>3.6070000000000002</v>
      </c>
      <c r="D428" s="9">
        <f t="shared" si="6"/>
        <v>5.0907582686639801</v>
      </c>
    </row>
    <row r="429" spans="1:4" x14ac:dyDescent="0.25">
      <c r="A429" s="10">
        <v>40603</v>
      </c>
      <c r="B429" s="20">
        <v>2.2304599999999999</v>
      </c>
      <c r="C429" s="9">
        <v>3.827</v>
      </c>
      <c r="D429" s="9">
        <f t="shared" si="6"/>
        <v>5.37345657980865</v>
      </c>
    </row>
    <row r="430" spans="1:4" x14ac:dyDescent="0.25">
      <c r="A430" s="10">
        <v>40634</v>
      </c>
      <c r="B430" s="20">
        <v>2.2409300000000001</v>
      </c>
      <c r="C430" s="9">
        <v>3.9750000000000001</v>
      </c>
      <c r="D430" s="9">
        <f t="shared" si="6"/>
        <v>5.5551854698718826</v>
      </c>
    </row>
    <row r="431" spans="1:4" x14ac:dyDescent="0.25">
      <c r="A431" s="10">
        <v>40664</v>
      </c>
      <c r="B431" s="20">
        <v>2.2480600000000002</v>
      </c>
      <c r="C431" s="9">
        <v>3.9140000000000001</v>
      </c>
      <c r="D431" s="9">
        <f t="shared" si="6"/>
        <v>5.4525875047819001</v>
      </c>
    </row>
    <row r="432" spans="1:4" x14ac:dyDescent="0.25">
      <c r="A432" s="10">
        <v>40695</v>
      </c>
      <c r="B432" s="20">
        <v>2.2480600000000002</v>
      </c>
      <c r="C432" s="9">
        <v>3.8239999999999998</v>
      </c>
      <c r="D432" s="9">
        <f t="shared" si="6"/>
        <v>5.3272086403387799</v>
      </c>
    </row>
    <row r="433" spans="1:4" x14ac:dyDescent="0.25">
      <c r="A433" s="10">
        <v>40725</v>
      </c>
      <c r="B433" s="20">
        <v>2.2539500000000001</v>
      </c>
      <c r="C433" s="9">
        <v>3.6890000000000001</v>
      </c>
      <c r="D433" s="9">
        <f t="shared" si="6"/>
        <v>5.1257107926085315</v>
      </c>
    </row>
    <row r="434" spans="1:4" x14ac:dyDescent="0.25">
      <c r="A434" s="10">
        <v>40756</v>
      </c>
      <c r="B434" s="20">
        <v>2.2610600000000001</v>
      </c>
      <c r="C434" s="9">
        <v>3.6709999999999998</v>
      </c>
      <c r="D434" s="9">
        <f t="shared" si="6"/>
        <v>5.0846611761740057</v>
      </c>
    </row>
    <row r="435" spans="1:4" x14ac:dyDescent="0.25">
      <c r="A435" s="10">
        <v>40787</v>
      </c>
      <c r="B435" s="20">
        <v>2.2659699999999998</v>
      </c>
      <c r="C435" s="9">
        <v>3.6539999999999999</v>
      </c>
      <c r="D435" s="9">
        <f t="shared" si="6"/>
        <v>5.0501480275555277</v>
      </c>
    </row>
    <row r="436" spans="1:4" x14ac:dyDescent="0.25">
      <c r="A436" s="10">
        <v>40817</v>
      </c>
      <c r="B436" s="20">
        <v>2.2675000000000001</v>
      </c>
      <c r="C436" s="9">
        <v>3.6419999999999999</v>
      </c>
      <c r="D436" s="9">
        <f t="shared" si="6"/>
        <v>5.0301665702315317</v>
      </c>
    </row>
    <row r="437" spans="1:4" x14ac:dyDescent="0.25">
      <c r="A437" s="10">
        <v>40848</v>
      </c>
      <c r="B437" s="20">
        <v>2.27169</v>
      </c>
      <c r="C437" s="9">
        <v>3.6819999999999999</v>
      </c>
      <c r="D437" s="9">
        <f t="shared" si="6"/>
        <v>5.0760330229916937</v>
      </c>
    </row>
    <row r="438" spans="1:4" x14ac:dyDescent="0.25">
      <c r="A438" s="10">
        <v>40878</v>
      </c>
      <c r="B438" s="20">
        <v>2.27223</v>
      </c>
      <c r="C438" s="9">
        <v>3.6459999999999999</v>
      </c>
      <c r="D438" s="9">
        <f t="shared" si="6"/>
        <v>5.0252086162052256</v>
      </c>
    </row>
    <row r="439" spans="1:4" x14ac:dyDescent="0.25">
      <c r="A439" s="10">
        <v>40909</v>
      </c>
      <c r="B439" s="20">
        <v>2.2784200000000001</v>
      </c>
      <c r="C439" s="9">
        <v>3.6970000000000001</v>
      </c>
      <c r="D439" s="9">
        <f t="shared" si="6"/>
        <v>5.0816574613109085</v>
      </c>
    </row>
    <row r="440" spans="1:4" x14ac:dyDescent="0.25">
      <c r="A440" s="10">
        <v>40940</v>
      </c>
      <c r="B440" s="20">
        <v>2.28329</v>
      </c>
      <c r="C440" s="9">
        <v>3.8039999999999998</v>
      </c>
      <c r="D440" s="9">
        <f t="shared" si="6"/>
        <v>5.2175804545195739</v>
      </c>
    </row>
    <row r="441" spans="1:4" x14ac:dyDescent="0.25">
      <c r="A441" s="10">
        <v>40969</v>
      </c>
      <c r="B441" s="20">
        <v>2.2880699999999998</v>
      </c>
      <c r="C441" s="9">
        <v>3.9089999999999998</v>
      </c>
      <c r="D441" s="9">
        <f t="shared" si="6"/>
        <v>5.3503979428076942</v>
      </c>
    </row>
    <row r="442" spans="1:4" x14ac:dyDescent="0.25">
      <c r="A442" s="10">
        <v>41000</v>
      </c>
      <c r="B442" s="20">
        <v>2.2918699999999999</v>
      </c>
      <c r="C442" s="9">
        <v>3.8580000000000001</v>
      </c>
      <c r="D442" s="9">
        <f t="shared" si="6"/>
        <v>5.2718368851636432</v>
      </c>
    </row>
    <row r="443" spans="1:4" x14ac:dyDescent="0.25">
      <c r="A443" s="10">
        <v>41030</v>
      </c>
      <c r="B443" s="20">
        <v>2.2871299999999999</v>
      </c>
      <c r="C443" s="9">
        <v>3.7490000000000001</v>
      </c>
      <c r="D443" s="9">
        <f t="shared" si="6"/>
        <v>5.1335087996747015</v>
      </c>
    </row>
    <row r="444" spans="1:4" x14ac:dyDescent="0.25">
      <c r="A444" s="10">
        <v>41061</v>
      </c>
      <c r="B444" s="20">
        <v>2.2852399999999999</v>
      </c>
      <c r="C444" s="9">
        <v>3.5129999999999999</v>
      </c>
      <c r="D444" s="9">
        <f t="shared" si="6"/>
        <v>4.8143321913672077</v>
      </c>
    </row>
    <row r="445" spans="1:4" x14ac:dyDescent="0.25">
      <c r="A445" s="10">
        <v>41091</v>
      </c>
      <c r="B445" s="20">
        <v>2.2858999999999998</v>
      </c>
      <c r="C445" s="9">
        <v>3.492</v>
      </c>
      <c r="D445" s="9">
        <f t="shared" si="6"/>
        <v>4.7841713758257143</v>
      </c>
    </row>
    <row r="446" spans="1:4" x14ac:dyDescent="0.25">
      <c r="A446" s="10">
        <v>41122</v>
      </c>
      <c r="B446" s="20">
        <v>2.2991799999999998</v>
      </c>
      <c r="C446" s="9">
        <v>3.66</v>
      </c>
      <c r="D446" s="9">
        <f t="shared" si="6"/>
        <v>4.9853750206595393</v>
      </c>
    </row>
    <row r="447" spans="1:4" x14ac:dyDescent="0.25">
      <c r="A447" s="10">
        <v>41153</v>
      </c>
      <c r="B447" s="20">
        <v>2.3101500000000001</v>
      </c>
      <c r="C447" s="9">
        <v>3.8170000000000002</v>
      </c>
      <c r="D447" s="9">
        <f t="shared" si="6"/>
        <v>5.174539433803</v>
      </c>
    </row>
    <row r="448" spans="1:4" x14ac:dyDescent="0.25">
      <c r="A448" s="10">
        <v>41183</v>
      </c>
      <c r="B448" s="20">
        <v>2.3163800000000001</v>
      </c>
      <c r="C448" s="9">
        <v>3.847</v>
      </c>
      <c r="D448" s="9">
        <f t="shared" si="6"/>
        <v>5.201182596551515</v>
      </c>
    </row>
    <row r="449" spans="1:4" x14ac:dyDescent="0.25">
      <c r="A449" s="10">
        <v>41214</v>
      </c>
      <c r="B449" s="20">
        <v>2.3124899999999999</v>
      </c>
      <c r="C449" s="9">
        <v>3.847</v>
      </c>
      <c r="D449" s="9">
        <f t="shared" si="6"/>
        <v>5.2099318669486134</v>
      </c>
    </row>
    <row r="450" spans="1:4" x14ac:dyDescent="0.25">
      <c r="A450" s="10">
        <v>41244</v>
      </c>
      <c r="B450" s="20">
        <v>2.3122099999999999</v>
      </c>
      <c r="C450" s="9">
        <v>3.8439999999999999</v>
      </c>
      <c r="D450" s="9">
        <f t="shared" si="6"/>
        <v>5.2064994252252177</v>
      </c>
    </row>
    <row r="451" spans="1:4" x14ac:dyDescent="0.25">
      <c r="A451" s="10">
        <v>41275</v>
      </c>
      <c r="B451" s="20">
        <v>2.3167900000000001</v>
      </c>
      <c r="C451" s="9">
        <v>3.8410000000000002</v>
      </c>
      <c r="D451" s="9">
        <f t="shared" si="6"/>
        <v>5.1921515238757072</v>
      </c>
    </row>
    <row r="452" spans="1:4" x14ac:dyDescent="0.25">
      <c r="A452" s="10">
        <v>41306</v>
      </c>
      <c r="B452" s="20">
        <v>2.3293699999999999</v>
      </c>
      <c r="C452" s="9">
        <v>3.9649999999999999</v>
      </c>
      <c r="D452" s="9">
        <f t="shared" si="6"/>
        <v>5.3308251093643344</v>
      </c>
    </row>
    <row r="453" spans="1:4" x14ac:dyDescent="0.25">
      <c r="A453" s="10">
        <v>41334</v>
      </c>
      <c r="B453" s="20">
        <v>2.3228200000000001</v>
      </c>
      <c r="C453" s="9">
        <v>3.879</v>
      </c>
      <c r="D453" s="9">
        <f t="shared" si="6"/>
        <v>5.2299067301814173</v>
      </c>
    </row>
    <row r="454" spans="1:4" x14ac:dyDescent="0.25">
      <c r="A454" s="10">
        <v>41365</v>
      </c>
      <c r="B454" s="20">
        <v>2.3179699999999999</v>
      </c>
      <c r="C454" s="9">
        <v>3.7010000000000001</v>
      </c>
      <c r="D454" s="9">
        <f t="shared" si="6"/>
        <v>5.0003568074651525</v>
      </c>
    </row>
    <row r="455" spans="1:4" x14ac:dyDescent="0.25">
      <c r="A455" s="10">
        <v>41395</v>
      </c>
      <c r="B455" s="20">
        <v>2.3189299999999999</v>
      </c>
      <c r="C455" s="9">
        <v>3.5990000000000002</v>
      </c>
      <c r="D455" s="9">
        <f t="shared" si="6"/>
        <v>4.8605333628009477</v>
      </c>
    </row>
    <row r="456" spans="1:4" x14ac:dyDescent="0.25">
      <c r="A456" s="10">
        <v>41426</v>
      </c>
      <c r="B456" s="20">
        <v>2.3244500000000001</v>
      </c>
      <c r="C456" s="9">
        <v>3.569</v>
      </c>
      <c r="D456" s="9">
        <f t="shared" si="6"/>
        <v>4.8085713011680173</v>
      </c>
    </row>
    <row r="457" spans="1:4" x14ac:dyDescent="0.25">
      <c r="A457" s="10">
        <v>41456</v>
      </c>
      <c r="B457" s="20">
        <v>2.3290000000000002</v>
      </c>
      <c r="C457" s="9">
        <v>3.6040000000000001</v>
      </c>
      <c r="D457" s="9">
        <f t="shared" si="6"/>
        <v>4.8462410802919704</v>
      </c>
    </row>
    <row r="458" spans="1:4" x14ac:dyDescent="0.25">
      <c r="A458" s="10">
        <v>41487</v>
      </c>
      <c r="B458" s="20">
        <v>2.3345600000000002</v>
      </c>
      <c r="C458" s="9">
        <v>3.6509999999999998</v>
      </c>
      <c r="D458" s="9">
        <f t="shared" si="6"/>
        <v>4.8977488773045019</v>
      </c>
    </row>
    <row r="459" spans="1:4" x14ac:dyDescent="0.25">
      <c r="A459" s="10">
        <v>41518</v>
      </c>
      <c r="B459" s="20">
        <v>2.3354400000000002</v>
      </c>
      <c r="C459" s="9">
        <v>3.694</v>
      </c>
      <c r="D459" s="9">
        <f t="shared" si="6"/>
        <v>4.9535653607029069</v>
      </c>
    </row>
    <row r="460" spans="1:4" x14ac:dyDescent="0.25">
      <c r="A460" s="10">
        <v>41548</v>
      </c>
      <c r="B460" s="20">
        <v>2.3366899999999999</v>
      </c>
      <c r="C460" s="9">
        <v>3.6840000000000002</v>
      </c>
      <c r="D460" s="9">
        <f t="shared" si="6"/>
        <v>4.9375128904561585</v>
      </c>
    </row>
    <row r="461" spans="1:4" x14ac:dyDescent="0.25">
      <c r="A461" s="10">
        <v>41579</v>
      </c>
      <c r="B461" s="20">
        <v>2.3410000000000002</v>
      </c>
      <c r="C461" s="9">
        <v>3.6829999999999998</v>
      </c>
      <c r="D461" s="9">
        <f t="shared" si="6"/>
        <v>4.9270846762067482</v>
      </c>
    </row>
    <row r="462" spans="1:4" x14ac:dyDescent="0.25">
      <c r="A462" s="10">
        <v>41609</v>
      </c>
      <c r="B462" s="20">
        <v>2.3471899999999999</v>
      </c>
      <c r="C462" s="9">
        <v>3.7719999999999998</v>
      </c>
      <c r="D462" s="9">
        <f t="shared" si="6"/>
        <v>5.0328404040576169</v>
      </c>
    </row>
    <row r="463" spans="1:4" x14ac:dyDescent="0.25">
      <c r="A463" s="10">
        <v>41640</v>
      </c>
      <c r="B463" s="20">
        <v>2.3528799999999999</v>
      </c>
      <c r="C463" s="9">
        <v>3.9039999999999999</v>
      </c>
      <c r="D463" s="9">
        <f t="shared" si="6"/>
        <v>5.1963662303219884</v>
      </c>
    </row>
    <row r="464" spans="1:4" x14ac:dyDescent="0.25">
      <c r="A464" s="10">
        <v>41671</v>
      </c>
      <c r="B464" s="20">
        <v>2.35547</v>
      </c>
      <c r="C464" s="9">
        <v>4.0720000000000001</v>
      </c>
      <c r="D464" s="9">
        <f t="shared" si="6"/>
        <v>5.4140207126390907</v>
      </c>
    </row>
    <row r="465" spans="1:4" x14ac:dyDescent="0.25">
      <c r="A465" s="10">
        <v>41699</v>
      </c>
      <c r="B465" s="20">
        <v>2.3602799999999999</v>
      </c>
      <c r="C465" s="9">
        <v>3.952</v>
      </c>
      <c r="D465" s="9">
        <f t="shared" si="6"/>
        <v>5.2437639127561138</v>
      </c>
    </row>
    <row r="466" spans="1:4" x14ac:dyDescent="0.25">
      <c r="A466" s="10">
        <v>41730</v>
      </c>
      <c r="B466" s="20">
        <v>2.3646799999999999</v>
      </c>
      <c r="C466" s="9">
        <v>3.83</v>
      </c>
      <c r="D466" s="9">
        <f t="shared" si="6"/>
        <v>5.0724306333203648</v>
      </c>
    </row>
    <row r="467" spans="1:4" x14ac:dyDescent="0.25">
      <c r="A467" s="10">
        <v>41760</v>
      </c>
      <c r="B467" s="20">
        <v>2.3691800000000001</v>
      </c>
      <c r="C467" s="9">
        <v>3.8149999999999999</v>
      </c>
      <c r="D467" s="9">
        <f t="shared" si="6"/>
        <v>5.0429679192800885</v>
      </c>
    </row>
    <row r="468" spans="1:4" x14ac:dyDescent="0.25">
      <c r="A468" s="10">
        <v>41791</v>
      </c>
      <c r="B468" s="20">
        <v>2.3723100000000001</v>
      </c>
      <c r="C468" s="9">
        <v>3.7789999999999999</v>
      </c>
      <c r="D468" s="9">
        <f t="shared" si="6"/>
        <v>4.9887894292904376</v>
      </c>
    </row>
    <row r="469" spans="1:4" x14ac:dyDescent="0.25">
      <c r="A469" s="10">
        <v>41821</v>
      </c>
      <c r="B469" s="20">
        <v>2.3749799999999999</v>
      </c>
      <c r="C469" s="9">
        <v>3.7530000000000001</v>
      </c>
      <c r="D469" s="9">
        <f t="shared" si="6"/>
        <v>4.9488960147032817</v>
      </c>
    </row>
    <row r="470" spans="1:4" x14ac:dyDescent="0.25">
      <c r="A470" s="10">
        <v>41852</v>
      </c>
      <c r="B470" s="20">
        <v>2.3746</v>
      </c>
      <c r="C470" s="9">
        <v>3.7050000000000001</v>
      </c>
      <c r="D470" s="9">
        <f t="shared" si="6"/>
        <v>4.8863826097026868</v>
      </c>
    </row>
    <row r="471" spans="1:4" x14ac:dyDescent="0.25">
      <c r="A471" s="10">
        <v>41883</v>
      </c>
      <c r="B471" s="20">
        <v>2.3747699999999998</v>
      </c>
      <c r="C471" s="9">
        <v>3.6419999999999999</v>
      </c>
      <c r="D471" s="9">
        <f t="shared" si="6"/>
        <v>4.8029504743617277</v>
      </c>
    </row>
    <row r="472" spans="1:4" x14ac:dyDescent="0.25">
      <c r="A472" s="10">
        <v>41913</v>
      </c>
      <c r="B472" s="20">
        <v>2.3742999999999999</v>
      </c>
      <c r="C472" s="9">
        <v>3.5150000000000001</v>
      </c>
      <c r="D472" s="9">
        <f t="shared" si="6"/>
        <v>4.6363846333656236</v>
      </c>
    </row>
    <row r="473" spans="1:4" x14ac:dyDescent="0.25">
      <c r="A473" s="10">
        <v>41944</v>
      </c>
      <c r="B473" s="20">
        <v>2.3698299999999999</v>
      </c>
      <c r="C473" s="9">
        <v>3.3839999999999999</v>
      </c>
      <c r="D473" s="9">
        <f t="shared" si="6"/>
        <v>4.4720111974276637</v>
      </c>
    </row>
    <row r="474" spans="1:4" x14ac:dyDescent="0.25">
      <c r="A474" s="10">
        <v>41974</v>
      </c>
      <c r="B474" s="20">
        <v>2.36252</v>
      </c>
      <c r="C474" s="9">
        <v>3.1379999999999999</v>
      </c>
      <c r="D474" s="9">
        <f t="shared" si="6"/>
        <v>4.1597493870951352</v>
      </c>
    </row>
    <row r="475" spans="1:4" x14ac:dyDescent="0.25">
      <c r="A475" s="10">
        <v>42005</v>
      </c>
      <c r="B475" s="20">
        <v>2.3474699999999999</v>
      </c>
      <c r="C475" s="9">
        <v>2.8109999999999999</v>
      </c>
      <c r="D475" s="9">
        <f t="shared" si="6"/>
        <v>3.750166204040946</v>
      </c>
    </row>
    <row r="476" spans="1:4" x14ac:dyDescent="0.25">
      <c r="A476" s="10">
        <v>42036</v>
      </c>
      <c r="B476" s="20">
        <v>2.3534199999999998</v>
      </c>
      <c r="C476" s="9">
        <v>2.8639999999999999</v>
      </c>
      <c r="D476" s="9">
        <f t="shared" si="6"/>
        <v>3.8112136448232783</v>
      </c>
    </row>
    <row r="477" spans="1:4" x14ac:dyDescent="0.25">
      <c r="A477" s="10">
        <v>42064</v>
      </c>
      <c r="B477" s="20">
        <v>2.3597600000000001</v>
      </c>
      <c r="C477" s="9">
        <v>3.0190000000000001</v>
      </c>
      <c r="D477" s="9">
        <f t="shared" si="6"/>
        <v>4.0066831419296873</v>
      </c>
    </row>
    <row r="478" spans="1:4" x14ac:dyDescent="0.25">
      <c r="A478" s="10">
        <v>42095</v>
      </c>
      <c r="B478" s="20">
        <v>2.3622200000000002</v>
      </c>
      <c r="C478" s="9">
        <v>2.7549999999999999</v>
      </c>
      <c r="D478" s="9">
        <f t="shared" si="6"/>
        <v>3.6525063690088126</v>
      </c>
    </row>
    <row r="479" spans="1:4" x14ac:dyDescent="0.25">
      <c r="A479" s="10">
        <v>42125</v>
      </c>
      <c r="B479" s="20">
        <v>2.3700100000000002</v>
      </c>
      <c r="C479" s="9">
        <v>2.7879999999999998</v>
      </c>
      <c r="D479" s="9">
        <f t="shared" si="6"/>
        <v>3.68410765017869</v>
      </c>
    </row>
    <row r="480" spans="1:4" x14ac:dyDescent="0.25">
      <c r="A480" s="10">
        <v>42156</v>
      </c>
      <c r="B480" s="20">
        <v>2.3765700000000001</v>
      </c>
      <c r="C480" s="9">
        <v>2.7429999999999999</v>
      </c>
      <c r="D480" s="9">
        <f t="shared" si="6"/>
        <v>3.6146388984965725</v>
      </c>
    </row>
    <row r="481" spans="1:4" x14ac:dyDescent="0.25">
      <c r="A481" s="10">
        <v>42186</v>
      </c>
      <c r="B481" s="20">
        <v>2.3803399999999999</v>
      </c>
      <c r="C481" s="9">
        <v>2.6509999999999998</v>
      </c>
      <c r="D481" s="9">
        <f t="shared" si="6"/>
        <v>3.4878713204836278</v>
      </c>
    </row>
    <row r="482" spans="1:4" x14ac:dyDescent="0.25">
      <c r="A482" s="10">
        <v>42217</v>
      </c>
      <c r="B482" s="20">
        <v>2.3803299999999998</v>
      </c>
      <c r="C482" s="9">
        <v>2.4369999999999998</v>
      </c>
      <c r="D482" s="9">
        <f t="shared" si="6"/>
        <v>3.2063289766544973</v>
      </c>
    </row>
    <row r="483" spans="1:4" x14ac:dyDescent="0.25">
      <c r="A483" s="10">
        <v>42248</v>
      </c>
      <c r="B483" s="20">
        <v>2.3749799999999999</v>
      </c>
      <c r="C483" s="9">
        <v>2.3759999999999999</v>
      </c>
      <c r="D483" s="9">
        <f t="shared" si="6"/>
        <v>3.1331140236970416</v>
      </c>
    </row>
    <row r="484" spans="1:4" x14ac:dyDescent="0.25">
      <c r="A484" s="10">
        <v>42278</v>
      </c>
      <c r="B484" s="20">
        <v>2.3773300000000002</v>
      </c>
      <c r="C484" s="9">
        <v>2.35</v>
      </c>
      <c r="D484" s="9">
        <f t="shared" si="6"/>
        <v>3.0957659012421495</v>
      </c>
    </row>
    <row r="485" spans="1:4" x14ac:dyDescent="0.25">
      <c r="A485" s="10">
        <v>42309</v>
      </c>
      <c r="B485" s="20">
        <v>2.3801700000000001</v>
      </c>
      <c r="C485" s="9">
        <v>2.302</v>
      </c>
      <c r="D485" s="9">
        <f t="shared" si="6"/>
        <v>3.0289148413768765</v>
      </c>
    </row>
    <row r="486" spans="1:4" x14ac:dyDescent="0.25">
      <c r="A486" s="10">
        <v>42339</v>
      </c>
      <c r="B486" s="20">
        <v>2.3776099999999998</v>
      </c>
      <c r="C486" s="9">
        <v>2.1139999999999999</v>
      </c>
      <c r="D486" s="9">
        <f t="shared" si="6"/>
        <v>2.7845440025908368</v>
      </c>
    </row>
    <row r="487" spans="1:4" x14ac:dyDescent="0.25">
      <c r="A487" s="10">
        <v>42370</v>
      </c>
      <c r="B487" s="20">
        <v>2.3765200000000002</v>
      </c>
      <c r="C487" s="9">
        <v>1.97</v>
      </c>
      <c r="D487" s="9">
        <f t="shared" si="6"/>
        <v>2.5960584930907373</v>
      </c>
    </row>
    <row r="488" spans="1:4" x14ac:dyDescent="0.25">
      <c r="A488" s="10">
        <v>42401</v>
      </c>
      <c r="B488" s="20">
        <v>2.3733599999999999</v>
      </c>
      <c r="C488" s="9">
        <v>1.923</v>
      </c>
      <c r="D488" s="9">
        <f t="shared" si="6"/>
        <v>2.5374961181615938</v>
      </c>
    </row>
    <row r="489" spans="1:4" x14ac:dyDescent="0.25">
      <c r="A489" s="10">
        <v>42430</v>
      </c>
      <c r="B489" s="20">
        <v>2.3807999999999998</v>
      </c>
      <c r="C489" s="9">
        <v>1.9470000000000001</v>
      </c>
      <c r="D489" s="9">
        <f t="shared" ref="D489:D522" si="7">C489*$B$607/B489</f>
        <v>2.5611366948084675</v>
      </c>
    </row>
    <row r="490" spans="1:4" x14ac:dyDescent="0.25">
      <c r="A490" s="10">
        <v>42461</v>
      </c>
      <c r="B490" s="20">
        <v>2.38992</v>
      </c>
      <c r="C490" s="9">
        <v>1.9890000000000001</v>
      </c>
      <c r="D490" s="9">
        <f t="shared" si="7"/>
        <v>2.6064004406005221</v>
      </c>
    </row>
    <row r="491" spans="1:4" x14ac:dyDescent="0.25">
      <c r="A491" s="10">
        <v>42491</v>
      </c>
      <c r="B491" s="20">
        <v>2.3955700000000002</v>
      </c>
      <c r="C491" s="9">
        <v>2.097</v>
      </c>
      <c r="D491" s="9">
        <f t="shared" si="7"/>
        <v>2.741443411380172</v>
      </c>
    </row>
    <row r="492" spans="1:4" x14ac:dyDescent="0.25">
      <c r="A492" s="10">
        <v>42522</v>
      </c>
      <c r="B492" s="20">
        <v>2.4022199999999998</v>
      </c>
      <c r="C492" s="9">
        <v>2.1549999999999998</v>
      </c>
      <c r="D492" s="9">
        <f t="shared" si="7"/>
        <v>2.8094688225891047</v>
      </c>
    </row>
    <row r="493" spans="1:4" x14ac:dyDescent="0.25">
      <c r="A493" s="10">
        <v>42552</v>
      </c>
      <c r="B493" s="20">
        <v>2.4010099999999999</v>
      </c>
      <c r="C493" s="9">
        <v>2.13</v>
      </c>
      <c r="D493" s="9">
        <f t="shared" si="7"/>
        <v>2.7782757964356666</v>
      </c>
    </row>
    <row r="494" spans="1:4" x14ac:dyDescent="0.25">
      <c r="A494" s="10">
        <v>42583</v>
      </c>
      <c r="B494" s="20">
        <v>2.4054500000000001</v>
      </c>
      <c r="C494" s="9">
        <v>2.073</v>
      </c>
      <c r="D494" s="9">
        <f t="shared" si="7"/>
        <v>2.6989366384668148</v>
      </c>
    </row>
    <row r="495" spans="1:4" x14ac:dyDescent="0.25">
      <c r="A495" s="10">
        <v>42614</v>
      </c>
      <c r="B495" s="20">
        <v>2.4117600000000001</v>
      </c>
      <c r="C495" s="9">
        <v>2.1219999999999999</v>
      </c>
      <c r="D495" s="9">
        <f t="shared" si="7"/>
        <v>2.755503788934222</v>
      </c>
    </row>
    <row r="496" spans="1:4" x14ac:dyDescent="0.25">
      <c r="A496" s="10">
        <v>42644</v>
      </c>
      <c r="B496" s="20">
        <v>2.4174099999999998</v>
      </c>
      <c r="C496" s="9">
        <v>2.2879999999999998</v>
      </c>
      <c r="D496" s="9">
        <f t="shared" si="7"/>
        <v>2.964117577076292</v>
      </c>
    </row>
    <row r="497" spans="1:4" x14ac:dyDescent="0.25">
      <c r="A497" s="10">
        <v>42675</v>
      </c>
      <c r="B497" s="20">
        <v>2.4202599999999999</v>
      </c>
      <c r="C497" s="9">
        <v>2.2559999999999998</v>
      </c>
      <c r="D497" s="9">
        <f t="shared" si="7"/>
        <v>2.9192197796930905</v>
      </c>
    </row>
    <row r="498" spans="1:4" x14ac:dyDescent="0.25">
      <c r="A498" s="10">
        <v>42705</v>
      </c>
      <c r="B498" s="20">
        <v>2.4263699999999999</v>
      </c>
      <c r="C498" s="9">
        <v>2.3940000000000001</v>
      </c>
      <c r="D498" s="9">
        <f t="shared" si="7"/>
        <v>3.0899883307162552</v>
      </c>
    </row>
    <row r="499" spans="1:4" x14ac:dyDescent="0.25">
      <c r="A499" s="10">
        <v>42736</v>
      </c>
      <c r="B499" s="20">
        <v>2.4361799999999998</v>
      </c>
      <c r="C499" s="9">
        <v>2.4820000000000002</v>
      </c>
      <c r="D499" s="9">
        <f t="shared" si="7"/>
        <v>3.1906717311528707</v>
      </c>
    </row>
    <row r="500" spans="1:4" x14ac:dyDescent="0.25">
      <c r="A500" s="10">
        <v>42767</v>
      </c>
      <c r="B500" s="20">
        <v>2.4400599999999999</v>
      </c>
      <c r="C500" s="9">
        <v>2.4740000000000002</v>
      </c>
      <c r="D500" s="9">
        <f t="shared" si="7"/>
        <v>3.1753303222051916</v>
      </c>
    </row>
    <row r="501" spans="1:4" x14ac:dyDescent="0.25">
      <c r="A501" s="10">
        <v>42795</v>
      </c>
      <c r="B501" s="20">
        <v>2.43892</v>
      </c>
      <c r="C501" s="9">
        <v>2.4489999999999998</v>
      </c>
      <c r="D501" s="9">
        <f t="shared" si="7"/>
        <v>3.1447125289062368</v>
      </c>
    </row>
    <row r="502" spans="1:4" x14ac:dyDescent="0.25">
      <c r="A502" s="10">
        <v>42826</v>
      </c>
      <c r="B502" s="20">
        <v>2.4419300000000002</v>
      </c>
      <c r="C502" s="9">
        <v>2.4380000000000002</v>
      </c>
      <c r="D502" s="9">
        <f t="shared" si="7"/>
        <v>3.1267287850184076</v>
      </c>
    </row>
    <row r="503" spans="1:4" x14ac:dyDescent="0.25">
      <c r="A503" s="10">
        <v>42856</v>
      </c>
      <c r="B503" s="20">
        <v>2.4400400000000002</v>
      </c>
      <c r="C503" s="9">
        <v>2.3780000000000001</v>
      </c>
      <c r="D503" s="9">
        <f t="shared" si="7"/>
        <v>3.0521412280126552</v>
      </c>
    </row>
    <row r="504" spans="1:4" x14ac:dyDescent="0.25">
      <c r="A504" s="10">
        <v>42887</v>
      </c>
      <c r="B504" s="20">
        <v>2.44163</v>
      </c>
      <c r="C504" s="9">
        <v>2.2839999999999998</v>
      </c>
      <c r="D504" s="9">
        <f t="shared" si="7"/>
        <v>2.9295840876791321</v>
      </c>
    </row>
    <row r="505" spans="1:4" x14ac:dyDescent="0.25">
      <c r="A505" s="10">
        <v>42917</v>
      </c>
      <c r="B505" s="20">
        <v>2.4424299999999999</v>
      </c>
      <c r="C505" s="9">
        <v>2.2149999999999999</v>
      </c>
      <c r="D505" s="9">
        <f t="shared" si="7"/>
        <v>2.8401503154645167</v>
      </c>
    </row>
    <row r="506" spans="1:4" x14ac:dyDescent="0.25">
      <c r="A506" s="10">
        <v>42948</v>
      </c>
      <c r="B506" s="20">
        <v>2.4518300000000002</v>
      </c>
      <c r="C506" s="9">
        <v>2.2919999999999998</v>
      </c>
      <c r="D506" s="9">
        <f t="shared" si="7"/>
        <v>2.9276151070832803</v>
      </c>
    </row>
    <row r="507" spans="1:4" x14ac:dyDescent="0.25">
      <c r="A507" s="10">
        <v>42979</v>
      </c>
      <c r="B507" s="20">
        <v>2.46435</v>
      </c>
      <c r="C507" s="9">
        <v>2.4809999999999999</v>
      </c>
      <c r="D507" s="9">
        <f t="shared" si="7"/>
        <v>3.152928313348347</v>
      </c>
    </row>
    <row r="508" spans="1:4" x14ac:dyDescent="0.25">
      <c r="A508" s="10">
        <v>43009</v>
      </c>
      <c r="B508" s="20">
        <v>2.4662600000000001</v>
      </c>
      <c r="C508" s="9">
        <v>2.52</v>
      </c>
      <c r="D508" s="9">
        <f t="shared" si="7"/>
        <v>3.2000104936219209</v>
      </c>
    </row>
    <row r="509" spans="1:4" x14ac:dyDescent="0.25">
      <c r="A509" s="10">
        <v>43040</v>
      </c>
      <c r="B509" s="20">
        <v>2.4728400000000001</v>
      </c>
      <c r="C509" s="9">
        <v>2.633</v>
      </c>
      <c r="D509" s="9">
        <f t="shared" si="7"/>
        <v>3.3346062733537143</v>
      </c>
    </row>
    <row r="510" spans="1:4" x14ac:dyDescent="0.25">
      <c r="A510" s="10">
        <v>43070</v>
      </c>
      <c r="B510" s="20">
        <v>2.4780500000000001</v>
      </c>
      <c r="C510" s="9">
        <v>2.7029999999999998</v>
      </c>
      <c r="D510" s="9">
        <f t="shared" si="7"/>
        <v>3.4160616642117785</v>
      </c>
    </row>
    <row r="511" spans="1:4" x14ac:dyDescent="0.25">
      <c r="A511" s="10">
        <v>43101</v>
      </c>
      <c r="B511" s="20">
        <v>2.4885899999999999</v>
      </c>
      <c r="C511" s="9">
        <v>2.9020000000000001</v>
      </c>
      <c r="D511" s="9">
        <f t="shared" si="7"/>
        <v>3.6520252986630983</v>
      </c>
    </row>
    <row r="512" spans="1:4" x14ac:dyDescent="0.25">
      <c r="A512" s="10">
        <v>43132</v>
      </c>
      <c r="B512" s="20">
        <v>2.4952899999999998</v>
      </c>
      <c r="C512" s="9">
        <v>2.8559999999999999</v>
      </c>
      <c r="D512" s="9">
        <f t="shared" si="7"/>
        <v>3.5844860773697649</v>
      </c>
    </row>
    <row r="513" spans="1:4" x14ac:dyDescent="0.25">
      <c r="A513" s="10">
        <v>43160</v>
      </c>
      <c r="B513" s="20">
        <v>2.4957699999999998</v>
      </c>
      <c r="C513" s="9">
        <v>2.827</v>
      </c>
      <c r="D513" s="9">
        <f t="shared" si="7"/>
        <v>3.5474065971623991</v>
      </c>
    </row>
    <row r="514" spans="1:4" x14ac:dyDescent="0.25">
      <c r="A514" s="10">
        <v>43191</v>
      </c>
      <c r="B514" s="20">
        <v>2.5022700000000002</v>
      </c>
      <c r="C514" s="9">
        <v>2.875</v>
      </c>
      <c r="D514" s="9">
        <f t="shared" si="7"/>
        <v>3.5982671234519055</v>
      </c>
    </row>
    <row r="515" spans="1:4" x14ac:dyDescent="0.25">
      <c r="A515" s="10">
        <v>43221</v>
      </c>
      <c r="B515" s="20">
        <v>2.5079199999999999</v>
      </c>
      <c r="C515" s="9">
        <v>3.1320000000000001</v>
      </c>
      <c r="D515" s="9">
        <f t="shared" si="7"/>
        <v>3.9110898704902866</v>
      </c>
    </row>
    <row r="516" spans="1:4" x14ac:dyDescent="0.25">
      <c r="A516" s="10">
        <v>43252</v>
      </c>
      <c r="B516" s="20">
        <v>2.5101800000000001</v>
      </c>
      <c r="C516" s="9">
        <v>3.1320000000000001</v>
      </c>
      <c r="D516" s="9">
        <f t="shared" si="7"/>
        <v>3.9075685839262517</v>
      </c>
    </row>
    <row r="517" spans="1:4" x14ac:dyDescent="0.25">
      <c r="A517" s="10">
        <v>43282</v>
      </c>
      <c r="B517" s="20">
        <v>2.51214</v>
      </c>
      <c r="C517" s="9">
        <v>3.22</v>
      </c>
      <c r="D517" s="9">
        <f t="shared" si="7"/>
        <v>4.0142253934892169</v>
      </c>
    </row>
    <row r="518" spans="1:4" x14ac:dyDescent="0.25">
      <c r="A518" s="10">
        <v>43313</v>
      </c>
      <c r="B518" s="20">
        <v>2.5166300000000001</v>
      </c>
      <c r="C518" s="9">
        <v>3.2290000000000001</v>
      </c>
      <c r="D518" s="9">
        <f t="shared" si="7"/>
        <v>4.0182633525786464</v>
      </c>
    </row>
    <row r="519" spans="1:4" x14ac:dyDescent="0.25">
      <c r="A519" s="10">
        <v>43344</v>
      </c>
      <c r="B519" s="20">
        <v>2.52182</v>
      </c>
      <c r="C519" s="9">
        <v>3.2789999999999999</v>
      </c>
      <c r="D519" s="9">
        <f t="shared" si="7"/>
        <v>4.0720870446740838</v>
      </c>
    </row>
    <row r="520" spans="1:4" x14ac:dyDescent="0.25">
      <c r="A520" s="10">
        <v>43374</v>
      </c>
      <c r="B520" s="20">
        <v>2.52772</v>
      </c>
      <c r="C520" s="9">
        <v>3.3809999999999998</v>
      </c>
      <c r="D520" s="9">
        <f t="shared" si="7"/>
        <v>4.1889572377478519</v>
      </c>
    </row>
    <row r="521" spans="1:4" x14ac:dyDescent="0.25">
      <c r="A521" s="10">
        <v>43405</v>
      </c>
      <c r="B521" s="20">
        <v>2.5259399999999999</v>
      </c>
      <c r="C521" s="9">
        <v>3.286</v>
      </c>
      <c r="D521" s="9">
        <f t="shared" si="7"/>
        <v>4.0741240623292718</v>
      </c>
    </row>
    <row r="522" spans="1:4" x14ac:dyDescent="0.25">
      <c r="A522" s="10">
        <v>43435</v>
      </c>
      <c r="B522" s="20">
        <v>2.5276700000000001</v>
      </c>
      <c r="C522" s="9">
        <v>2.9510000000000001</v>
      </c>
      <c r="D522" s="9">
        <f t="shared" si="7"/>
        <v>3.6562725035309191</v>
      </c>
    </row>
    <row r="523" spans="1:4" x14ac:dyDescent="0.25">
      <c r="A523" s="10">
        <v>43466</v>
      </c>
      <c r="B523" s="20">
        <v>2.5256099999999999</v>
      </c>
      <c r="C523" s="9">
        <v>2.9340000000000002</v>
      </c>
      <c r="D523" s="9">
        <f t="shared" ref="D523:D586" si="8">C523*$B$607/B523</f>
        <v>3.6381746374143278</v>
      </c>
    </row>
    <row r="524" spans="1:4" x14ac:dyDescent="0.25">
      <c r="A524" s="10">
        <v>43497</v>
      </c>
      <c r="B524" s="20">
        <v>2.5331899999999998</v>
      </c>
      <c r="C524" s="9">
        <v>3.03</v>
      </c>
      <c r="D524" s="9">
        <f t="shared" si="8"/>
        <v>3.7459724971281267</v>
      </c>
    </row>
    <row r="525" spans="1:4" x14ac:dyDescent="0.25">
      <c r="A525" s="10">
        <v>43525</v>
      </c>
      <c r="B525" s="20">
        <v>2.54277</v>
      </c>
      <c r="C525" s="9">
        <v>3.05</v>
      </c>
      <c r="D525" s="9">
        <f t="shared" si="8"/>
        <v>3.7564921129319595</v>
      </c>
    </row>
    <row r="526" spans="1:4" x14ac:dyDescent="0.25">
      <c r="A526" s="10">
        <v>43556</v>
      </c>
      <c r="B526" s="20">
        <v>2.55233</v>
      </c>
      <c r="C526" s="9">
        <v>3.1030000000000002</v>
      </c>
      <c r="D526" s="9">
        <f t="shared" si="8"/>
        <v>3.8074540545305657</v>
      </c>
    </row>
    <row r="527" spans="1:4" x14ac:dyDescent="0.25">
      <c r="A527" s="10">
        <v>43586</v>
      </c>
      <c r="B527" s="20">
        <v>2.5529600000000001</v>
      </c>
      <c r="C527" s="9">
        <v>3.03</v>
      </c>
      <c r="D527" s="9">
        <f t="shared" si="8"/>
        <v>3.7169638654738022</v>
      </c>
    </row>
    <row r="528" spans="1:4" x14ac:dyDescent="0.25">
      <c r="A528" s="10">
        <v>43617</v>
      </c>
      <c r="B528" s="20">
        <v>2.55213</v>
      </c>
      <c r="C528" s="9">
        <v>2.9460000000000002</v>
      </c>
      <c r="D528" s="9">
        <f t="shared" si="8"/>
        <v>3.6150946362450189</v>
      </c>
    </row>
    <row r="529" spans="1:4" x14ac:dyDescent="0.25">
      <c r="A529" s="10">
        <v>43647</v>
      </c>
      <c r="B529" s="20">
        <v>2.55802</v>
      </c>
      <c r="C529" s="9">
        <v>2.9319999999999999</v>
      </c>
      <c r="D529" s="9">
        <f t="shared" si="8"/>
        <v>3.5896305376814879</v>
      </c>
    </row>
    <row r="530" spans="1:4" x14ac:dyDescent="0.25">
      <c r="A530" s="10">
        <v>43678</v>
      </c>
      <c r="B530" s="20">
        <v>2.5603600000000002</v>
      </c>
      <c r="C530" s="9">
        <v>2.87</v>
      </c>
      <c r="D530" s="9">
        <f t="shared" si="8"/>
        <v>3.5105129864550291</v>
      </c>
    </row>
    <row r="531" spans="1:4" x14ac:dyDescent="0.25">
      <c r="A531" s="10">
        <v>43709</v>
      </c>
      <c r="B531" s="20">
        <v>2.5642999999999998</v>
      </c>
      <c r="C531" s="9">
        <v>2.8940000000000001</v>
      </c>
      <c r="D531" s="9">
        <f t="shared" si="8"/>
        <v>3.5344302484108727</v>
      </c>
    </row>
    <row r="532" spans="1:4" x14ac:dyDescent="0.25">
      <c r="A532" s="10">
        <v>43739</v>
      </c>
      <c r="B532" s="20">
        <v>2.5715499999999998</v>
      </c>
      <c r="C532" s="9">
        <v>3.008</v>
      </c>
      <c r="D532" s="9">
        <f t="shared" si="8"/>
        <v>3.6633007921292609</v>
      </c>
    </row>
    <row r="533" spans="1:4" x14ac:dyDescent="0.25">
      <c r="A533" s="10">
        <v>43770</v>
      </c>
      <c r="B533" s="20">
        <v>2.5787900000000001</v>
      </c>
      <c r="C533" s="9">
        <v>2.984</v>
      </c>
      <c r="D533" s="9">
        <f t="shared" si="8"/>
        <v>3.623869603961547</v>
      </c>
    </row>
    <row r="534" spans="1:4" x14ac:dyDescent="0.25">
      <c r="A534" s="10">
        <v>43800</v>
      </c>
      <c r="B534" s="20">
        <v>2.5863</v>
      </c>
      <c r="C534" s="9">
        <v>3.0350000000000001</v>
      </c>
      <c r="D534" s="9">
        <f t="shared" si="8"/>
        <v>3.6751030100916364</v>
      </c>
    </row>
    <row r="535" spans="1:4" x14ac:dyDescent="0.25">
      <c r="A535" s="10">
        <v>43831</v>
      </c>
      <c r="B535" s="20">
        <v>2.5890599999999999</v>
      </c>
      <c r="C535" s="9">
        <v>3.052</v>
      </c>
      <c r="D535" s="9">
        <f t="shared" si="8"/>
        <v>3.6917487381520702</v>
      </c>
    </row>
    <row r="536" spans="1:4" x14ac:dyDescent="0.25">
      <c r="A536" s="10">
        <v>43862</v>
      </c>
      <c r="B536" s="20">
        <v>2.59246</v>
      </c>
      <c r="C536" s="9">
        <v>2.8119999999999998</v>
      </c>
      <c r="D536" s="9">
        <f t="shared" si="8"/>
        <v>3.39697986777038</v>
      </c>
    </row>
    <row r="537" spans="1:4" x14ac:dyDescent="0.25">
      <c r="A537" s="10">
        <v>43891</v>
      </c>
      <c r="B537" s="20">
        <v>2.5815000000000001</v>
      </c>
      <c r="C537" s="9">
        <v>2.4049999999999998</v>
      </c>
      <c r="D537" s="9">
        <f t="shared" si="8"/>
        <v>2.9176465020337008</v>
      </c>
    </row>
    <row r="538" spans="1:4" x14ac:dyDescent="0.25">
      <c r="A538" s="10">
        <v>43922</v>
      </c>
      <c r="B538" s="20">
        <v>2.5612599999999999</v>
      </c>
      <c r="C538" s="9">
        <v>2.044</v>
      </c>
      <c r="D538" s="9">
        <f t="shared" si="8"/>
        <v>2.4992916908084299</v>
      </c>
    </row>
    <row r="539" spans="1:4" x14ac:dyDescent="0.25">
      <c r="A539" s="10">
        <v>43952</v>
      </c>
      <c r="B539" s="20">
        <v>2.5584799999999999</v>
      </c>
      <c r="C539" s="9">
        <v>1.905</v>
      </c>
      <c r="D539" s="9">
        <f t="shared" si="8"/>
        <v>2.331861083533973</v>
      </c>
    </row>
    <row r="540" spans="1:4" x14ac:dyDescent="0.25">
      <c r="A540" s="10">
        <v>43983</v>
      </c>
      <c r="B540" s="20">
        <v>2.5700400000000001</v>
      </c>
      <c r="C540" s="9">
        <v>2.0569999999999999</v>
      </c>
      <c r="D540" s="9">
        <f t="shared" si="8"/>
        <v>2.5065947740112993</v>
      </c>
    </row>
    <row r="541" spans="1:4" x14ac:dyDescent="0.25">
      <c r="A541" s="10">
        <v>44013</v>
      </c>
      <c r="B541" s="20">
        <v>2.5840800000000002</v>
      </c>
      <c r="C541" s="9">
        <v>2.1339999999999999</v>
      </c>
      <c r="D541" s="9">
        <f t="shared" si="8"/>
        <v>2.5862957207207202</v>
      </c>
    </row>
    <row r="542" spans="1:4" x14ac:dyDescent="0.25">
      <c r="A542" s="10">
        <v>44044</v>
      </c>
      <c r="B542" s="20">
        <v>2.5936599999999999</v>
      </c>
      <c r="C542" s="9">
        <v>2.161</v>
      </c>
      <c r="D542" s="9">
        <f t="shared" si="8"/>
        <v>2.6093446361512305</v>
      </c>
    </row>
    <row r="543" spans="1:4" x14ac:dyDescent="0.25">
      <c r="A543" s="10">
        <v>44075</v>
      </c>
      <c r="B543" s="20">
        <v>2.59951</v>
      </c>
      <c r="C543" s="9">
        <v>2.1230000000000002</v>
      </c>
      <c r="D543" s="9">
        <f t="shared" si="8"/>
        <v>2.5576918676981433</v>
      </c>
    </row>
    <row r="544" spans="1:4" x14ac:dyDescent="0.25">
      <c r="A544" s="10">
        <v>44105</v>
      </c>
      <c r="B544" s="20">
        <v>2.60249</v>
      </c>
      <c r="C544" s="9">
        <v>2.1389999999999998</v>
      </c>
      <c r="D544" s="9">
        <f t="shared" si="8"/>
        <v>2.5740171493454342</v>
      </c>
    </row>
    <row r="545" spans="1:4" x14ac:dyDescent="0.25">
      <c r="A545" s="10">
        <v>44136</v>
      </c>
      <c r="B545" s="20">
        <v>2.6089500000000001</v>
      </c>
      <c r="C545" s="9">
        <v>2.2080000000000002</v>
      </c>
      <c r="D545" s="9">
        <f t="shared" si="8"/>
        <v>2.6504708606910827</v>
      </c>
    </row>
    <row r="546" spans="1:4" x14ac:dyDescent="0.25">
      <c r="A546" s="10">
        <v>44166</v>
      </c>
      <c r="B546" s="20">
        <v>2.62005</v>
      </c>
      <c r="C546" s="9">
        <v>2.419</v>
      </c>
      <c r="D546" s="9">
        <f t="shared" si="8"/>
        <v>2.8914521520581666</v>
      </c>
    </row>
    <row r="547" spans="1:4" x14ac:dyDescent="0.25">
      <c r="A547" s="10">
        <v>44197</v>
      </c>
      <c r="B547" s="20">
        <v>2.6251799999999998</v>
      </c>
      <c r="C547" s="9">
        <v>2.5489999999999999</v>
      </c>
      <c r="D547" s="9">
        <f t="shared" si="8"/>
        <v>3.0408883128014077</v>
      </c>
    </row>
    <row r="548" spans="1:4" x14ac:dyDescent="0.25">
      <c r="A548" s="10">
        <v>44228</v>
      </c>
      <c r="B548" s="20">
        <v>2.6358299999999999</v>
      </c>
      <c r="C548" s="9">
        <v>2.79</v>
      </c>
      <c r="D548" s="9">
        <f t="shared" si="8"/>
        <v>3.3149465291767677</v>
      </c>
    </row>
    <row r="549" spans="1:4" x14ac:dyDescent="0.25">
      <c r="A549" s="10">
        <v>44256</v>
      </c>
      <c r="B549" s="20">
        <v>2.6490999999999998</v>
      </c>
      <c r="C549" s="9">
        <v>2.8730000000000002</v>
      </c>
      <c r="D549" s="9">
        <f t="shared" si="8"/>
        <v>3.3964638318674267</v>
      </c>
    </row>
    <row r="550" spans="1:4" x14ac:dyDescent="0.25">
      <c r="A550" s="10">
        <v>44287</v>
      </c>
      <c r="B550" s="20">
        <v>2.6675200000000001</v>
      </c>
      <c r="C550" s="9">
        <v>2.7850000000000001</v>
      </c>
      <c r="D550" s="9">
        <f t="shared" si="8"/>
        <v>3.2696949469919625</v>
      </c>
    </row>
    <row r="551" spans="1:4" x14ac:dyDescent="0.25">
      <c r="A551" s="10">
        <v>44317</v>
      </c>
      <c r="B551" s="20">
        <v>2.68452</v>
      </c>
      <c r="C551" s="9">
        <v>2.8250000000000002</v>
      </c>
      <c r="D551" s="9">
        <f t="shared" si="8"/>
        <v>3.2956533849626752</v>
      </c>
    </row>
    <row r="552" spans="1:4" x14ac:dyDescent="0.25">
      <c r="A552" s="10">
        <v>44348</v>
      </c>
      <c r="B552" s="20">
        <v>2.7066400000000002</v>
      </c>
      <c r="C552" s="9">
        <v>2.952</v>
      </c>
      <c r="D552" s="9">
        <f t="shared" si="8"/>
        <v>3.4156674282505239</v>
      </c>
    </row>
    <row r="553" spans="1:4" x14ac:dyDescent="0.25">
      <c r="A553" s="10">
        <v>44378</v>
      </c>
      <c r="B553" s="20">
        <v>2.7199399999999998</v>
      </c>
      <c r="C553" s="9">
        <v>2.98</v>
      </c>
      <c r="D553" s="9">
        <f t="shared" si="8"/>
        <v>3.4312049604035382</v>
      </c>
    </row>
    <row r="554" spans="1:4" x14ac:dyDescent="0.25">
      <c r="A554" s="10">
        <v>44409</v>
      </c>
      <c r="B554" s="20">
        <v>2.7278899999999999</v>
      </c>
      <c r="C554" s="9">
        <v>2.9319999999999999</v>
      </c>
      <c r="D554" s="9">
        <f t="shared" si="8"/>
        <v>3.3660985992836951</v>
      </c>
    </row>
    <row r="555" spans="1:4" x14ac:dyDescent="0.25">
      <c r="A555" s="10">
        <v>44440</v>
      </c>
      <c r="B555" s="20">
        <v>2.7388699999999999</v>
      </c>
      <c r="C555" s="9">
        <v>2.9990000000000001</v>
      </c>
      <c r="D555" s="9">
        <f t="shared" si="8"/>
        <v>3.4292154176722516</v>
      </c>
    </row>
    <row r="556" spans="1:4" x14ac:dyDescent="0.25">
      <c r="A556" s="10">
        <v>44470</v>
      </c>
      <c r="B556" s="20">
        <v>2.7643399999999998</v>
      </c>
      <c r="C556" s="9">
        <v>3.4220000000000002</v>
      </c>
      <c r="D556" s="9">
        <f t="shared" si="8"/>
        <v>3.8768434845207178</v>
      </c>
    </row>
    <row r="557" spans="1:4" x14ac:dyDescent="0.25">
      <c r="A557" s="10">
        <v>44501</v>
      </c>
      <c r="B557" s="20">
        <v>2.7879900000000002</v>
      </c>
      <c r="C557" s="9">
        <v>3.512</v>
      </c>
      <c r="D557" s="9">
        <f t="shared" si="8"/>
        <v>3.9450545834095525</v>
      </c>
    </row>
    <row r="558" spans="1:4" x14ac:dyDescent="0.25">
      <c r="A558" s="10">
        <v>44531</v>
      </c>
      <c r="B558" s="20">
        <v>2.8080799999999999</v>
      </c>
      <c r="C558" s="9">
        <v>3.4430000000000001</v>
      </c>
      <c r="D558" s="9">
        <f t="shared" si="8"/>
        <v>3.8398765943277966</v>
      </c>
    </row>
    <row r="559" spans="1:4" x14ac:dyDescent="0.25">
      <c r="A559" s="10">
        <v>44562</v>
      </c>
      <c r="B559" s="20">
        <v>2.8239000000000001</v>
      </c>
      <c r="C559" s="9">
        <v>3.7759999999999998</v>
      </c>
      <c r="D559" s="9">
        <f t="shared" si="8"/>
        <v>4.1876694443854232</v>
      </c>
    </row>
    <row r="560" spans="1:4" x14ac:dyDescent="0.25">
      <c r="A560" s="10">
        <v>44593</v>
      </c>
      <c r="B560" s="20">
        <v>2.8453499999999998</v>
      </c>
      <c r="C560" s="9">
        <v>4.0579999999999998</v>
      </c>
      <c r="D560" s="9">
        <f t="shared" si="8"/>
        <v>4.466486935526385</v>
      </c>
    </row>
    <row r="561" spans="1:4" x14ac:dyDescent="0.25">
      <c r="A561" s="10">
        <v>44621</v>
      </c>
      <c r="B561" s="20">
        <v>2.8755299999999999</v>
      </c>
      <c r="C561" s="9">
        <v>4.9279999999999999</v>
      </c>
      <c r="D561" s="9">
        <f t="shared" si="8"/>
        <v>5.3671349740743439</v>
      </c>
    </row>
    <row r="562" spans="1:4" x14ac:dyDescent="0.25">
      <c r="A562" s="10">
        <v>44652</v>
      </c>
      <c r="B562" s="20">
        <v>2.8876400000000002</v>
      </c>
      <c r="C562" s="9">
        <v>5.1429999999999998</v>
      </c>
      <c r="D562" s="9">
        <f t="shared" si="8"/>
        <v>5.5778033158565465</v>
      </c>
    </row>
    <row r="563" spans="1:4" x14ac:dyDescent="0.25">
      <c r="A563" s="10">
        <v>44682</v>
      </c>
      <c r="B563" s="20">
        <v>2.9135900000000001</v>
      </c>
      <c r="C563" s="9">
        <v>5.9729999999999999</v>
      </c>
      <c r="D563" s="9">
        <f t="shared" si="8"/>
        <v>6.4202774710923629</v>
      </c>
    </row>
    <row r="564" spans="1:4" x14ac:dyDescent="0.25">
      <c r="A564" s="10">
        <v>44713</v>
      </c>
      <c r="B564" s="20">
        <v>2.9499599999999999</v>
      </c>
      <c r="C564" s="9">
        <v>5.8630000000000004</v>
      </c>
      <c r="D564" s="9">
        <f t="shared" si="8"/>
        <v>6.2243425832892649</v>
      </c>
    </row>
    <row r="565" spans="1:4" x14ac:dyDescent="0.25">
      <c r="A565" s="10">
        <v>44743</v>
      </c>
      <c r="B565" s="20">
        <v>2.94977</v>
      </c>
      <c r="C565" s="9">
        <v>5.2560000000000002</v>
      </c>
      <c r="D565" s="9">
        <f t="shared" si="8"/>
        <v>5.580291976662588</v>
      </c>
    </row>
    <row r="566" spans="1:4" x14ac:dyDescent="0.25">
      <c r="A566" s="10">
        <v>44774</v>
      </c>
      <c r="B566" s="20">
        <v>2.9520900000000001</v>
      </c>
      <c r="C566" s="9">
        <v>4.9530000000000003</v>
      </c>
      <c r="D566" s="9">
        <f t="shared" si="8"/>
        <v>5.254464415719033</v>
      </c>
    </row>
    <row r="567" spans="1:4" x14ac:dyDescent="0.25">
      <c r="A567" s="10">
        <v>44805</v>
      </c>
      <c r="B567" s="20">
        <v>2.9634100000000001</v>
      </c>
      <c r="C567" s="9">
        <v>4.8150000000000004</v>
      </c>
      <c r="D567" s="9">
        <f t="shared" si="8"/>
        <v>5.0885526251851747</v>
      </c>
    </row>
    <row r="568" spans="1:4" x14ac:dyDescent="0.25">
      <c r="A568" s="10">
        <v>44835</v>
      </c>
      <c r="B568" s="20">
        <v>2.9786299999999999</v>
      </c>
      <c r="C568" s="9">
        <v>5.7859999999999996</v>
      </c>
      <c r="D568" s="9">
        <f t="shared" si="8"/>
        <v>6.0834730846060099</v>
      </c>
    </row>
    <row r="569" spans="1:4" x14ac:dyDescent="0.25">
      <c r="A569" s="10">
        <v>44866</v>
      </c>
      <c r="B569" s="20">
        <v>2.9864799999999998</v>
      </c>
      <c r="C569" s="9">
        <v>5.24</v>
      </c>
      <c r="D569" s="9">
        <f t="shared" si="8"/>
        <v>5.4949202941255262</v>
      </c>
    </row>
    <row r="570" spans="1:4" x14ac:dyDescent="0.25">
      <c r="A570" s="10">
        <v>44896</v>
      </c>
      <c r="B570" s="20">
        <v>2.9881199999999999</v>
      </c>
      <c r="C570" s="9">
        <v>4.3440000000000003</v>
      </c>
      <c r="D570" s="9">
        <f t="shared" si="8"/>
        <v>4.5528307216577648</v>
      </c>
    </row>
    <row r="571" spans="1:4" x14ac:dyDescent="0.25">
      <c r="A571" s="10">
        <v>44927</v>
      </c>
      <c r="B571" s="20">
        <v>3.0035599999999998</v>
      </c>
      <c r="C571" s="9">
        <v>4.3129999999999997</v>
      </c>
      <c r="D571" s="9">
        <f t="shared" si="8"/>
        <v>4.4971033363741686</v>
      </c>
    </row>
    <row r="572" spans="1:4" x14ac:dyDescent="0.25">
      <c r="A572" s="10">
        <v>44958</v>
      </c>
      <c r="B572" s="20">
        <v>3.0150899999999998</v>
      </c>
      <c r="C572" s="9">
        <v>3.988</v>
      </c>
      <c r="D572" s="9">
        <f t="shared" si="8"/>
        <v>4.1423290090843059</v>
      </c>
    </row>
    <row r="573" spans="1:4" x14ac:dyDescent="0.25">
      <c r="A573" s="10">
        <v>44986</v>
      </c>
      <c r="B573" s="20">
        <v>3.0174400000000001</v>
      </c>
      <c r="C573" s="9">
        <v>3.8660000000000001</v>
      </c>
      <c r="D573" s="9">
        <f t="shared" si="8"/>
        <v>4.0124804317567211</v>
      </c>
    </row>
    <row r="574" spans="1:4" x14ac:dyDescent="0.25">
      <c r="A574" s="10">
        <v>45017</v>
      </c>
      <c r="B574" s="20">
        <v>3.0303200000000001</v>
      </c>
      <c r="C574" s="9">
        <v>3.7090000000000001</v>
      </c>
      <c r="D574" s="9">
        <f t="shared" si="8"/>
        <v>3.8331698371789114</v>
      </c>
    </row>
    <row r="575" spans="1:4" x14ac:dyDescent="0.25">
      <c r="A575" s="10">
        <v>45047</v>
      </c>
      <c r="B575" s="20">
        <v>3.0336500000000002</v>
      </c>
      <c r="C575" s="9">
        <v>3.423</v>
      </c>
      <c r="D575" s="9">
        <f t="shared" si="8"/>
        <v>3.5337119598503448</v>
      </c>
    </row>
    <row r="576" spans="1:4" x14ac:dyDescent="0.25">
      <c r="A576" s="10">
        <v>45078</v>
      </c>
      <c r="B576" s="20">
        <v>3.0400299999999998</v>
      </c>
      <c r="C576" s="9">
        <v>3.395</v>
      </c>
      <c r="D576" s="9">
        <f t="shared" si="8"/>
        <v>3.497450931405282</v>
      </c>
    </row>
    <row r="577" spans="1:5" x14ac:dyDescent="0.25">
      <c r="A577" s="10">
        <v>45108</v>
      </c>
      <c r="B577" s="20">
        <v>3.0462799999999999</v>
      </c>
      <c r="C577" s="9">
        <v>3.472</v>
      </c>
      <c r="D577" s="9">
        <f t="shared" si="8"/>
        <v>3.5694361542602779</v>
      </c>
    </row>
    <row r="578" spans="1:5" x14ac:dyDescent="0.25">
      <c r="A578" s="10">
        <v>45139</v>
      </c>
      <c r="B578" s="20">
        <v>3.0618699999999999</v>
      </c>
      <c r="C578" s="9">
        <v>3.819</v>
      </c>
      <c r="D578" s="9">
        <f t="shared" si="8"/>
        <v>3.9061834143840199</v>
      </c>
    </row>
    <row r="579" spans="1:5" x14ac:dyDescent="0.25">
      <c r="A579" s="10">
        <v>45170</v>
      </c>
      <c r="B579" s="20">
        <v>3.0728800000000001</v>
      </c>
      <c r="C579" s="9">
        <v>4.1509999999999998</v>
      </c>
      <c r="D579" s="9">
        <f t="shared" si="8"/>
        <v>4.2305502066465328</v>
      </c>
    </row>
    <row r="580" spans="1:5" x14ac:dyDescent="0.25">
      <c r="A580" s="10">
        <v>45200</v>
      </c>
      <c r="B580" s="20">
        <v>3.07531</v>
      </c>
      <c r="C580" s="9">
        <v>4.0890000000000004</v>
      </c>
      <c r="D580" s="9">
        <f t="shared" si="8"/>
        <v>4.1640691315672242</v>
      </c>
    </row>
    <row r="581" spans="1:5" x14ac:dyDescent="0.25">
      <c r="A581" s="10">
        <v>45231</v>
      </c>
      <c r="B581" s="20">
        <v>3.0802399999999999</v>
      </c>
      <c r="C581" s="9">
        <v>4.0110000000000001</v>
      </c>
      <c r="D581" s="9">
        <f t="shared" si="8"/>
        <v>4.0780995828247155</v>
      </c>
      <c r="E581" s="8" t="s">
        <v>182</v>
      </c>
    </row>
    <row r="582" spans="1:5" x14ac:dyDescent="0.25">
      <c r="A582" s="10">
        <v>45261</v>
      </c>
      <c r="B582" s="20">
        <v>3.0874199999999998</v>
      </c>
      <c r="C582" s="9">
        <v>3.8210000000000002</v>
      </c>
      <c r="D582" s="9">
        <f t="shared" si="8"/>
        <v>3.8758864517947025</v>
      </c>
      <c r="E582" s="8" t="s">
        <v>183</v>
      </c>
    </row>
    <row r="583" spans="1:5" x14ac:dyDescent="0.25">
      <c r="A583" s="10">
        <v>45292</v>
      </c>
      <c r="B583" s="20">
        <v>3.0968499999999999</v>
      </c>
      <c r="C583" s="9">
        <v>3.766</v>
      </c>
      <c r="D583" s="9">
        <f t="shared" si="8"/>
        <v>3.8084641019100052</v>
      </c>
      <c r="E583">
        <f t="shared" ref="E583:E606" si="9">IF($A583&gt;=DATE(YEAR($C$1),MONTH($C$1)-1,1),1,0)</f>
        <v>0</v>
      </c>
    </row>
    <row r="584" spans="1:5" x14ac:dyDescent="0.25">
      <c r="A584" s="10">
        <v>45323</v>
      </c>
      <c r="B584" s="20">
        <v>3.1105399999999999</v>
      </c>
      <c r="C584" s="9">
        <v>3.8279999999999998</v>
      </c>
      <c r="D584" s="9">
        <f t="shared" si="8"/>
        <v>3.8541255640499719</v>
      </c>
      <c r="E584">
        <f t="shared" si="9"/>
        <v>0</v>
      </c>
    </row>
    <row r="585" spans="1:5" x14ac:dyDescent="0.25">
      <c r="A585" s="10">
        <v>45352</v>
      </c>
      <c r="B585" s="20">
        <v>3.1223000000000001</v>
      </c>
      <c r="C585" s="9">
        <v>3.774</v>
      </c>
      <c r="D585" s="9">
        <f t="shared" si="8"/>
        <v>3.7854454107548916</v>
      </c>
      <c r="E585">
        <f t="shared" si="9"/>
        <v>0</v>
      </c>
    </row>
    <row r="586" spans="1:5" x14ac:dyDescent="0.25">
      <c r="A586" s="10">
        <v>45383</v>
      </c>
      <c r="B586" s="20">
        <v>3.1249711110999998</v>
      </c>
      <c r="C586" s="9">
        <v>3.6718199999999999</v>
      </c>
      <c r="D586" s="9">
        <f t="shared" si="8"/>
        <v>3.6798074736544404</v>
      </c>
      <c r="E586">
        <f t="shared" si="9"/>
        <v>1</v>
      </c>
    </row>
    <row r="587" spans="1:5" x14ac:dyDescent="0.25">
      <c r="A587" s="10">
        <v>45413</v>
      </c>
      <c r="B587" s="20">
        <v>3.1317689999999998</v>
      </c>
      <c r="C587" s="9">
        <v>3.5350229999999998</v>
      </c>
      <c r="D587" s="9">
        <f t="shared" ref="D587:D594" si="10">C587*$B$607/B587</f>
        <v>3.5350229999999998</v>
      </c>
      <c r="E587">
        <f t="shared" si="9"/>
        <v>1</v>
      </c>
    </row>
    <row r="588" spans="1:5" x14ac:dyDescent="0.25">
      <c r="A588" s="10">
        <v>45444</v>
      </c>
      <c r="B588" s="20">
        <v>3.1381239999999999</v>
      </c>
      <c r="C588" s="9">
        <v>3.5728140000000002</v>
      </c>
      <c r="D588" s="9">
        <f t="shared" si="10"/>
        <v>3.5655787113466517</v>
      </c>
      <c r="E588">
        <f t="shared" si="9"/>
        <v>1</v>
      </c>
    </row>
    <row r="589" spans="1:5" x14ac:dyDescent="0.25">
      <c r="A589" s="10">
        <v>45474</v>
      </c>
      <c r="B589" s="20">
        <v>3.143059</v>
      </c>
      <c r="C589" s="9">
        <v>3.5080429999999998</v>
      </c>
      <c r="D589" s="9">
        <f t="shared" si="10"/>
        <v>3.495441962135295</v>
      </c>
      <c r="E589">
        <f t="shared" si="9"/>
        <v>1</v>
      </c>
    </row>
    <row r="590" spans="1:5" x14ac:dyDescent="0.25">
      <c r="A590" s="10">
        <v>45505</v>
      </c>
      <c r="B590" s="20">
        <v>3.1492599999999999</v>
      </c>
      <c r="C590" s="9">
        <v>3.5503179999999999</v>
      </c>
      <c r="D590" s="9">
        <f t="shared" si="10"/>
        <v>3.5305995225995948</v>
      </c>
      <c r="E590">
        <f t="shared" si="9"/>
        <v>1</v>
      </c>
    </row>
    <row r="591" spans="1:5" x14ac:dyDescent="0.25">
      <c r="A591" s="10">
        <v>45536</v>
      </c>
      <c r="B591" s="20">
        <v>3.155751</v>
      </c>
      <c r="C591" s="9">
        <v>3.6264699999999999</v>
      </c>
      <c r="D591" s="9">
        <f t="shared" si="10"/>
        <v>3.598910790309501</v>
      </c>
      <c r="E591">
        <f t="shared" si="9"/>
        <v>1</v>
      </c>
    </row>
    <row r="592" spans="1:5" x14ac:dyDescent="0.25">
      <c r="A592" s="10">
        <v>45566</v>
      </c>
      <c r="B592" s="20">
        <v>3.1633909999999998</v>
      </c>
      <c r="C592" s="9">
        <v>3.9295460000000002</v>
      </c>
      <c r="D592" s="9">
        <f t="shared" si="10"/>
        <v>3.8902653345331011</v>
      </c>
      <c r="E592">
        <f t="shared" si="9"/>
        <v>1</v>
      </c>
    </row>
    <row r="593" spans="1:5" x14ac:dyDescent="0.25">
      <c r="A593" s="10">
        <v>45597</v>
      </c>
      <c r="B593" s="20">
        <v>3.1698170000000001</v>
      </c>
      <c r="C593" s="9">
        <v>4.0515270000000001</v>
      </c>
      <c r="D593" s="9">
        <f t="shared" si="10"/>
        <v>4.0028956439008931</v>
      </c>
      <c r="E593">
        <f t="shared" si="9"/>
        <v>1</v>
      </c>
    </row>
    <row r="594" spans="1:5" x14ac:dyDescent="0.25">
      <c r="A594" s="10">
        <v>45627</v>
      </c>
      <c r="B594" s="20">
        <v>3.175888</v>
      </c>
      <c r="C594" s="9">
        <v>3.9757349999999998</v>
      </c>
      <c r="D594" s="9">
        <f t="shared" si="10"/>
        <v>3.920504635306723</v>
      </c>
      <c r="E594">
        <f t="shared" si="9"/>
        <v>1</v>
      </c>
    </row>
    <row r="595" spans="1:5" x14ac:dyDescent="0.25">
      <c r="A595" s="10">
        <v>45658</v>
      </c>
      <c r="B595" s="20">
        <v>3.181994</v>
      </c>
      <c r="C595" s="9">
        <v>4.0339039999999997</v>
      </c>
      <c r="D595" s="9">
        <f t="shared" ref="D595:D606" si="11">C595*$B$607/B595</f>
        <v>3.9702323436738092</v>
      </c>
      <c r="E595">
        <f t="shared" si="9"/>
        <v>1</v>
      </c>
    </row>
    <row r="596" spans="1:5" x14ac:dyDescent="0.25">
      <c r="A596" s="10">
        <v>45689</v>
      </c>
      <c r="B596" s="20">
        <v>3.187065</v>
      </c>
      <c r="C596" s="9">
        <v>4.0119259999999999</v>
      </c>
      <c r="D596" s="9">
        <f t="shared" si="11"/>
        <v>3.9423185523652635</v>
      </c>
      <c r="E596">
        <f t="shared" si="9"/>
        <v>1</v>
      </c>
    </row>
    <row r="597" spans="1:5" x14ac:dyDescent="0.25">
      <c r="A597" s="10">
        <v>45717</v>
      </c>
      <c r="B597" s="20">
        <v>3.1914910000000001</v>
      </c>
      <c r="C597" s="9">
        <v>3.946774</v>
      </c>
      <c r="D597" s="9">
        <f t="shared" si="11"/>
        <v>3.872918477039728</v>
      </c>
      <c r="E597">
        <f t="shared" si="9"/>
        <v>1</v>
      </c>
    </row>
    <row r="598" spans="1:5" x14ac:dyDescent="0.25">
      <c r="A598" s="10">
        <v>45748</v>
      </c>
      <c r="B598" s="20">
        <v>3.1934439999999999</v>
      </c>
      <c r="C598" s="9">
        <v>3.7987700000000002</v>
      </c>
      <c r="D598" s="9">
        <f t="shared" si="11"/>
        <v>3.7254043359238493</v>
      </c>
      <c r="E598">
        <f t="shared" si="9"/>
        <v>1</v>
      </c>
    </row>
    <row r="599" spans="1:5" x14ac:dyDescent="0.25">
      <c r="A599" s="10">
        <v>45778</v>
      </c>
      <c r="B599" s="20">
        <v>3.1979479999999998</v>
      </c>
      <c r="C599" s="9">
        <v>3.7541220000000002</v>
      </c>
      <c r="D599" s="9">
        <f t="shared" si="11"/>
        <v>3.6764334197485389</v>
      </c>
      <c r="E599">
        <f t="shared" si="9"/>
        <v>1</v>
      </c>
    </row>
    <row r="600" spans="1:5" x14ac:dyDescent="0.25">
      <c r="A600" s="10">
        <v>45809</v>
      </c>
      <c r="B600" s="20">
        <v>3.2031770000000002</v>
      </c>
      <c r="C600" s="9">
        <v>3.6753390000000001</v>
      </c>
      <c r="D600" s="9">
        <f t="shared" si="11"/>
        <v>3.5934051551603297</v>
      </c>
      <c r="E600">
        <f t="shared" si="9"/>
        <v>1</v>
      </c>
    </row>
    <row r="601" spans="1:5" x14ac:dyDescent="0.25">
      <c r="A601" s="10">
        <v>45839</v>
      </c>
      <c r="B601" s="20">
        <v>3.2097250000000002</v>
      </c>
      <c r="C601" s="9">
        <v>3.615688</v>
      </c>
      <c r="D601" s="9">
        <f t="shared" si="11"/>
        <v>3.5278721984194901</v>
      </c>
      <c r="E601">
        <f t="shared" si="9"/>
        <v>1</v>
      </c>
    </row>
    <row r="602" spans="1:5" x14ac:dyDescent="0.25">
      <c r="A602" s="10">
        <v>45870</v>
      </c>
      <c r="B602" s="20">
        <v>3.215957</v>
      </c>
      <c r="C602" s="9">
        <v>3.6505779999999999</v>
      </c>
      <c r="D602" s="9">
        <f t="shared" si="11"/>
        <v>3.5550123998803467</v>
      </c>
      <c r="E602">
        <f t="shared" si="9"/>
        <v>1</v>
      </c>
    </row>
    <row r="603" spans="1:5" x14ac:dyDescent="0.25">
      <c r="A603" s="10">
        <v>45901</v>
      </c>
      <c r="B603" s="20">
        <v>3.222467</v>
      </c>
      <c r="C603" s="9">
        <v>3.737743</v>
      </c>
      <c r="D603" s="9">
        <f t="shared" si="11"/>
        <v>3.6325422905392046</v>
      </c>
      <c r="E603">
        <f t="shared" si="9"/>
        <v>1</v>
      </c>
    </row>
    <row r="604" spans="1:5" x14ac:dyDescent="0.25">
      <c r="A604" s="10">
        <v>45931</v>
      </c>
      <c r="B604" s="20">
        <v>3.2305269999999999</v>
      </c>
      <c r="C604" s="9">
        <v>3.851334</v>
      </c>
      <c r="D604" s="9">
        <f t="shared" si="11"/>
        <v>3.7335977782714709</v>
      </c>
      <c r="E604">
        <f t="shared" si="9"/>
        <v>1</v>
      </c>
    </row>
    <row r="605" spans="1:5" x14ac:dyDescent="0.25">
      <c r="A605" s="10">
        <v>45962</v>
      </c>
      <c r="B605" s="20">
        <v>3.2366419999999998</v>
      </c>
      <c r="C605" s="9">
        <v>3.90686</v>
      </c>
      <c r="D605" s="9">
        <f t="shared" si="11"/>
        <v>3.7802707359479362</v>
      </c>
      <c r="E605">
        <f t="shared" si="9"/>
        <v>1</v>
      </c>
    </row>
    <row r="606" spans="1:5" x14ac:dyDescent="0.25">
      <c r="A606" s="10">
        <v>45992</v>
      </c>
      <c r="B606" s="20">
        <v>3.2420840000000002</v>
      </c>
      <c r="C606" s="9">
        <v>3.8790629999999999</v>
      </c>
      <c r="D606" s="9">
        <f t="shared" si="11"/>
        <v>3.7470741820529629</v>
      </c>
      <c r="E606">
        <f t="shared" si="9"/>
        <v>1</v>
      </c>
    </row>
    <row r="607" spans="1:5" x14ac:dyDescent="0.25">
      <c r="A607" s="12" t="str">
        <f>"Base CPI ("&amp;TEXT('Notes and Sources'!$G$7,"m/yyyy")&amp;")"</f>
        <v>Base CPI (5/2024)</v>
      </c>
      <c r="B607" s="22">
        <v>3.1317689999999998</v>
      </c>
      <c r="C607" s="13"/>
      <c r="D607" s="13"/>
      <c r="E607" s="15"/>
    </row>
    <row r="608" spans="1:5" x14ac:dyDescent="0.25">
      <c r="A608" s="34" t="str">
        <f>A1&amp;" "&amp;TEXT(C1,"Mmmm yyyy")</f>
        <v>EIA Short-Term Energy Outlook, May 2024</v>
      </c>
      <c r="B608" s="34"/>
      <c r="C608" s="34"/>
      <c r="D608" s="34"/>
      <c r="E608" s="34"/>
    </row>
    <row r="609" spans="1:5" x14ac:dyDescent="0.25">
      <c r="A609" s="29" t="s">
        <v>184</v>
      </c>
      <c r="B609" s="29"/>
      <c r="C609" s="29"/>
      <c r="D609" s="29"/>
      <c r="E609" s="29"/>
    </row>
    <row r="610" spans="1:5" x14ac:dyDescent="0.25">
      <c r="A610" s="29" t="s">
        <v>207</v>
      </c>
      <c r="B610" s="29"/>
      <c r="C610" s="29"/>
      <c r="D610" s="29"/>
      <c r="E610" s="29"/>
    </row>
    <row r="611" spans="1:5" x14ac:dyDescent="0.25">
      <c r="A611" t="str">
        <f>"Real Price ("&amp;TEXT($C$1,"mmm yyyy")&amp;" $)"</f>
        <v>Real Price (May 2024 $)</v>
      </c>
    </row>
    <row r="612" spans="1:5" x14ac:dyDescent="0.25">
      <c r="A612" s="30" t="s">
        <v>167</v>
      </c>
      <c r="B612" s="30"/>
      <c r="C612" s="30"/>
      <c r="D612" s="30"/>
      <c r="E612" s="30"/>
    </row>
  </sheetData>
  <mergeCells count="7">
    <mergeCell ref="A610:E610"/>
    <mergeCell ref="A612:E612"/>
    <mergeCell ref="C39:D39"/>
    <mergeCell ref="A1:B1"/>
    <mergeCell ref="C1:D1"/>
    <mergeCell ref="A608:E608"/>
    <mergeCell ref="A609:E609"/>
  </mergeCells>
  <phoneticPr fontId="3" type="noConversion"/>
  <conditionalFormatting sqref="B427:D436 B439:D447 B451:D460 B463:D472 B487:D498 B511:D520 B523:D532 B535:D544 B547:D556 B559:D568 B571:D580 B583:D606">
    <cfRule type="expression" dxfId="69" priority="7" stopIfTrue="1">
      <formula>$E427=1</formula>
    </cfRule>
  </conditionalFormatting>
  <conditionalFormatting sqref="B437:D438 B449:D450 B461:D462">
    <cfRule type="expression" dxfId="68" priority="8" stopIfTrue="1">
      <formula>#REF!=1</formula>
    </cfRule>
  </conditionalFormatting>
  <conditionalFormatting sqref="B448:D448">
    <cfRule type="expression" dxfId="67" priority="14" stopIfTrue="1">
      <formula>#REF!=1</formula>
    </cfRule>
  </conditionalFormatting>
  <conditionalFormatting sqref="B462:D462">
    <cfRule type="expression" dxfId="66" priority="18" stopIfTrue="1">
      <formula>#REF!=1</formula>
    </cfRule>
  </conditionalFormatting>
  <conditionalFormatting sqref="B473:D474">
    <cfRule type="expression" dxfId="65" priority="42" stopIfTrue="1">
      <formula>#REF!=1</formula>
    </cfRule>
  </conditionalFormatting>
  <conditionalFormatting sqref="B475:D484">
    <cfRule type="expression" dxfId="64" priority="115" stopIfTrue="1">
      <formula>$E499=1</formula>
    </cfRule>
  </conditionalFormatting>
  <conditionalFormatting sqref="B485:D486">
    <cfRule type="expression" dxfId="63" priority="69" stopIfTrue="1">
      <formula>#REF!=1</formula>
    </cfRule>
  </conditionalFormatting>
  <conditionalFormatting sqref="B499:D510">
    <cfRule type="expression" dxfId="62" priority="117" stopIfTrue="1">
      <formula>#REF!=1</formula>
    </cfRule>
  </conditionalFormatting>
  <conditionalFormatting sqref="B521:D522">
    <cfRule type="expression" dxfId="61" priority="146" stopIfTrue="1">
      <formula>#REF!=1</formula>
    </cfRule>
  </conditionalFormatting>
  <conditionalFormatting sqref="B533:D534">
    <cfRule type="expression" dxfId="60" priority="168" stopIfTrue="1">
      <formula>#REF!=1</formula>
    </cfRule>
  </conditionalFormatting>
  <conditionalFormatting sqref="B545:D546">
    <cfRule type="expression" dxfId="59" priority="189" stopIfTrue="1">
      <formula>#REF!=1</formula>
    </cfRule>
  </conditionalFormatting>
  <conditionalFormatting sqref="B557:D558">
    <cfRule type="expression" dxfId="58" priority="213" stopIfTrue="1">
      <formula>#REF!=1</formula>
    </cfRule>
  </conditionalFormatting>
  <conditionalFormatting sqref="B569:D570">
    <cfRule type="expression" dxfId="57" priority="240" stopIfTrue="1">
      <formula>#REF!=1</formula>
    </cfRule>
  </conditionalFormatting>
  <conditionalFormatting sqref="B581:D582">
    <cfRule type="expression" dxfId="56" priority="260" stopIfTrue="1">
      <formula>#REF!=1</formula>
    </cfRule>
  </conditionalFormatting>
  <hyperlinks>
    <hyperlink ref="A3" location="Contents!B4" display="Return to Contents" xr:uid="{00000000-0004-0000-0C00-000000000000}"/>
    <hyperlink ref="A612" location="'Notes and Sources'!A7" display="See Notes and Sources for more information" xr:uid="{00000000-0004-0000-0C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04"/>
  <sheetViews>
    <sheetView showGridLines="0" workbookViewId="0">
      <pane ySplit="3" topLeftCell="A4" activePane="bottomLeft" state="frozen"/>
      <selection pane="bottomLeft" activeCell="R15" sqref="R15"/>
    </sheetView>
  </sheetViews>
  <sheetFormatPr defaultRowHeight="13.2" x14ac:dyDescent="0.25"/>
  <cols>
    <col min="1" max="4" width="17.6640625" customWidth="1"/>
  </cols>
  <sheetData>
    <row r="1" spans="1:4" ht="15.6" x14ac:dyDescent="0.3">
      <c r="A1" s="32" t="s">
        <v>168</v>
      </c>
      <c r="B1" s="32"/>
      <c r="C1" s="33">
        <f>'Notes and Sources'!$G$7</f>
        <v>45419</v>
      </c>
      <c r="D1" s="33"/>
    </row>
    <row r="2" spans="1:4" ht="15.6" x14ac:dyDescent="0.3">
      <c r="A2" s="5" t="s">
        <v>185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186</v>
      </c>
      <c r="D39" s="31"/>
    </row>
    <row r="40" spans="1:4" x14ac:dyDescent="0.25">
      <c r="A40" s="1" t="s">
        <v>4</v>
      </c>
      <c r="B40" s="1" t="s">
        <v>18</v>
      </c>
      <c r="C40" s="1" t="s">
        <v>1</v>
      </c>
      <c r="D40" s="1" t="s">
        <v>2</v>
      </c>
    </row>
    <row r="41" spans="1:4" x14ac:dyDescent="0.25">
      <c r="A41" s="11">
        <v>1967</v>
      </c>
      <c r="B41" s="20">
        <v>0.33400000000000002</v>
      </c>
      <c r="C41" s="9">
        <v>1.04</v>
      </c>
      <c r="D41" s="9">
        <f t="shared" ref="D41:D99" si="0">C41*$B$100/B41</f>
        <v>9.7516160479041911</v>
      </c>
    </row>
    <row r="42" spans="1:4" x14ac:dyDescent="0.25">
      <c r="A42" s="11">
        <v>1968</v>
      </c>
      <c r="B42" s="20">
        <v>0.34799999999999998</v>
      </c>
      <c r="C42" s="9">
        <v>1.04</v>
      </c>
      <c r="D42" s="9">
        <f t="shared" ref="D42" si="1">C42*$B$100/B42</f>
        <v>9.3593096551724138</v>
      </c>
    </row>
    <row r="43" spans="1:4" x14ac:dyDescent="0.25">
      <c r="A43" s="11">
        <v>1969</v>
      </c>
      <c r="B43" s="20">
        <v>0.36699999999999999</v>
      </c>
      <c r="C43" s="9">
        <v>1.05</v>
      </c>
      <c r="D43" s="9">
        <f t="shared" si="0"/>
        <v>8.9601020435967307</v>
      </c>
    </row>
    <row r="44" spans="1:4" x14ac:dyDescent="0.25">
      <c r="A44" s="11">
        <v>1970</v>
      </c>
      <c r="B44" s="20">
        <v>0.38800000000000001</v>
      </c>
      <c r="C44" s="9">
        <v>1.0900000000000001</v>
      </c>
      <c r="D44" s="9">
        <f t="shared" si="0"/>
        <v>8.7980108505154639</v>
      </c>
    </row>
    <row r="45" spans="1:4" x14ac:dyDescent="0.25">
      <c r="A45" s="11">
        <v>1971</v>
      </c>
      <c r="B45" s="20">
        <v>0.40500000000000003</v>
      </c>
      <c r="C45" s="9">
        <v>1.1499999999999999</v>
      </c>
      <c r="D45" s="9">
        <f t="shared" si="0"/>
        <v>8.8926774074074064</v>
      </c>
    </row>
    <row r="46" spans="1:4" x14ac:dyDescent="0.25">
      <c r="A46" s="11">
        <v>1972</v>
      </c>
      <c r="B46" s="20">
        <v>0.41799999999999998</v>
      </c>
      <c r="C46" s="9">
        <v>1.21</v>
      </c>
      <c r="D46" s="9">
        <f t="shared" si="0"/>
        <v>9.0656471052631566</v>
      </c>
    </row>
    <row r="47" spans="1:4" x14ac:dyDescent="0.25">
      <c r="A47" s="11">
        <v>1973</v>
      </c>
      <c r="B47" s="20">
        <v>0.44400000000000001</v>
      </c>
      <c r="C47" s="9">
        <v>1.29</v>
      </c>
      <c r="D47" s="9">
        <f t="shared" si="0"/>
        <v>9.0990585810810813</v>
      </c>
    </row>
    <row r="48" spans="1:4" x14ac:dyDescent="0.25">
      <c r="A48" s="11">
        <v>1974</v>
      </c>
      <c r="B48" s="20">
        <v>0.49299999999999999</v>
      </c>
      <c r="C48" s="9">
        <v>1.43</v>
      </c>
      <c r="D48" s="9">
        <f t="shared" si="0"/>
        <v>9.0840358417849902</v>
      </c>
    </row>
    <row r="49" spans="1:4" x14ac:dyDescent="0.25">
      <c r="A49" s="11">
        <v>1975</v>
      </c>
      <c r="B49" s="20">
        <v>0.53825000000000001</v>
      </c>
      <c r="C49" s="9">
        <v>1.71</v>
      </c>
      <c r="D49" s="9">
        <f t="shared" si="0"/>
        <v>9.9495122898281458</v>
      </c>
    </row>
    <row r="50" spans="1:4" x14ac:dyDescent="0.25">
      <c r="A50" s="11">
        <v>1976</v>
      </c>
      <c r="B50" s="20">
        <v>0.56933333333000002</v>
      </c>
      <c r="C50" s="9">
        <v>1.98</v>
      </c>
      <c r="D50" s="9">
        <f t="shared" si="0"/>
        <v>10.89151514057899</v>
      </c>
    </row>
    <row r="51" spans="1:4" x14ac:dyDescent="0.25">
      <c r="A51" s="11">
        <v>1977</v>
      </c>
      <c r="B51" s="20">
        <v>0.60616666666999997</v>
      </c>
      <c r="C51" s="9">
        <v>2.35</v>
      </c>
      <c r="D51" s="9">
        <f t="shared" si="0"/>
        <v>12.141309568258777</v>
      </c>
    </row>
    <row r="52" spans="1:4" x14ac:dyDescent="0.25">
      <c r="A52" s="11">
        <v>1978</v>
      </c>
      <c r="B52" s="20">
        <v>0.65241666666999998</v>
      </c>
      <c r="C52" s="9">
        <v>2.56</v>
      </c>
      <c r="D52" s="9">
        <f t="shared" si="0"/>
        <v>12.288663134437149</v>
      </c>
    </row>
    <row r="53" spans="1:4" x14ac:dyDescent="0.25">
      <c r="A53" s="11">
        <v>1979</v>
      </c>
      <c r="B53" s="20">
        <v>0.72583333333</v>
      </c>
      <c r="C53" s="9">
        <v>2.98</v>
      </c>
      <c r="D53" s="9">
        <f t="shared" si="0"/>
        <v>12.857871347935053</v>
      </c>
    </row>
    <row r="54" spans="1:4" x14ac:dyDescent="0.25">
      <c r="A54" s="11">
        <v>1980</v>
      </c>
      <c r="B54" s="20">
        <v>0.82383333332999997</v>
      </c>
      <c r="C54" s="9">
        <v>3.68</v>
      </c>
      <c r="D54" s="9">
        <f t="shared" si="0"/>
        <v>13.989370730382316</v>
      </c>
    </row>
    <row r="55" spans="1:4" x14ac:dyDescent="0.25">
      <c r="A55" s="11">
        <v>1981</v>
      </c>
      <c r="B55" s="20">
        <v>0.90933333332999999</v>
      </c>
      <c r="C55" s="9">
        <v>4.2039515951000004</v>
      </c>
      <c r="D55" s="9">
        <f t="shared" si="0"/>
        <v>14.478524871425581</v>
      </c>
    </row>
    <row r="56" spans="1:4" x14ac:dyDescent="0.25">
      <c r="A56" s="11">
        <v>1982</v>
      </c>
      <c r="B56" s="20">
        <v>0.96533333333000004</v>
      </c>
      <c r="C56" s="9">
        <v>5.0530628103000002</v>
      </c>
      <c r="D56" s="9">
        <f t="shared" si="0"/>
        <v>16.393327483845024</v>
      </c>
    </row>
    <row r="57" spans="1:4" x14ac:dyDescent="0.25">
      <c r="A57" s="11">
        <v>1983</v>
      </c>
      <c r="B57" s="20">
        <v>0.99583333333000001</v>
      </c>
      <c r="C57" s="9">
        <v>6.0382965756000004</v>
      </c>
      <c r="D57" s="9">
        <f t="shared" si="0"/>
        <v>18.989673668619449</v>
      </c>
    </row>
    <row r="58" spans="1:4" x14ac:dyDescent="0.25">
      <c r="A58" s="11">
        <v>1984</v>
      </c>
      <c r="B58" s="20">
        <v>1.0393333333000001</v>
      </c>
      <c r="C58" s="9">
        <v>6.1191446041999997</v>
      </c>
      <c r="D58" s="9">
        <f t="shared" si="0"/>
        <v>18.4384997228019</v>
      </c>
    </row>
    <row r="59" spans="1:4" x14ac:dyDescent="0.25">
      <c r="A59" s="11">
        <v>1985</v>
      </c>
      <c r="B59" s="20">
        <v>1.0760000000000001</v>
      </c>
      <c r="C59" s="9">
        <v>6.1205661693</v>
      </c>
      <c r="D59" s="9">
        <f t="shared" si="0"/>
        <v>17.814311702102685</v>
      </c>
    </row>
    <row r="60" spans="1:4" x14ac:dyDescent="0.25">
      <c r="A60" s="11">
        <v>1986</v>
      </c>
      <c r="B60" s="20">
        <v>1.0969166667000001</v>
      </c>
      <c r="C60" s="9">
        <v>5.8299422498000002</v>
      </c>
      <c r="D60" s="9">
        <f t="shared" si="0"/>
        <v>16.644867348621801</v>
      </c>
    </row>
    <row r="61" spans="1:4" x14ac:dyDescent="0.25">
      <c r="A61" s="11">
        <v>1987</v>
      </c>
      <c r="B61" s="20">
        <v>1.1361666667000001</v>
      </c>
      <c r="C61" s="9">
        <v>5.5461170076000004</v>
      </c>
      <c r="D61" s="9">
        <f t="shared" si="0"/>
        <v>15.287508271320105</v>
      </c>
    </row>
    <row r="62" spans="1:4" x14ac:dyDescent="0.25">
      <c r="A62" s="11">
        <v>1988</v>
      </c>
      <c r="B62" s="20">
        <v>1.18275</v>
      </c>
      <c r="C62" s="9">
        <v>5.4705541647000002</v>
      </c>
      <c r="D62" s="9">
        <f t="shared" si="0"/>
        <v>14.485319759736509</v>
      </c>
    </row>
    <row r="63" spans="1:4" x14ac:dyDescent="0.25">
      <c r="A63" s="11">
        <v>1989</v>
      </c>
      <c r="B63" s="20">
        <v>1.2394166666999999</v>
      </c>
      <c r="C63" s="9">
        <v>5.6367852937</v>
      </c>
      <c r="D63" s="9">
        <f t="shared" si="0"/>
        <v>14.243078955415143</v>
      </c>
    </row>
    <row r="64" spans="1:4" x14ac:dyDescent="0.25">
      <c r="A64" s="11">
        <v>1990</v>
      </c>
      <c r="B64" s="20">
        <v>1.3065833333000001</v>
      </c>
      <c r="C64" s="9">
        <v>5.7964966126000004</v>
      </c>
      <c r="D64" s="9">
        <f t="shared" si="0"/>
        <v>13.893708833784409</v>
      </c>
    </row>
    <row r="65" spans="1:4" x14ac:dyDescent="0.25">
      <c r="A65" s="11">
        <v>1991</v>
      </c>
      <c r="B65" s="20">
        <v>1.3616666666999999</v>
      </c>
      <c r="C65" s="9">
        <v>5.8244283716999998</v>
      </c>
      <c r="D65" s="9">
        <f t="shared" si="0"/>
        <v>13.395910073510899</v>
      </c>
    </row>
    <row r="66" spans="1:4" x14ac:dyDescent="0.25">
      <c r="A66" s="11">
        <v>1992</v>
      </c>
      <c r="B66" s="20">
        <v>1.4030833332999999</v>
      </c>
      <c r="C66" s="9">
        <v>5.8908905048999998</v>
      </c>
      <c r="D66" s="9">
        <f t="shared" si="0"/>
        <v>13.148832879547518</v>
      </c>
    </row>
    <row r="67" spans="1:4" x14ac:dyDescent="0.25">
      <c r="A67" s="11">
        <v>1993</v>
      </c>
      <c r="B67" s="20">
        <v>1.44475</v>
      </c>
      <c r="C67" s="9">
        <v>6.1662314160999996</v>
      </c>
      <c r="D67" s="9">
        <f t="shared" si="0"/>
        <v>13.366473366165826</v>
      </c>
    </row>
    <row r="68" spans="1:4" x14ac:dyDescent="0.25">
      <c r="A68" s="11">
        <v>1994</v>
      </c>
      <c r="B68" s="20">
        <v>1.4822500000000001</v>
      </c>
      <c r="C68" s="9">
        <v>6.4054976545000004</v>
      </c>
      <c r="D68" s="9">
        <f t="shared" si="0"/>
        <v>13.533843133031411</v>
      </c>
    </row>
    <row r="69" spans="1:4" x14ac:dyDescent="0.25">
      <c r="A69" s="11">
        <v>1995</v>
      </c>
      <c r="B69" s="20">
        <v>1.5238333333</v>
      </c>
      <c r="C69" s="9">
        <v>6.0641935512999998</v>
      </c>
      <c r="D69" s="9">
        <f t="shared" si="0"/>
        <v>12.46307779134421</v>
      </c>
    </row>
    <row r="70" spans="1:4" x14ac:dyDescent="0.25">
      <c r="A70" s="11">
        <v>1996</v>
      </c>
      <c r="B70" s="20">
        <v>1.5685833333000001</v>
      </c>
      <c r="C70" s="9">
        <v>6.3493423491999996</v>
      </c>
      <c r="D70" s="9">
        <f t="shared" si="0"/>
        <v>12.676835917782048</v>
      </c>
    </row>
    <row r="71" spans="1:4" x14ac:dyDescent="0.25">
      <c r="A71" s="11">
        <v>1997</v>
      </c>
      <c r="B71" s="20">
        <v>1.6052500000000001</v>
      </c>
      <c r="C71" s="9">
        <v>6.9462838544999999</v>
      </c>
      <c r="D71" s="9">
        <f t="shared" si="0"/>
        <v>13.551880667013616</v>
      </c>
    </row>
    <row r="72" spans="1:4" x14ac:dyDescent="0.25">
      <c r="A72" s="11">
        <v>1998</v>
      </c>
      <c r="B72" s="20">
        <v>1.6300833333</v>
      </c>
      <c r="C72" s="9">
        <v>6.8255898137999997</v>
      </c>
      <c r="D72" s="9">
        <f t="shared" si="0"/>
        <v>13.113544656824331</v>
      </c>
    </row>
    <row r="73" spans="1:4" x14ac:dyDescent="0.25">
      <c r="A73" s="11">
        <v>1999</v>
      </c>
      <c r="B73" s="20">
        <v>1.6658333332999999</v>
      </c>
      <c r="C73" s="9">
        <v>6.6949664090000001</v>
      </c>
      <c r="D73" s="9">
        <f t="shared" si="0"/>
        <v>12.586546226813651</v>
      </c>
    </row>
    <row r="74" spans="1:4" x14ac:dyDescent="0.25">
      <c r="A74" s="11">
        <v>2000</v>
      </c>
      <c r="B74" s="20">
        <v>1.7219166667000001</v>
      </c>
      <c r="C74" s="9">
        <v>7.7683835006999997</v>
      </c>
      <c r="D74" s="9">
        <f t="shared" si="0"/>
        <v>14.128896652257332</v>
      </c>
    </row>
    <row r="75" spans="1:4" x14ac:dyDescent="0.25">
      <c r="A75" s="11">
        <v>2001</v>
      </c>
      <c r="B75" s="20">
        <v>1.7704166667000001</v>
      </c>
      <c r="C75" s="9">
        <v>9.6307919243000004</v>
      </c>
      <c r="D75" s="9">
        <f t="shared" si="0"/>
        <v>17.036337355653682</v>
      </c>
    </row>
    <row r="76" spans="1:4" x14ac:dyDescent="0.25">
      <c r="A76" s="11">
        <v>2002</v>
      </c>
      <c r="B76" s="20">
        <v>1.7986666667</v>
      </c>
      <c r="C76" s="9">
        <v>7.8968603146999996</v>
      </c>
      <c r="D76" s="9">
        <f t="shared" si="0"/>
        <v>13.749708486165332</v>
      </c>
    </row>
    <row r="77" spans="1:4" x14ac:dyDescent="0.25">
      <c r="A77" s="11">
        <v>2003</v>
      </c>
      <c r="B77" s="20">
        <v>1.84</v>
      </c>
      <c r="C77" s="9">
        <v>9.6320075833000001</v>
      </c>
      <c r="D77" s="9">
        <f t="shared" si="0"/>
        <v>16.394142802795574</v>
      </c>
    </row>
    <row r="78" spans="1:4" x14ac:dyDescent="0.25">
      <c r="A78" s="11">
        <v>2004</v>
      </c>
      <c r="B78" s="20">
        <v>1.8890833332999999</v>
      </c>
      <c r="C78" s="9">
        <v>10.750917429999999</v>
      </c>
      <c r="D78" s="9">
        <f t="shared" si="0"/>
        <v>17.823136404478948</v>
      </c>
    </row>
    <row r="79" spans="1:4" x14ac:dyDescent="0.25">
      <c r="A79" s="11">
        <v>2005</v>
      </c>
      <c r="B79" s="20">
        <v>1.9526666667000001</v>
      </c>
      <c r="C79" s="9">
        <v>12.700083261</v>
      </c>
      <c r="D79" s="9">
        <f t="shared" si="0"/>
        <v>20.368928159887197</v>
      </c>
    </row>
    <row r="80" spans="1:4" x14ac:dyDescent="0.25">
      <c r="A80" s="11">
        <v>2006</v>
      </c>
      <c r="B80" s="20">
        <v>2.0155833332999999</v>
      </c>
      <c r="C80" s="9">
        <v>13.732421025000001</v>
      </c>
      <c r="D80" s="9">
        <f t="shared" si="0"/>
        <v>21.337133399803761</v>
      </c>
    </row>
    <row r="81" spans="1:5" x14ac:dyDescent="0.25">
      <c r="A81" s="11">
        <v>2007</v>
      </c>
      <c r="B81" s="20">
        <v>2.0734416667</v>
      </c>
      <c r="C81" s="9">
        <v>13.083873873</v>
      </c>
      <c r="D81" s="9">
        <f t="shared" si="0"/>
        <v>19.76215258594009</v>
      </c>
    </row>
    <row r="82" spans="1:5" x14ac:dyDescent="0.25">
      <c r="A82" s="11">
        <v>2008</v>
      </c>
      <c r="B82" s="20">
        <v>2.1525425</v>
      </c>
      <c r="C82" s="9">
        <v>13.895861755</v>
      </c>
      <c r="D82" s="9">
        <f t="shared" si="0"/>
        <v>20.21731467443481</v>
      </c>
    </row>
    <row r="83" spans="1:5" x14ac:dyDescent="0.25">
      <c r="A83" s="11">
        <v>2009</v>
      </c>
      <c r="B83" s="20">
        <v>2.1456466666999998</v>
      </c>
      <c r="C83" s="9">
        <v>12.142955502</v>
      </c>
      <c r="D83" s="9">
        <f t="shared" si="0"/>
        <v>17.723762350877397</v>
      </c>
    </row>
    <row r="84" spans="1:5" x14ac:dyDescent="0.25">
      <c r="A84" s="11">
        <v>2010</v>
      </c>
      <c r="B84" s="20">
        <v>2.1807616667</v>
      </c>
      <c r="C84" s="9">
        <v>11.391013954</v>
      </c>
      <c r="D84" s="9">
        <f t="shared" si="0"/>
        <v>16.35851589123342</v>
      </c>
    </row>
    <row r="85" spans="1:5" x14ac:dyDescent="0.25">
      <c r="A85" s="11">
        <v>2011</v>
      </c>
      <c r="B85" s="20">
        <v>2.2492299999999998</v>
      </c>
      <c r="C85" s="9">
        <v>11.026940066</v>
      </c>
      <c r="D85" s="9">
        <f t="shared" si="0"/>
        <v>15.353622823613749</v>
      </c>
    </row>
    <row r="86" spans="1:5" x14ac:dyDescent="0.25">
      <c r="A86" s="11">
        <v>2012</v>
      </c>
      <c r="B86" s="20">
        <v>2.2958608332999999</v>
      </c>
      <c r="C86" s="9">
        <v>10.652290561999999</v>
      </c>
      <c r="D86" s="9">
        <f t="shared" si="0"/>
        <v>14.530721059914068</v>
      </c>
    </row>
    <row r="87" spans="1:5" x14ac:dyDescent="0.25">
      <c r="A87" s="11">
        <v>2013</v>
      </c>
      <c r="B87" s="20">
        <v>2.3295175000000001</v>
      </c>
      <c r="C87" s="9">
        <v>10.294024816</v>
      </c>
      <c r="D87" s="9">
        <f>C87*$B$100/B87</f>
        <v>13.839135273282771</v>
      </c>
    </row>
    <row r="88" spans="1:5" x14ac:dyDescent="0.25">
      <c r="A88" s="11">
        <v>2014</v>
      </c>
      <c r="B88" s="20">
        <v>2.3671500000000001</v>
      </c>
      <c r="C88" s="9">
        <v>10.940261472</v>
      </c>
      <c r="D88" s="9">
        <f>C88*$B$100/B88</f>
        <v>14.474102498744887</v>
      </c>
    </row>
    <row r="89" spans="1:5" x14ac:dyDescent="0.25">
      <c r="A89" s="11">
        <v>2015</v>
      </c>
      <c r="B89" s="20">
        <v>2.3700174999999999</v>
      </c>
      <c r="C89" s="9">
        <v>10.363783935000001</v>
      </c>
      <c r="D89" s="9">
        <f t="shared" ref="D89" si="2">C89*$B$100/B89</f>
        <v>13.694825987711489</v>
      </c>
    </row>
    <row r="90" spans="1:5" x14ac:dyDescent="0.25">
      <c r="A90" s="11">
        <v>2016</v>
      </c>
      <c r="B90" s="20">
        <v>2.4000541666999999</v>
      </c>
      <c r="C90" s="9">
        <v>10.042141772000001</v>
      </c>
      <c r="D90" s="9">
        <f t="shared" ref="D90" si="3">C90*$B$100/B90</f>
        <v>13.103732712164987</v>
      </c>
    </row>
    <row r="91" spans="1:5" x14ac:dyDescent="0.25">
      <c r="A91" s="11">
        <v>2017</v>
      </c>
      <c r="B91" s="20">
        <v>2.4512100000000001</v>
      </c>
      <c r="C91" s="9">
        <v>10.861280754999999</v>
      </c>
      <c r="D91" s="9">
        <f t="shared" si="0"/>
        <v>13.876829145118364</v>
      </c>
    </row>
    <row r="92" spans="1:5" x14ac:dyDescent="0.25">
      <c r="A92" s="11">
        <v>2018</v>
      </c>
      <c r="B92" s="20">
        <v>2.5109949999999999</v>
      </c>
      <c r="C92" s="9">
        <v>10.464565264999999</v>
      </c>
      <c r="D92" s="9">
        <f t="shared" si="0"/>
        <v>13.051639328395231</v>
      </c>
    </row>
    <row r="93" spans="1:5" x14ac:dyDescent="0.25">
      <c r="A93" s="11">
        <v>2019</v>
      </c>
      <c r="B93" s="20">
        <v>2.5565258332999998</v>
      </c>
      <c r="C93" s="9">
        <v>10.459376476999999</v>
      </c>
      <c r="D93" s="9">
        <f t="shared" ref="D93:D94" si="4">C93*$B$100/B93</f>
        <v>12.812837869005785</v>
      </c>
    </row>
    <row r="94" spans="1:5" x14ac:dyDescent="0.25">
      <c r="A94" s="11">
        <v>2020</v>
      </c>
      <c r="B94" s="20">
        <v>2.5884616667000002</v>
      </c>
      <c r="C94" s="9">
        <v>10.763474012</v>
      </c>
      <c r="D94" s="9">
        <f t="shared" si="4"/>
        <v>13.022682420505795</v>
      </c>
    </row>
    <row r="95" spans="1:5" x14ac:dyDescent="0.25">
      <c r="A95" s="11">
        <v>2021</v>
      </c>
      <c r="B95" s="20">
        <v>2.7096583333000002</v>
      </c>
      <c r="C95" s="9">
        <v>12.208199768</v>
      </c>
      <c r="D95" s="9">
        <f t="shared" ref="D95" si="5">C95*$B$100/B95</f>
        <v>14.109993540280264</v>
      </c>
    </row>
    <row r="96" spans="1:5" x14ac:dyDescent="0.25">
      <c r="A96" s="11">
        <v>2022</v>
      </c>
      <c r="B96" s="20">
        <v>2.9262058333000001</v>
      </c>
      <c r="C96" s="9">
        <v>14.768018303</v>
      </c>
      <c r="D96" s="9">
        <f t="shared" ref="D96:D98" si="6">C96*$B$100/B96</f>
        <v>15.805457492581782</v>
      </c>
      <c r="E96" s="8" t="s">
        <v>182</v>
      </c>
    </row>
    <row r="97" spans="1:5" x14ac:dyDescent="0.25">
      <c r="A97" s="11">
        <v>2023</v>
      </c>
      <c r="B97" s="20">
        <v>3.0470074999999999</v>
      </c>
      <c r="C97" s="9">
        <v>15.186351152</v>
      </c>
      <c r="D97" s="9">
        <f t="shared" si="6"/>
        <v>15.608804297642159</v>
      </c>
      <c r="E97" s="8" t="s">
        <v>183</v>
      </c>
    </row>
    <row r="98" spans="1:5" x14ac:dyDescent="0.25">
      <c r="A98" s="11">
        <v>2024</v>
      </c>
      <c r="B98" s="21">
        <v>3.1401433426000001</v>
      </c>
      <c r="C98" s="16">
        <v>13.258590318</v>
      </c>
      <c r="D98" s="16">
        <f t="shared" si="6"/>
        <v>13.22323142969395</v>
      </c>
      <c r="E98">
        <v>1</v>
      </c>
    </row>
    <row r="99" spans="1:5" x14ac:dyDescent="0.25">
      <c r="A99" s="11">
        <v>2025</v>
      </c>
      <c r="B99" s="21">
        <v>3.2093767500000001</v>
      </c>
      <c r="C99" s="16">
        <v>12.491241137999999</v>
      </c>
      <c r="D99" s="16">
        <f t="shared" si="0"/>
        <v>12.189183388180622</v>
      </c>
      <c r="E99">
        <v>1</v>
      </c>
    </row>
    <row r="100" spans="1:5" x14ac:dyDescent="0.25">
      <c r="A100" s="12" t="str">
        <f>"Base CPI ("&amp;TEXT('Notes and Sources'!$G$7,"m/yyyy")&amp;")"</f>
        <v>Base CPI (5/2024)</v>
      </c>
      <c r="B100" s="22">
        <v>3.1317689999999998</v>
      </c>
      <c r="C100" s="13"/>
      <c r="D100" s="13"/>
      <c r="E100" s="15"/>
    </row>
    <row r="101" spans="1:5" x14ac:dyDescent="0.25">
      <c r="A101" s="34" t="str">
        <f>A1&amp;" "&amp;TEXT(C1,"Mmmm yyyy")</f>
        <v>EIA Short-Term Energy Outlook, May 2024</v>
      </c>
      <c r="B101" s="34"/>
      <c r="C101" s="34"/>
      <c r="D101" s="34"/>
      <c r="E101" s="34"/>
    </row>
    <row r="102" spans="1:5" x14ac:dyDescent="0.25">
      <c r="A102" s="29" t="s">
        <v>184</v>
      </c>
      <c r="B102" s="29"/>
      <c r="C102" s="29"/>
      <c r="D102" s="29"/>
      <c r="E102" s="29"/>
    </row>
    <row r="103" spans="1:5" x14ac:dyDescent="0.25">
      <c r="A103" s="29" t="str">
        <f>"Real Price ("&amp;TEXT($C$1,"mmm yyyy")&amp;" $)"</f>
        <v>Real Price (May 2024 $)</v>
      </c>
      <c r="B103" s="29"/>
      <c r="C103" s="29"/>
      <c r="D103" s="29"/>
      <c r="E103" s="29"/>
    </row>
    <row r="104" spans="1:5" x14ac:dyDescent="0.25">
      <c r="A104" s="30" t="s">
        <v>167</v>
      </c>
      <c r="B104" s="30"/>
      <c r="C104" s="30"/>
      <c r="D104" s="30"/>
      <c r="E104" s="30"/>
    </row>
  </sheetData>
  <mergeCells count="7">
    <mergeCell ref="A103:E103"/>
    <mergeCell ref="A104:E104"/>
    <mergeCell ref="C39:D39"/>
    <mergeCell ref="A1:B1"/>
    <mergeCell ref="C1:D1"/>
    <mergeCell ref="A101:E101"/>
    <mergeCell ref="A102:E102"/>
  </mergeCells>
  <phoneticPr fontId="3" type="noConversion"/>
  <hyperlinks>
    <hyperlink ref="A3" location="Contents!B4" display="Return to Contents" xr:uid="{00000000-0004-0000-0D00-000000000000}"/>
    <hyperlink ref="A104" location="'Notes and Sources'!A7" display="See Notes and Sources for more information" xr:uid="{00000000-0004-0000-0D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E226"/>
  <sheetViews>
    <sheetView showGridLines="0" workbookViewId="0">
      <pane ySplit="3" topLeftCell="A4" activePane="bottomLeft" state="frozen"/>
      <selection pane="bottomLeft" activeCell="O13" sqref="O13"/>
    </sheetView>
  </sheetViews>
  <sheetFormatPr defaultRowHeight="13.2" x14ac:dyDescent="0.25"/>
  <cols>
    <col min="1" max="4" width="17.6640625" customWidth="1"/>
  </cols>
  <sheetData>
    <row r="1" spans="1:4" ht="15.6" x14ac:dyDescent="0.3">
      <c r="A1" s="32" t="s">
        <v>168</v>
      </c>
      <c r="B1" s="32"/>
      <c r="C1" s="33">
        <f>'Notes and Sources'!$G$7</f>
        <v>45419</v>
      </c>
      <c r="D1" s="33"/>
    </row>
    <row r="2" spans="1:4" ht="15.6" x14ac:dyDescent="0.3">
      <c r="A2" s="5" t="s">
        <v>187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186</v>
      </c>
      <c r="D39" s="31"/>
    </row>
    <row r="40" spans="1:4" x14ac:dyDescent="0.25">
      <c r="A40" s="1" t="s">
        <v>3</v>
      </c>
      <c r="B40" s="1" t="s">
        <v>18</v>
      </c>
      <c r="C40" s="1" t="s">
        <v>1</v>
      </c>
      <c r="D40" s="1" t="s">
        <v>2</v>
      </c>
    </row>
    <row r="41" spans="1:4" x14ac:dyDescent="0.25">
      <c r="A41" s="11" t="s">
        <v>43</v>
      </c>
      <c r="B41" s="20">
        <v>0.87933333332999997</v>
      </c>
      <c r="C41" s="9">
        <v>3.9897217069000002</v>
      </c>
      <c r="D41" s="9">
        <f t="shared" ref="D41:D68" si="0">C41*$B$221/B41</f>
        <v>14.209499727457018</v>
      </c>
    </row>
    <row r="42" spans="1:4" x14ac:dyDescent="0.25">
      <c r="A42" s="11" t="s">
        <v>44</v>
      </c>
      <c r="B42" s="20">
        <v>0.89766666666999995</v>
      </c>
      <c r="C42" s="9">
        <v>4.2084000000000001</v>
      </c>
      <c r="D42" s="9">
        <f t="shared" si="0"/>
        <v>14.682216850595314</v>
      </c>
    </row>
    <row r="43" spans="1:4" x14ac:dyDescent="0.25">
      <c r="A43" s="11" t="s">
        <v>45</v>
      </c>
      <c r="B43" s="20">
        <v>0.92266666666999997</v>
      </c>
      <c r="C43" s="9">
        <v>4.3646173469000002</v>
      </c>
      <c r="D43" s="9">
        <f t="shared" si="0"/>
        <v>14.814638696352187</v>
      </c>
    </row>
    <row r="44" spans="1:4" x14ac:dyDescent="0.25">
      <c r="A44" s="11" t="s">
        <v>46</v>
      </c>
      <c r="B44" s="20">
        <v>0.93766666666999998</v>
      </c>
      <c r="C44" s="9">
        <v>4.5342272348000003</v>
      </c>
      <c r="D44" s="9">
        <f t="shared" si="0"/>
        <v>15.144136821384871</v>
      </c>
    </row>
    <row r="45" spans="1:4" x14ac:dyDescent="0.25">
      <c r="A45" s="11" t="s">
        <v>47</v>
      </c>
      <c r="B45" s="20">
        <v>0.94599999999999995</v>
      </c>
      <c r="C45" s="9">
        <v>4.6986690327999998</v>
      </c>
      <c r="D45" s="9">
        <f t="shared" ref="D45:D48" si="1">C45*$B$221/B45</f>
        <v>15.555122640785436</v>
      </c>
    </row>
    <row r="46" spans="1:4" x14ac:dyDescent="0.25">
      <c r="A46" s="11" t="s">
        <v>48</v>
      </c>
      <c r="B46" s="20">
        <v>0.95966666667</v>
      </c>
      <c r="C46" s="9">
        <v>5.0111542992000002</v>
      </c>
      <c r="D46" s="9">
        <f t="shared" si="1"/>
        <v>16.353363343240819</v>
      </c>
    </row>
    <row r="47" spans="1:4" x14ac:dyDescent="0.25">
      <c r="A47" s="11" t="s">
        <v>49</v>
      </c>
      <c r="B47" s="20">
        <v>0.97633333333000005</v>
      </c>
      <c r="C47" s="9">
        <v>5.2916624685000002</v>
      </c>
      <c r="D47" s="9">
        <f t="shared" si="1"/>
        <v>16.973982052613543</v>
      </c>
    </row>
    <row r="48" spans="1:4" x14ac:dyDescent="0.25">
      <c r="A48" s="11" t="s">
        <v>50</v>
      </c>
      <c r="B48" s="20">
        <v>0.97933333333000006</v>
      </c>
      <c r="C48" s="9">
        <v>5.7058958517000002</v>
      </c>
      <c r="D48" s="9">
        <f t="shared" si="1"/>
        <v>18.246645077239766</v>
      </c>
    </row>
    <row r="49" spans="1:4" x14ac:dyDescent="0.25">
      <c r="A49" s="11" t="s">
        <v>51</v>
      </c>
      <c r="B49" s="20">
        <v>0.98</v>
      </c>
      <c r="C49" s="9">
        <v>5.9018859800000003</v>
      </c>
      <c r="D49" s="9">
        <f t="shared" si="0"/>
        <v>18.860554646631247</v>
      </c>
    </row>
    <row r="50" spans="1:4" x14ac:dyDescent="0.25">
      <c r="A50" s="11" t="s">
        <v>52</v>
      </c>
      <c r="B50" s="20">
        <v>0.99133333332999996</v>
      </c>
      <c r="C50" s="9">
        <v>6.1359682791000001</v>
      </c>
      <c r="D50" s="9">
        <f t="shared" si="0"/>
        <v>19.384433666644259</v>
      </c>
    </row>
    <row r="51" spans="1:4" x14ac:dyDescent="0.25">
      <c r="A51" s="11" t="s">
        <v>53</v>
      </c>
      <c r="B51" s="20">
        <v>1.0009999999999999</v>
      </c>
      <c r="C51" s="9">
        <v>6.1937198525000001</v>
      </c>
      <c r="D51" s="9">
        <f t="shared" si="0"/>
        <v>19.377921906837237</v>
      </c>
    </row>
    <row r="52" spans="1:4" x14ac:dyDescent="0.25">
      <c r="A52" s="11" t="s">
        <v>54</v>
      </c>
      <c r="B52" s="20">
        <v>1.0109999999999999</v>
      </c>
      <c r="C52" s="9">
        <v>6.1779871595999998</v>
      </c>
      <c r="D52" s="9">
        <f t="shared" si="0"/>
        <v>19.137515992911307</v>
      </c>
    </row>
    <row r="53" spans="1:4" x14ac:dyDescent="0.25">
      <c r="A53" s="11" t="s">
        <v>55</v>
      </c>
      <c r="B53" s="20">
        <v>1.0253333333000001</v>
      </c>
      <c r="C53" s="9">
        <v>5.8378332267999999</v>
      </c>
      <c r="D53" s="9">
        <f t="shared" si="0"/>
        <v>17.83102580701226</v>
      </c>
    </row>
    <row r="54" spans="1:4" x14ac:dyDescent="0.25">
      <c r="A54" s="11" t="s">
        <v>56</v>
      </c>
      <c r="B54" s="20">
        <v>1.0349999999999999</v>
      </c>
      <c r="C54" s="9">
        <v>6.2045055806000002</v>
      </c>
      <c r="D54" s="9">
        <f t="shared" si="0"/>
        <v>18.773988635410706</v>
      </c>
    </row>
    <row r="55" spans="1:4" x14ac:dyDescent="0.25">
      <c r="A55" s="11" t="s">
        <v>57</v>
      </c>
      <c r="B55" s="20">
        <v>1.044</v>
      </c>
      <c r="C55" s="9">
        <v>7.1683480805000004</v>
      </c>
      <c r="D55" s="9">
        <f t="shared" si="0"/>
        <v>21.503458141493681</v>
      </c>
    </row>
    <row r="56" spans="1:4" x14ac:dyDescent="0.25">
      <c r="A56" s="11" t="s">
        <v>58</v>
      </c>
      <c r="B56" s="20">
        <v>1.0529999999999999</v>
      </c>
      <c r="C56" s="9">
        <v>6.2560850442999998</v>
      </c>
      <c r="D56" s="9">
        <f t="shared" si="0"/>
        <v>18.606470278349825</v>
      </c>
    </row>
    <row r="57" spans="1:4" x14ac:dyDescent="0.25">
      <c r="A57" s="11" t="s">
        <v>59</v>
      </c>
      <c r="B57" s="20">
        <v>1.0626666667</v>
      </c>
      <c r="C57" s="9">
        <v>5.9323778439000003</v>
      </c>
      <c r="D57" s="9">
        <f t="shared" si="0"/>
        <v>17.483221794758549</v>
      </c>
    </row>
    <row r="58" spans="1:4" x14ac:dyDescent="0.25">
      <c r="A58" s="11" t="s">
        <v>60</v>
      </c>
      <c r="B58" s="20">
        <v>1.0723333333</v>
      </c>
      <c r="C58" s="9">
        <v>6.4169303266000002</v>
      </c>
      <c r="D58" s="9">
        <f t="shared" si="0"/>
        <v>18.74076170901192</v>
      </c>
    </row>
    <row r="59" spans="1:4" x14ac:dyDescent="0.25">
      <c r="A59" s="11" t="s">
        <v>61</v>
      </c>
      <c r="B59" s="20">
        <v>1.079</v>
      </c>
      <c r="C59" s="9">
        <v>7.1106174590000002</v>
      </c>
      <c r="D59" s="9">
        <f t="shared" si="0"/>
        <v>20.638379359550484</v>
      </c>
    </row>
    <row r="60" spans="1:4" x14ac:dyDescent="0.25">
      <c r="A60" s="11" t="s">
        <v>62</v>
      </c>
      <c r="B60" s="20">
        <v>1.0900000000000001</v>
      </c>
      <c r="C60" s="9">
        <v>5.9481022004000002</v>
      </c>
      <c r="D60" s="9">
        <f t="shared" si="0"/>
        <v>17.089983559673858</v>
      </c>
    </row>
    <row r="61" spans="1:4" x14ac:dyDescent="0.25">
      <c r="A61" s="11" t="s">
        <v>63</v>
      </c>
      <c r="B61" s="20">
        <v>1.0956666666999999</v>
      </c>
      <c r="C61" s="9">
        <v>5.6658994298999996</v>
      </c>
      <c r="D61" s="9">
        <f t="shared" si="0"/>
        <v>16.19496944734286</v>
      </c>
    </row>
    <row r="62" spans="1:4" x14ac:dyDescent="0.25">
      <c r="A62" s="11" t="s">
        <v>64</v>
      </c>
      <c r="B62" s="20">
        <v>1.0903333333</v>
      </c>
      <c r="C62" s="9">
        <v>6.1409546733999996</v>
      </c>
      <c r="D62" s="9">
        <f t="shared" si="0"/>
        <v>17.638689829239251</v>
      </c>
    </row>
    <row r="63" spans="1:4" x14ac:dyDescent="0.25">
      <c r="A63" s="11" t="s">
        <v>65</v>
      </c>
      <c r="B63" s="20">
        <v>1.097</v>
      </c>
      <c r="C63" s="9">
        <v>6.8678786588999996</v>
      </c>
      <c r="D63" s="9">
        <f t="shared" si="0"/>
        <v>19.606754311490057</v>
      </c>
    </row>
    <row r="64" spans="1:4" x14ac:dyDescent="0.25">
      <c r="A64" s="11" t="s">
        <v>66</v>
      </c>
      <c r="B64" s="20">
        <v>1.1046666667</v>
      </c>
      <c r="C64" s="9">
        <v>5.5765833989000004</v>
      </c>
      <c r="D64" s="9">
        <f t="shared" si="0"/>
        <v>15.809810815385632</v>
      </c>
    </row>
    <row r="65" spans="1:4" x14ac:dyDescent="0.25">
      <c r="A65" s="11" t="s">
        <v>67</v>
      </c>
      <c r="B65" s="20">
        <v>1.1180000000000001</v>
      </c>
      <c r="C65" s="9">
        <v>5.3309503743000004</v>
      </c>
      <c r="D65" s="9">
        <f t="shared" si="0"/>
        <v>14.933188839687958</v>
      </c>
    </row>
    <row r="66" spans="1:4" x14ac:dyDescent="0.25">
      <c r="A66" s="11" t="s">
        <v>68</v>
      </c>
      <c r="B66" s="20">
        <v>1.1306666667</v>
      </c>
      <c r="C66" s="9">
        <v>5.8176046752000001</v>
      </c>
      <c r="D66" s="9">
        <f t="shared" si="0"/>
        <v>16.113850803811292</v>
      </c>
    </row>
    <row r="67" spans="1:4" x14ac:dyDescent="0.25">
      <c r="A67" s="11" t="s">
        <v>69</v>
      </c>
      <c r="B67" s="20">
        <v>1.1426666667000001</v>
      </c>
      <c r="C67" s="9">
        <v>6.7511987241</v>
      </c>
      <c r="D67" s="9">
        <f t="shared" si="0"/>
        <v>18.503379413383154</v>
      </c>
    </row>
    <row r="68" spans="1:4" x14ac:dyDescent="0.25">
      <c r="A68" s="11" t="s">
        <v>70</v>
      </c>
      <c r="B68" s="20">
        <v>1.1533333333</v>
      </c>
      <c r="C68" s="9">
        <v>5.3551518624999996</v>
      </c>
      <c r="D68" s="9">
        <f t="shared" si="0"/>
        <v>14.541414965683069</v>
      </c>
    </row>
    <row r="69" spans="1:4" x14ac:dyDescent="0.25">
      <c r="A69" s="11" t="s">
        <v>71</v>
      </c>
      <c r="B69" s="20">
        <v>1.1623333333000001</v>
      </c>
      <c r="C69" s="9">
        <v>5.1105111933999998</v>
      </c>
      <c r="D69" s="9">
        <f t="shared" ref="D69:D100" si="2">C69*$B$221/B69</f>
        <v>13.769664924091289</v>
      </c>
    </row>
    <row r="70" spans="1:4" x14ac:dyDescent="0.25">
      <c r="A70" s="11" t="s">
        <v>72</v>
      </c>
      <c r="B70" s="20">
        <v>1.1756666667</v>
      </c>
      <c r="C70" s="9">
        <v>5.7315043999000004</v>
      </c>
      <c r="D70" s="9">
        <f t="shared" si="2"/>
        <v>15.267718573117239</v>
      </c>
    </row>
    <row r="71" spans="1:4" x14ac:dyDescent="0.25">
      <c r="A71" s="11" t="s">
        <v>73</v>
      </c>
      <c r="B71" s="20">
        <v>1.19</v>
      </c>
      <c r="C71" s="9">
        <v>6.8141067158000004</v>
      </c>
      <c r="D71" s="9">
        <f t="shared" si="2"/>
        <v>17.932948046415337</v>
      </c>
    </row>
    <row r="72" spans="1:4" x14ac:dyDescent="0.25">
      <c r="A72" s="11" t="s">
        <v>74</v>
      </c>
      <c r="B72" s="20">
        <v>1.2030000000000001</v>
      </c>
      <c r="C72" s="9">
        <v>5.5466549967000001</v>
      </c>
      <c r="D72" s="9">
        <f t="shared" si="2"/>
        <v>14.439602803291905</v>
      </c>
    </row>
    <row r="73" spans="1:4" x14ac:dyDescent="0.25">
      <c r="A73" s="11" t="s">
        <v>75</v>
      </c>
      <c r="B73" s="20">
        <v>1.2166666666999999</v>
      </c>
      <c r="C73" s="9">
        <v>5.4116554858999999</v>
      </c>
      <c r="D73" s="9">
        <f t="shared" si="2"/>
        <v>13.92990812791005</v>
      </c>
    </row>
    <row r="74" spans="1:4" x14ac:dyDescent="0.25">
      <c r="A74" s="11" t="s">
        <v>76</v>
      </c>
      <c r="B74" s="20">
        <v>1.2363333332999999</v>
      </c>
      <c r="C74" s="9">
        <v>5.8566677455000002</v>
      </c>
      <c r="D74" s="9">
        <f t="shared" si="2"/>
        <v>14.835586807078439</v>
      </c>
    </row>
    <row r="75" spans="1:4" x14ac:dyDescent="0.25">
      <c r="A75" s="11" t="s">
        <v>77</v>
      </c>
      <c r="B75" s="20">
        <v>1.246</v>
      </c>
      <c r="C75" s="9">
        <v>6.9236309941999998</v>
      </c>
      <c r="D75" s="9">
        <f t="shared" si="2"/>
        <v>17.402257556239757</v>
      </c>
    </row>
    <row r="76" spans="1:4" x14ac:dyDescent="0.25">
      <c r="A76" s="11" t="s">
        <v>78</v>
      </c>
      <c r="B76" s="20">
        <v>1.2586666666999999</v>
      </c>
      <c r="C76" s="9">
        <v>5.495921396</v>
      </c>
      <c r="D76" s="9">
        <f t="shared" si="2"/>
        <v>13.674753379746054</v>
      </c>
    </row>
    <row r="77" spans="1:4" x14ac:dyDescent="0.25">
      <c r="A77" s="11" t="s">
        <v>79</v>
      </c>
      <c r="B77" s="20">
        <v>1.2803333333</v>
      </c>
      <c r="C77" s="9">
        <v>5.5486054691</v>
      </c>
      <c r="D77" s="9">
        <f t="shared" si="2"/>
        <v>13.572208228438098</v>
      </c>
    </row>
    <row r="78" spans="1:4" x14ac:dyDescent="0.25">
      <c r="A78" s="11" t="s">
        <v>80</v>
      </c>
      <c r="B78" s="20">
        <v>1.2929999999999999</v>
      </c>
      <c r="C78" s="9">
        <v>5.9334708620000001</v>
      </c>
      <c r="D78" s="9">
        <f t="shared" si="2"/>
        <v>14.371430864667348</v>
      </c>
    </row>
    <row r="79" spans="1:4" x14ac:dyDescent="0.25">
      <c r="A79" s="11" t="s">
        <v>81</v>
      </c>
      <c r="B79" s="20">
        <v>1.3153333332999999</v>
      </c>
      <c r="C79" s="9">
        <v>7.0040816815999998</v>
      </c>
      <c r="D79" s="9">
        <f t="shared" si="2"/>
        <v>16.676507261372503</v>
      </c>
    </row>
    <row r="80" spans="1:4" x14ac:dyDescent="0.25">
      <c r="A80" s="11" t="s">
        <v>82</v>
      </c>
      <c r="B80" s="20">
        <v>1.3376666666999999</v>
      </c>
      <c r="C80" s="9">
        <v>5.7326193126999998</v>
      </c>
      <c r="D80" s="9">
        <f t="shared" si="2"/>
        <v>13.421310330327277</v>
      </c>
    </row>
    <row r="81" spans="1:4" x14ac:dyDescent="0.25">
      <c r="A81" s="11" t="s">
        <v>83</v>
      </c>
      <c r="B81" s="20">
        <v>1.3476666666999999</v>
      </c>
      <c r="C81" s="9">
        <v>5.5629056553999998</v>
      </c>
      <c r="D81" s="9">
        <f t="shared" si="2"/>
        <v>12.927332783385225</v>
      </c>
    </row>
    <row r="82" spans="1:4" x14ac:dyDescent="0.25">
      <c r="A82" s="11" t="s">
        <v>84</v>
      </c>
      <c r="B82" s="20">
        <v>1.3556666666999999</v>
      </c>
      <c r="C82" s="9">
        <v>6.2270297469999996</v>
      </c>
      <c r="D82" s="9">
        <f t="shared" si="2"/>
        <v>14.385260921996263</v>
      </c>
    </row>
    <row r="83" spans="1:4" x14ac:dyDescent="0.25">
      <c r="A83" s="11" t="s">
        <v>85</v>
      </c>
      <c r="B83" s="20">
        <v>1.3660000000000001</v>
      </c>
      <c r="C83" s="9">
        <v>7.1581213548999996</v>
      </c>
      <c r="D83" s="9">
        <f t="shared" si="2"/>
        <v>16.411114610185805</v>
      </c>
    </row>
    <row r="84" spans="1:4" x14ac:dyDescent="0.25">
      <c r="A84" s="11" t="s">
        <v>86</v>
      </c>
      <c r="B84" s="20">
        <v>1.3773333333</v>
      </c>
      <c r="C84" s="9">
        <v>5.6256537759</v>
      </c>
      <c r="D84" s="9">
        <f t="shared" si="2"/>
        <v>12.791564448588783</v>
      </c>
    </row>
    <row r="85" spans="1:4" x14ac:dyDescent="0.25">
      <c r="A85" s="11" t="s">
        <v>87</v>
      </c>
      <c r="B85" s="20">
        <v>1.3866666667000001</v>
      </c>
      <c r="C85" s="9">
        <v>5.5250098991999996</v>
      </c>
      <c r="D85" s="9">
        <f t="shared" si="2"/>
        <v>12.478164466292123</v>
      </c>
    </row>
    <row r="86" spans="1:4" x14ac:dyDescent="0.25">
      <c r="A86" s="11" t="s">
        <v>88</v>
      </c>
      <c r="B86" s="20">
        <v>1.3973333333</v>
      </c>
      <c r="C86" s="9">
        <v>6.0120418556999997</v>
      </c>
      <c r="D86" s="9">
        <f t="shared" si="2"/>
        <v>13.474470165195285</v>
      </c>
    </row>
    <row r="87" spans="1:4" x14ac:dyDescent="0.25">
      <c r="A87" s="11" t="s">
        <v>89</v>
      </c>
      <c r="B87" s="20">
        <v>1.4079999999999999</v>
      </c>
      <c r="C87" s="9">
        <v>7.2855942233000004</v>
      </c>
      <c r="D87" s="9">
        <f t="shared" si="2"/>
        <v>16.205112311867911</v>
      </c>
    </row>
    <row r="88" spans="1:4" x14ac:dyDescent="0.25">
      <c r="A88" s="11" t="s">
        <v>90</v>
      </c>
      <c r="B88" s="20">
        <v>1.4203333332999999</v>
      </c>
      <c r="C88" s="9">
        <v>5.9622944121000003</v>
      </c>
      <c r="D88" s="9">
        <f t="shared" si="2"/>
        <v>13.146582123299384</v>
      </c>
    </row>
    <row r="89" spans="1:4" x14ac:dyDescent="0.25">
      <c r="A89" s="11" t="s">
        <v>91</v>
      </c>
      <c r="B89" s="20">
        <v>1.4306666667000001</v>
      </c>
      <c r="C89" s="9">
        <v>5.7116754027000001</v>
      </c>
      <c r="D89" s="9">
        <f t="shared" si="2"/>
        <v>12.503015818141851</v>
      </c>
    </row>
    <row r="90" spans="1:4" x14ac:dyDescent="0.25">
      <c r="A90" s="11" t="s">
        <v>92</v>
      </c>
      <c r="B90" s="20">
        <v>1.4410000000000001</v>
      </c>
      <c r="C90" s="9">
        <v>6.4899436544000002</v>
      </c>
      <c r="D90" s="9">
        <f t="shared" si="2"/>
        <v>14.104791359192665</v>
      </c>
    </row>
    <row r="91" spans="1:4" x14ac:dyDescent="0.25">
      <c r="A91" s="11" t="s">
        <v>93</v>
      </c>
      <c r="B91" s="20">
        <v>1.4476666667</v>
      </c>
      <c r="C91" s="9">
        <v>7.9031929257</v>
      </c>
      <c r="D91" s="9">
        <f t="shared" si="2"/>
        <v>17.097150314407084</v>
      </c>
    </row>
    <row r="92" spans="1:4" x14ac:dyDescent="0.25">
      <c r="A92" s="11" t="s">
        <v>94</v>
      </c>
      <c r="B92" s="20">
        <v>1.4596666667</v>
      </c>
      <c r="C92" s="9">
        <v>6.2316031790000004</v>
      </c>
      <c r="D92" s="9">
        <f t="shared" si="2"/>
        <v>13.370135868358973</v>
      </c>
    </row>
    <row r="93" spans="1:4" x14ac:dyDescent="0.25">
      <c r="A93" s="11" t="s">
        <v>95</v>
      </c>
      <c r="B93" s="20">
        <v>1.4670000000000001</v>
      </c>
      <c r="C93" s="9">
        <v>6.0644059069000003</v>
      </c>
      <c r="D93" s="9">
        <f t="shared" si="2"/>
        <v>12.946365659608933</v>
      </c>
    </row>
    <row r="94" spans="1:4" x14ac:dyDescent="0.25">
      <c r="A94" s="11" t="s">
        <v>96</v>
      </c>
      <c r="B94" s="20">
        <v>1.4753333333</v>
      </c>
      <c r="C94" s="9">
        <v>6.8809609610000004</v>
      </c>
      <c r="D94" s="9">
        <f t="shared" si="2"/>
        <v>14.606583977648144</v>
      </c>
    </row>
    <row r="95" spans="1:4" x14ac:dyDescent="0.25">
      <c r="A95" s="11" t="s">
        <v>97</v>
      </c>
      <c r="B95" s="20">
        <v>1.4890000000000001</v>
      </c>
      <c r="C95" s="9">
        <v>8.0491941138000005</v>
      </c>
      <c r="D95" s="9">
        <f t="shared" si="2"/>
        <v>16.929628341558974</v>
      </c>
    </row>
    <row r="96" spans="1:4" x14ac:dyDescent="0.25">
      <c r="A96" s="11" t="s">
        <v>98</v>
      </c>
      <c r="B96" s="20">
        <v>1.4976666667</v>
      </c>
      <c r="C96" s="9">
        <v>6.2668882062</v>
      </c>
      <c r="D96" s="9">
        <f t="shared" si="2"/>
        <v>13.104682535192037</v>
      </c>
    </row>
    <row r="97" spans="1:4" x14ac:dyDescent="0.25">
      <c r="A97" s="11" t="s">
        <v>99</v>
      </c>
      <c r="B97" s="20">
        <v>1.5086666666999999</v>
      </c>
      <c r="C97" s="9">
        <v>5.8159437290999998</v>
      </c>
      <c r="D97" s="9">
        <f t="shared" si="2"/>
        <v>12.073039511359264</v>
      </c>
    </row>
    <row r="98" spans="1:4" x14ac:dyDescent="0.25">
      <c r="A98" s="11" t="s">
        <v>100</v>
      </c>
      <c r="B98" s="20">
        <v>1.5209999999999999</v>
      </c>
      <c r="C98" s="9">
        <v>6.4802565131999996</v>
      </c>
      <c r="D98" s="9">
        <f t="shared" si="2"/>
        <v>13.34297597638912</v>
      </c>
    </row>
    <row r="99" spans="1:4" x14ac:dyDescent="0.25">
      <c r="A99" s="11" t="s">
        <v>101</v>
      </c>
      <c r="B99" s="20">
        <v>1.5286666667</v>
      </c>
      <c r="C99" s="9">
        <v>7.8817624440999996</v>
      </c>
      <c r="D99" s="9">
        <f t="shared" si="2"/>
        <v>16.147313096767359</v>
      </c>
    </row>
    <row r="100" spans="1:4" x14ac:dyDescent="0.25">
      <c r="A100" s="11" t="s">
        <v>102</v>
      </c>
      <c r="B100" s="20">
        <v>1.5369999999999999</v>
      </c>
      <c r="C100" s="9">
        <v>5.7231371393000003</v>
      </c>
      <c r="D100" s="9">
        <f t="shared" si="2"/>
        <v>11.661381571638533</v>
      </c>
    </row>
    <row r="101" spans="1:4" x14ac:dyDescent="0.25">
      <c r="A101" s="11" t="s">
        <v>103</v>
      </c>
      <c r="B101" s="20">
        <v>1.5506666667</v>
      </c>
      <c r="C101" s="9">
        <v>5.7833637267000002</v>
      </c>
      <c r="D101" s="9">
        <f t="shared" ref="D101:D132" si="3">C101*$B$221/B101</f>
        <v>11.680240263078799</v>
      </c>
    </row>
    <row r="102" spans="1:4" x14ac:dyDescent="0.25">
      <c r="A102" s="11" t="s">
        <v>104</v>
      </c>
      <c r="B102" s="20">
        <v>1.5640000000000001</v>
      </c>
      <c r="C102" s="9">
        <v>6.7194241952000002</v>
      </c>
      <c r="D102" s="9">
        <f t="shared" si="3"/>
        <v>13.455041171596744</v>
      </c>
    </row>
    <row r="103" spans="1:4" x14ac:dyDescent="0.25">
      <c r="A103" s="11" t="s">
        <v>105</v>
      </c>
      <c r="B103" s="20">
        <v>1.573</v>
      </c>
      <c r="C103" s="9">
        <v>8.4328458148000003</v>
      </c>
      <c r="D103" s="9">
        <f t="shared" si="3"/>
        <v>16.789399303604821</v>
      </c>
    </row>
    <row r="104" spans="1:4" x14ac:dyDescent="0.25">
      <c r="A104" s="11" t="s">
        <v>106</v>
      </c>
      <c r="B104" s="20">
        <v>1.5866666667</v>
      </c>
      <c r="C104" s="9">
        <v>6.5311338789000004</v>
      </c>
      <c r="D104" s="9">
        <f t="shared" si="3"/>
        <v>12.891178119554034</v>
      </c>
    </row>
    <row r="105" spans="1:4" x14ac:dyDescent="0.25">
      <c r="A105" s="11" t="s">
        <v>107</v>
      </c>
      <c r="B105" s="20">
        <v>1.5963333333</v>
      </c>
      <c r="C105" s="9">
        <v>6.6978872049999998</v>
      </c>
      <c r="D105" s="9">
        <f t="shared" si="3"/>
        <v>13.140260293101056</v>
      </c>
    </row>
    <row r="106" spans="1:4" x14ac:dyDescent="0.25">
      <c r="A106" s="11" t="s">
        <v>108</v>
      </c>
      <c r="B106" s="20">
        <v>1.6</v>
      </c>
      <c r="C106" s="9">
        <v>6.9555752391999999</v>
      </c>
      <c r="D106" s="9">
        <f t="shared" si="3"/>
        <v>13.614534319558839</v>
      </c>
    </row>
    <row r="107" spans="1:4" x14ac:dyDescent="0.25">
      <c r="A107" s="11" t="s">
        <v>109</v>
      </c>
      <c r="B107" s="20">
        <v>1.6080000000000001</v>
      </c>
      <c r="C107" s="9">
        <v>8.8667045042999995</v>
      </c>
      <c r="D107" s="9">
        <f t="shared" si="3"/>
        <v>17.268949190750686</v>
      </c>
    </row>
    <row r="108" spans="1:4" x14ac:dyDescent="0.25">
      <c r="A108" s="11" t="s">
        <v>110</v>
      </c>
      <c r="B108" s="20">
        <v>1.6166666667</v>
      </c>
      <c r="C108" s="9">
        <v>6.8329759436000002</v>
      </c>
      <c r="D108" s="9">
        <f t="shared" si="3"/>
        <v>13.236681796373817</v>
      </c>
    </row>
    <row r="109" spans="1:4" x14ac:dyDescent="0.25">
      <c r="A109" s="11" t="s">
        <v>111</v>
      </c>
      <c r="B109" s="20">
        <v>1.62</v>
      </c>
      <c r="C109" s="9">
        <v>6.3738797914000003</v>
      </c>
      <c r="D109" s="9">
        <f t="shared" si="3"/>
        <v>12.321925395329004</v>
      </c>
    </row>
    <row r="110" spans="1:4" x14ac:dyDescent="0.25">
      <c r="A110" s="11" t="s">
        <v>112</v>
      </c>
      <c r="B110" s="20">
        <v>1.6253333333</v>
      </c>
      <c r="C110" s="9">
        <v>7.3938320441999998</v>
      </c>
      <c r="D110" s="9">
        <f t="shared" si="3"/>
        <v>14.246784651993693</v>
      </c>
    </row>
    <row r="111" spans="1:4" x14ac:dyDescent="0.25">
      <c r="A111" s="11" t="s">
        <v>113</v>
      </c>
      <c r="B111" s="20">
        <v>1.6336666666999999</v>
      </c>
      <c r="C111" s="9">
        <v>8.8976283085999999</v>
      </c>
      <c r="D111" s="9">
        <f t="shared" si="3"/>
        <v>17.056916859718843</v>
      </c>
    </row>
    <row r="112" spans="1:4" x14ac:dyDescent="0.25">
      <c r="A112" s="11" t="s">
        <v>114</v>
      </c>
      <c r="B112" s="20">
        <v>1.6413333333</v>
      </c>
      <c r="C112" s="9">
        <v>6.6286739421999998</v>
      </c>
      <c r="D112" s="9">
        <f t="shared" si="3"/>
        <v>12.647933934023975</v>
      </c>
    </row>
    <row r="113" spans="1:4" x14ac:dyDescent="0.25">
      <c r="A113" s="11" t="s">
        <v>115</v>
      </c>
      <c r="B113" s="20">
        <v>1.6473333333</v>
      </c>
      <c r="C113" s="9">
        <v>6.1057942029000003</v>
      </c>
      <c r="D113" s="9">
        <f t="shared" si="3"/>
        <v>11.607812832097647</v>
      </c>
    </row>
    <row r="114" spans="1:4" x14ac:dyDescent="0.25">
      <c r="A114" s="11" t="s">
        <v>116</v>
      </c>
      <c r="B114" s="20">
        <v>1.6596666667</v>
      </c>
      <c r="C114" s="9">
        <v>7.0307476102999997</v>
      </c>
      <c r="D114" s="9">
        <f t="shared" si="3"/>
        <v>13.266927543072537</v>
      </c>
    </row>
    <row r="115" spans="1:4" x14ac:dyDescent="0.25">
      <c r="A115" s="11" t="s">
        <v>117</v>
      </c>
      <c r="B115" s="20">
        <v>1.6719999999999999</v>
      </c>
      <c r="C115" s="9">
        <v>8.8539887144999998</v>
      </c>
      <c r="D115" s="9">
        <f t="shared" si="3"/>
        <v>16.584119247859419</v>
      </c>
    </row>
    <row r="116" spans="1:4" x14ac:dyDescent="0.25">
      <c r="A116" s="11" t="s">
        <v>118</v>
      </c>
      <c r="B116" s="20">
        <v>1.6843333332999999</v>
      </c>
      <c r="C116" s="9">
        <v>6.8919093562000002</v>
      </c>
      <c r="D116" s="9">
        <f t="shared" si="3"/>
        <v>12.814487278637008</v>
      </c>
    </row>
    <row r="117" spans="1:4" x14ac:dyDescent="0.25">
      <c r="A117" s="11" t="s">
        <v>119</v>
      </c>
      <c r="B117" s="20">
        <v>1.7010000000000001</v>
      </c>
      <c r="C117" s="9">
        <v>6.5660024100000003</v>
      </c>
      <c r="D117" s="9">
        <f t="shared" si="3"/>
        <v>12.088890535898464</v>
      </c>
    </row>
    <row r="118" spans="1:4" x14ac:dyDescent="0.25">
      <c r="A118" s="11" t="s">
        <v>120</v>
      </c>
      <c r="B118" s="20">
        <v>1.7143333332999999</v>
      </c>
      <c r="C118" s="9">
        <v>7.9565428560000004</v>
      </c>
      <c r="D118" s="9">
        <f t="shared" si="3"/>
        <v>14.535127900491991</v>
      </c>
    </row>
    <row r="119" spans="1:4" x14ac:dyDescent="0.25">
      <c r="A119" s="11" t="s">
        <v>121</v>
      </c>
      <c r="B119" s="20">
        <v>1.73</v>
      </c>
      <c r="C119" s="9">
        <v>10.256536981</v>
      </c>
      <c r="D119" s="9">
        <f t="shared" si="3"/>
        <v>18.567112464999646</v>
      </c>
    </row>
    <row r="120" spans="1:4" x14ac:dyDescent="0.25">
      <c r="A120" s="11" t="s">
        <v>122</v>
      </c>
      <c r="B120" s="20">
        <v>1.7423333333</v>
      </c>
      <c r="C120" s="9">
        <v>8.6930005916000006</v>
      </c>
      <c r="D120" s="9">
        <f t="shared" si="3"/>
        <v>15.625293535646863</v>
      </c>
    </row>
    <row r="121" spans="1:4" x14ac:dyDescent="0.25">
      <c r="A121" s="11" t="s">
        <v>123</v>
      </c>
      <c r="B121" s="20">
        <v>1.7589999999999999</v>
      </c>
      <c r="C121" s="9">
        <v>10.089315342000001</v>
      </c>
      <c r="D121" s="9">
        <f t="shared" si="3"/>
        <v>17.963277441330302</v>
      </c>
    </row>
    <row r="122" spans="1:4" x14ac:dyDescent="0.25">
      <c r="A122" s="11" t="s">
        <v>124</v>
      </c>
      <c r="B122" s="20">
        <v>1.7713333333000001</v>
      </c>
      <c r="C122" s="9">
        <v>10.706509938</v>
      </c>
      <c r="D122" s="9">
        <f t="shared" si="3"/>
        <v>18.929421860736525</v>
      </c>
    </row>
    <row r="123" spans="1:4" x14ac:dyDescent="0.25">
      <c r="A123" s="11" t="s">
        <v>125</v>
      </c>
      <c r="B123" s="20">
        <v>1.7763333333</v>
      </c>
      <c r="C123" s="9">
        <v>10.751646935</v>
      </c>
      <c r="D123" s="9">
        <f t="shared" si="3"/>
        <v>18.955718467222674</v>
      </c>
    </row>
    <row r="124" spans="1:4" x14ac:dyDescent="0.25">
      <c r="A124" s="11" t="s">
        <v>126</v>
      </c>
      <c r="B124" s="20">
        <v>1.7749999999999999</v>
      </c>
      <c r="C124" s="9">
        <v>7.6880911721</v>
      </c>
      <c r="D124" s="9">
        <f t="shared" si="3"/>
        <v>13.564690479975461</v>
      </c>
    </row>
    <row r="125" spans="1:4" x14ac:dyDescent="0.25">
      <c r="A125" s="11" t="s">
        <v>127</v>
      </c>
      <c r="B125" s="20">
        <v>1.7806666667</v>
      </c>
      <c r="C125" s="9">
        <v>7.2466451072</v>
      </c>
      <c r="D125" s="9">
        <f t="shared" si="3"/>
        <v>12.745124578981168</v>
      </c>
    </row>
    <row r="126" spans="1:4" x14ac:dyDescent="0.25">
      <c r="A126" s="11" t="s">
        <v>128</v>
      </c>
      <c r="B126" s="20">
        <v>1.7946666667</v>
      </c>
      <c r="C126" s="9">
        <v>8.3003130616000007</v>
      </c>
      <c r="D126" s="9">
        <f t="shared" si="3"/>
        <v>14.484396249701613</v>
      </c>
    </row>
    <row r="127" spans="1:4" x14ac:dyDescent="0.25">
      <c r="A127" s="11" t="s">
        <v>129</v>
      </c>
      <c r="B127" s="20">
        <v>1.8043333333</v>
      </c>
      <c r="C127" s="9">
        <v>10.324056937</v>
      </c>
      <c r="D127" s="9">
        <f t="shared" si="3"/>
        <v>17.919394866134599</v>
      </c>
    </row>
    <row r="128" spans="1:4" x14ac:dyDescent="0.25">
      <c r="A128" s="11" t="s">
        <v>130</v>
      </c>
      <c r="B128" s="20">
        <v>1.8149999999999999</v>
      </c>
      <c r="C128" s="9">
        <v>8.0316893992999994</v>
      </c>
      <c r="D128" s="9">
        <f t="shared" si="3"/>
        <v>13.858620318653642</v>
      </c>
    </row>
    <row r="129" spans="1:4" x14ac:dyDescent="0.25">
      <c r="A129" s="11" t="s">
        <v>131</v>
      </c>
      <c r="B129" s="20">
        <v>1.8336666666999999</v>
      </c>
      <c r="C129" s="9">
        <v>8.7494200843000005</v>
      </c>
      <c r="D129" s="9">
        <f t="shared" si="3"/>
        <v>14.943371707411387</v>
      </c>
    </row>
    <row r="130" spans="1:4" x14ac:dyDescent="0.25">
      <c r="A130" s="11" t="s">
        <v>132</v>
      </c>
      <c r="B130" s="20">
        <v>1.8306666667</v>
      </c>
      <c r="C130" s="9">
        <v>10.729331695999999</v>
      </c>
      <c r="D130" s="9">
        <f t="shared" si="3"/>
        <v>18.354946319540272</v>
      </c>
    </row>
    <row r="131" spans="1:4" x14ac:dyDescent="0.25">
      <c r="A131" s="11" t="s">
        <v>133</v>
      </c>
      <c r="B131" s="20">
        <v>1.8443333333</v>
      </c>
      <c r="C131" s="9">
        <v>12.625594359000001</v>
      </c>
      <c r="D131" s="9">
        <f t="shared" si="3"/>
        <v>21.438882172856875</v>
      </c>
    </row>
    <row r="132" spans="1:4" x14ac:dyDescent="0.25">
      <c r="A132" s="11" t="s">
        <v>134</v>
      </c>
      <c r="B132" s="20">
        <v>1.8513333332999999</v>
      </c>
      <c r="C132" s="9">
        <v>9.7768076197999996</v>
      </c>
      <c r="D132" s="9">
        <f t="shared" si="3"/>
        <v>16.538730477064124</v>
      </c>
    </row>
    <row r="133" spans="1:4" x14ac:dyDescent="0.25">
      <c r="A133" s="11" t="s">
        <v>135</v>
      </c>
      <c r="B133" s="20">
        <v>1.867</v>
      </c>
      <c r="C133" s="9">
        <v>9.8382450862000006</v>
      </c>
      <c r="D133" s="9">
        <f t="shared" ref="D133:D164" si="4">C133*$B$221/B133</f>
        <v>16.503005342990619</v>
      </c>
    </row>
    <row r="134" spans="1:4" x14ac:dyDescent="0.25">
      <c r="A134" s="11" t="s">
        <v>136</v>
      </c>
      <c r="B134" s="20">
        <v>1.8816666666999999</v>
      </c>
      <c r="C134" s="9">
        <v>11.354012114</v>
      </c>
      <c r="D134" s="9">
        <f t="shared" si="4"/>
        <v>18.897153142756295</v>
      </c>
    </row>
    <row r="135" spans="1:4" x14ac:dyDescent="0.25">
      <c r="A135" s="11" t="s">
        <v>137</v>
      </c>
      <c r="B135" s="20">
        <v>1.8936666666999999</v>
      </c>
      <c r="C135" s="9">
        <v>13.527092732</v>
      </c>
      <c r="D135" s="9">
        <f t="shared" si="4"/>
        <v>22.371270732682909</v>
      </c>
    </row>
    <row r="136" spans="1:4" x14ac:dyDescent="0.25">
      <c r="A136" s="11" t="s">
        <v>138</v>
      </c>
      <c r="B136" s="20">
        <v>1.9139999999999999</v>
      </c>
      <c r="C136" s="9">
        <v>11.291872561</v>
      </c>
      <c r="D136" s="9">
        <f t="shared" si="4"/>
        <v>18.476246833067087</v>
      </c>
    </row>
    <row r="137" spans="1:4" x14ac:dyDescent="0.25">
      <c r="A137" s="11" t="s">
        <v>139</v>
      </c>
      <c r="B137" s="20">
        <v>1.9236666667</v>
      </c>
      <c r="C137" s="9">
        <v>10.872760166000001</v>
      </c>
      <c r="D137" s="9">
        <f t="shared" si="4"/>
        <v>17.701077749986286</v>
      </c>
    </row>
    <row r="138" spans="1:4" x14ac:dyDescent="0.25">
      <c r="A138" s="11" t="s">
        <v>140</v>
      </c>
      <c r="B138" s="20">
        <v>1.9366666667000001</v>
      </c>
      <c r="C138" s="9">
        <v>12.522113772000001</v>
      </c>
      <c r="D138" s="9">
        <f t="shared" si="4"/>
        <v>20.249415348509991</v>
      </c>
    </row>
    <row r="139" spans="1:4" x14ac:dyDescent="0.25">
      <c r="A139" s="11" t="s">
        <v>141</v>
      </c>
      <c r="B139" s="20">
        <v>1.966</v>
      </c>
      <c r="C139" s="9">
        <v>15.636551425</v>
      </c>
      <c r="D139" s="9">
        <f t="shared" si="4"/>
        <v>24.908477629562981</v>
      </c>
    </row>
    <row r="140" spans="1:4" x14ac:dyDescent="0.25">
      <c r="A140" s="11" t="s">
        <v>142</v>
      </c>
      <c r="B140" s="20">
        <v>1.9843333332999999</v>
      </c>
      <c r="C140" s="9">
        <v>15.169305442000001</v>
      </c>
      <c r="D140" s="9">
        <f t="shared" si="4"/>
        <v>23.940917454519536</v>
      </c>
    </row>
    <row r="141" spans="1:4" x14ac:dyDescent="0.25">
      <c r="A141" s="11" t="s">
        <v>143</v>
      </c>
      <c r="B141" s="20">
        <v>1.9946666666999999</v>
      </c>
      <c r="C141" s="9">
        <v>14.060256932</v>
      </c>
      <c r="D141" s="9">
        <f t="shared" si="4"/>
        <v>22.07560667994829</v>
      </c>
    </row>
    <row r="142" spans="1:4" x14ac:dyDescent="0.25">
      <c r="A142" s="11" t="s">
        <v>144</v>
      </c>
      <c r="B142" s="20">
        <v>2.0126666666999999</v>
      </c>
      <c r="C142" s="9">
        <v>13.964245328000001</v>
      </c>
      <c r="D142" s="9">
        <f t="shared" si="4"/>
        <v>21.728779708132297</v>
      </c>
    </row>
    <row r="143" spans="1:4" x14ac:dyDescent="0.25">
      <c r="A143" s="11" t="s">
        <v>145</v>
      </c>
      <c r="B143" s="20">
        <v>2.0316666667000001</v>
      </c>
      <c r="C143" s="9">
        <v>15.859369933</v>
      </c>
      <c r="D143" s="9">
        <f t="shared" si="4"/>
        <v>24.446866176318249</v>
      </c>
    </row>
    <row r="144" spans="1:4" x14ac:dyDescent="0.25">
      <c r="A144" s="11" t="s">
        <v>146</v>
      </c>
      <c r="B144" s="20">
        <v>2.0233333333000001</v>
      </c>
      <c r="C144" s="9">
        <v>12.500345907</v>
      </c>
      <c r="D144" s="9">
        <f t="shared" si="4"/>
        <v>19.348366952947821</v>
      </c>
    </row>
    <row r="145" spans="1:4" x14ac:dyDescent="0.25">
      <c r="A145" s="11" t="s">
        <v>147</v>
      </c>
      <c r="B145" s="20">
        <v>2.0431699999999999</v>
      </c>
      <c r="C145" s="9">
        <v>12.324631611999999</v>
      </c>
      <c r="D145" s="9">
        <f t="shared" si="4"/>
        <v>18.891183415418993</v>
      </c>
    </row>
    <row r="146" spans="1:4" x14ac:dyDescent="0.25">
      <c r="A146" s="11" t="s">
        <v>148</v>
      </c>
      <c r="B146" s="20">
        <v>2.0663100000000001</v>
      </c>
      <c r="C146" s="9">
        <v>14.237018304999999</v>
      </c>
      <c r="D146" s="9">
        <f t="shared" si="4"/>
        <v>21.578104243812177</v>
      </c>
    </row>
    <row r="147" spans="1:4" x14ac:dyDescent="0.25">
      <c r="A147" s="11" t="s">
        <v>149</v>
      </c>
      <c r="B147" s="20">
        <v>2.0793900000000001</v>
      </c>
      <c r="C147" s="9">
        <v>16.481205973000002</v>
      </c>
      <c r="D147" s="9">
        <f t="shared" si="4"/>
        <v>24.822342104586554</v>
      </c>
    </row>
    <row r="148" spans="1:4" x14ac:dyDescent="0.25">
      <c r="A148" s="11" t="s">
        <v>150</v>
      </c>
      <c r="B148" s="20">
        <v>2.1048966667000002</v>
      </c>
      <c r="C148" s="9">
        <v>12.858624644000001</v>
      </c>
      <c r="D148" s="9">
        <f t="shared" si="4"/>
        <v>19.131695479308174</v>
      </c>
    </row>
    <row r="149" spans="1:4" x14ac:dyDescent="0.25">
      <c r="A149" s="11" t="s">
        <v>151</v>
      </c>
      <c r="B149" s="20">
        <v>2.1276966666999999</v>
      </c>
      <c r="C149" s="9">
        <v>12.605657901000001</v>
      </c>
      <c r="D149" s="9">
        <f t="shared" si="4"/>
        <v>18.554340596014654</v>
      </c>
    </row>
    <row r="150" spans="1:4" x14ac:dyDescent="0.25">
      <c r="A150" s="11" t="s">
        <v>152</v>
      </c>
      <c r="B150" s="20">
        <v>2.1553766667000001</v>
      </c>
      <c r="C150" s="9">
        <v>15.88119442</v>
      </c>
      <c r="D150" s="9">
        <f t="shared" si="4"/>
        <v>23.075424883242277</v>
      </c>
    </row>
    <row r="151" spans="1:4" x14ac:dyDescent="0.25">
      <c r="A151" s="11" t="s">
        <v>153</v>
      </c>
      <c r="B151" s="20">
        <v>2.1886100000000002</v>
      </c>
      <c r="C151" s="9">
        <v>19.776655492</v>
      </c>
      <c r="D151" s="9">
        <f t="shared" si="4"/>
        <v>28.299202047658255</v>
      </c>
    </row>
    <row r="152" spans="1:4" x14ac:dyDescent="0.25">
      <c r="A152" s="11" t="s">
        <v>154</v>
      </c>
      <c r="B152" s="20">
        <v>2.1384866667</v>
      </c>
      <c r="C152" s="9">
        <v>13.532172959</v>
      </c>
      <c r="D152" s="9">
        <f t="shared" si="4"/>
        <v>19.817584292462527</v>
      </c>
    </row>
    <row r="153" spans="1:4" x14ac:dyDescent="0.25">
      <c r="A153" s="11" t="s">
        <v>155</v>
      </c>
      <c r="B153" s="20">
        <v>2.1237766667</v>
      </c>
      <c r="C153" s="9">
        <v>12.281649222</v>
      </c>
      <c r="D153" s="9">
        <f t="shared" si="4"/>
        <v>18.110797102832542</v>
      </c>
    </row>
    <row r="154" spans="1:4" x14ac:dyDescent="0.25">
      <c r="A154" s="11" t="s">
        <v>156</v>
      </c>
      <c r="B154" s="20">
        <v>2.1350699999999998</v>
      </c>
      <c r="C154" s="9">
        <v>12.501107147000001</v>
      </c>
      <c r="D154" s="9">
        <f t="shared" si="4"/>
        <v>18.336906906402621</v>
      </c>
    </row>
    <row r="155" spans="1:4" x14ac:dyDescent="0.25">
      <c r="A155" s="11" t="s">
        <v>157</v>
      </c>
      <c r="B155" s="20">
        <v>2.1534399999999998</v>
      </c>
      <c r="C155" s="9">
        <v>15.217545757</v>
      </c>
      <c r="D155" s="9">
        <f t="shared" si="4"/>
        <v>22.13102666331736</v>
      </c>
    </row>
    <row r="156" spans="1:4" x14ac:dyDescent="0.25">
      <c r="A156" s="11" t="s">
        <v>158</v>
      </c>
      <c r="B156" s="20">
        <v>2.1703000000000001</v>
      </c>
      <c r="C156" s="9">
        <v>10.952025391999999</v>
      </c>
      <c r="D156" s="9">
        <f t="shared" si="4"/>
        <v>15.803904349573074</v>
      </c>
    </row>
    <row r="157" spans="1:4" x14ac:dyDescent="0.25">
      <c r="A157" s="11" t="s">
        <v>159</v>
      </c>
      <c r="B157" s="20">
        <v>2.17374</v>
      </c>
      <c r="C157" s="9">
        <v>10.712775365000001</v>
      </c>
      <c r="D157" s="9">
        <f t="shared" si="4"/>
        <v>15.43419994666827</v>
      </c>
    </row>
    <row r="158" spans="1:4" x14ac:dyDescent="0.25">
      <c r="A158" s="11" t="s">
        <v>160</v>
      </c>
      <c r="B158" s="20">
        <v>2.1729733332999999</v>
      </c>
      <c r="C158" s="9">
        <v>12.923139136</v>
      </c>
      <c r="D158" s="9">
        <f t="shared" si="4"/>
        <v>18.625302901139648</v>
      </c>
    </row>
    <row r="159" spans="1:4" x14ac:dyDescent="0.25">
      <c r="A159" s="11" t="s">
        <v>161</v>
      </c>
      <c r="B159" s="20">
        <v>2.1793433332999999</v>
      </c>
      <c r="C159" s="9">
        <v>16.147674498000001</v>
      </c>
      <c r="D159" s="9">
        <f t="shared" si="4"/>
        <v>23.204598211862191</v>
      </c>
    </row>
    <row r="160" spans="1:4" x14ac:dyDescent="0.25">
      <c r="A160" s="11" t="s">
        <v>162</v>
      </c>
      <c r="B160" s="20">
        <v>2.19699</v>
      </c>
      <c r="C160" s="9">
        <v>10.708874521</v>
      </c>
      <c r="D160" s="9">
        <f t="shared" si="4"/>
        <v>15.265304461903625</v>
      </c>
    </row>
    <row r="161" spans="1:4" x14ac:dyDescent="0.25">
      <c r="A161" s="11" t="s">
        <v>163</v>
      </c>
      <c r="B161" s="20">
        <v>2.2204366667</v>
      </c>
      <c r="C161" s="9">
        <v>10.114185715</v>
      </c>
      <c r="D161" s="9">
        <f t="shared" si="4"/>
        <v>14.265344180951338</v>
      </c>
    </row>
    <row r="162" spans="1:4" x14ac:dyDescent="0.25">
      <c r="A162" s="11" t="s">
        <v>164</v>
      </c>
      <c r="B162" s="20">
        <v>2.2456833333000001</v>
      </c>
      <c r="C162" s="9">
        <v>12.312851985</v>
      </c>
      <c r="D162" s="9">
        <f t="shared" si="4"/>
        <v>17.171169049710407</v>
      </c>
    </row>
    <row r="163" spans="1:4" x14ac:dyDescent="0.25">
      <c r="A163" s="11" t="s">
        <v>165</v>
      </c>
      <c r="B163" s="20">
        <v>2.2603266667000002</v>
      </c>
      <c r="C163" s="9">
        <v>16.131138433</v>
      </c>
      <c r="D163" s="9">
        <f t="shared" si="4"/>
        <v>22.350308928104624</v>
      </c>
    </row>
    <row r="164" spans="1:4" x14ac:dyDescent="0.25">
      <c r="A164" s="11" t="s">
        <v>166</v>
      </c>
      <c r="B164" s="20">
        <v>2.2704733333</v>
      </c>
      <c r="C164" s="9">
        <v>10.638284912</v>
      </c>
      <c r="D164" s="9">
        <f t="shared" si="4"/>
        <v>14.673878971370925</v>
      </c>
    </row>
    <row r="165" spans="1:4" x14ac:dyDescent="0.25">
      <c r="A165" s="11" t="s">
        <v>213</v>
      </c>
      <c r="B165" s="20">
        <v>2.2832599999999998</v>
      </c>
      <c r="C165" s="9">
        <v>9.7378654604000001</v>
      </c>
      <c r="D165" s="9">
        <f t="shared" ref="D165:D168" si="5">C165*$B$221/B165</f>
        <v>13.35666773606661</v>
      </c>
    </row>
    <row r="166" spans="1:4" x14ac:dyDescent="0.25">
      <c r="A166" s="11" t="s">
        <v>214</v>
      </c>
      <c r="B166" s="20">
        <v>2.2880799999999999</v>
      </c>
      <c r="C166" s="9">
        <v>12.127978689000001</v>
      </c>
      <c r="D166" s="9">
        <f t="shared" si="5"/>
        <v>16.599956160130262</v>
      </c>
    </row>
    <row r="167" spans="1:4" x14ac:dyDescent="0.25">
      <c r="A167" s="11" t="s">
        <v>215</v>
      </c>
      <c r="B167" s="20">
        <v>2.2984100000000001</v>
      </c>
      <c r="C167" s="9">
        <v>15.203059949</v>
      </c>
      <c r="D167" s="9">
        <f t="shared" si="5"/>
        <v>20.715395361758684</v>
      </c>
    </row>
    <row r="168" spans="1:4" x14ac:dyDescent="0.25">
      <c r="A168" s="11" t="s">
        <v>216</v>
      </c>
      <c r="B168" s="20">
        <v>2.3136933332999998</v>
      </c>
      <c r="C168" s="9">
        <v>10.189924952</v>
      </c>
      <c r="D168" s="9">
        <f t="shared" si="5"/>
        <v>13.792878519247662</v>
      </c>
    </row>
    <row r="169" spans="1:4" x14ac:dyDescent="0.25">
      <c r="A169" s="11" t="s">
        <v>243</v>
      </c>
      <c r="B169" s="20">
        <v>2.3229933332999999</v>
      </c>
      <c r="C169" s="9">
        <v>9.2342405722999992</v>
      </c>
      <c r="D169" s="9">
        <f t="shared" ref="D169:D200" si="6">C169*$B$221/B169</f>
        <v>12.449242943710429</v>
      </c>
    </row>
    <row r="170" spans="1:4" x14ac:dyDescent="0.25">
      <c r="A170" s="11" t="s">
        <v>244</v>
      </c>
      <c r="B170" s="20">
        <v>2.3204500000000001</v>
      </c>
      <c r="C170" s="9">
        <v>11.895412564000001</v>
      </c>
      <c r="D170" s="9">
        <f t="shared" si="6"/>
        <v>16.054508526426215</v>
      </c>
    </row>
    <row r="171" spans="1:4" x14ac:dyDescent="0.25">
      <c r="A171" s="11" t="s">
        <v>245</v>
      </c>
      <c r="B171" s="20">
        <v>2.3330000000000002</v>
      </c>
      <c r="C171" s="9">
        <v>16.128345428999999</v>
      </c>
      <c r="D171" s="9">
        <f t="shared" si="6"/>
        <v>21.650343864480881</v>
      </c>
    </row>
    <row r="172" spans="1:4" x14ac:dyDescent="0.25">
      <c r="A172" s="11" t="s">
        <v>246</v>
      </c>
      <c r="B172" s="20">
        <v>2.3416266666999999</v>
      </c>
      <c r="C172" s="9">
        <v>9.8874353103000008</v>
      </c>
      <c r="D172" s="9">
        <f t="shared" si="6"/>
        <v>13.223783207910511</v>
      </c>
    </row>
    <row r="173" spans="1:4" x14ac:dyDescent="0.25">
      <c r="A173" s="11" t="s">
        <v>247</v>
      </c>
      <c r="B173" s="20">
        <v>2.3562099999999999</v>
      </c>
      <c r="C173" s="9">
        <v>9.8170863378999993</v>
      </c>
      <c r="D173" s="9">
        <f t="shared" si="6"/>
        <v>13.04843229735836</v>
      </c>
    </row>
    <row r="174" spans="1:4" x14ac:dyDescent="0.25">
      <c r="A174" s="11" t="s">
        <v>248</v>
      </c>
      <c r="B174" s="20">
        <v>2.3687233333000002</v>
      </c>
      <c r="C174" s="9">
        <v>13.107372985</v>
      </c>
      <c r="D174" s="9">
        <f t="shared" si="6"/>
        <v>17.329699846656403</v>
      </c>
    </row>
    <row r="175" spans="1:4" x14ac:dyDescent="0.25">
      <c r="A175" s="11" t="s">
        <v>249</v>
      </c>
      <c r="B175" s="20">
        <v>2.3747833332999999</v>
      </c>
      <c r="C175" s="9">
        <v>16.941716450000001</v>
      </c>
      <c r="D175" s="9">
        <f t="shared" si="6"/>
        <v>22.34205606924623</v>
      </c>
    </row>
    <row r="176" spans="1:4" x14ac:dyDescent="0.25">
      <c r="A176" s="11" t="s">
        <v>250</v>
      </c>
      <c r="B176" s="20">
        <v>2.3688833332999999</v>
      </c>
      <c r="C176" s="9">
        <v>10.522915012</v>
      </c>
      <c r="D176" s="9">
        <f t="shared" si="6"/>
        <v>13.911761107419089</v>
      </c>
    </row>
    <row r="177" spans="1:4" x14ac:dyDescent="0.25">
      <c r="A177" s="11" t="s">
        <v>251</v>
      </c>
      <c r="B177" s="20">
        <v>2.3535499999999998</v>
      </c>
      <c r="C177" s="9">
        <v>9.2904620688000001</v>
      </c>
      <c r="D177" s="9">
        <f t="shared" si="6"/>
        <v>12.362423191665233</v>
      </c>
    </row>
    <row r="178" spans="1:4" x14ac:dyDescent="0.25">
      <c r="A178" s="11" t="s">
        <v>252</v>
      </c>
      <c r="B178" s="20">
        <v>2.3696000000000002</v>
      </c>
      <c r="C178" s="9">
        <v>12.014865908999999</v>
      </c>
      <c r="D178" s="9">
        <f t="shared" si="6"/>
        <v>15.879382424444216</v>
      </c>
    </row>
    <row r="179" spans="1:4" x14ac:dyDescent="0.25">
      <c r="A179" s="11" t="s">
        <v>253</v>
      </c>
      <c r="B179" s="20">
        <v>2.3785500000000002</v>
      </c>
      <c r="C179" s="9">
        <v>16.513899063</v>
      </c>
      <c r="D179" s="9">
        <f t="shared" si="6"/>
        <v>21.743380275643752</v>
      </c>
    </row>
    <row r="180" spans="1:4" x14ac:dyDescent="0.25">
      <c r="A180" s="11" t="s">
        <v>254</v>
      </c>
      <c r="B180" s="20">
        <v>2.3783699999999999</v>
      </c>
      <c r="C180" s="9">
        <v>10.084039639</v>
      </c>
      <c r="D180" s="9">
        <f t="shared" si="6"/>
        <v>13.278372471983499</v>
      </c>
    </row>
    <row r="181" spans="1:4" x14ac:dyDescent="0.25">
      <c r="A181" s="11" t="s">
        <v>259</v>
      </c>
      <c r="B181" s="20">
        <v>2.3768933333</v>
      </c>
      <c r="C181" s="9">
        <v>8.5118447748000001</v>
      </c>
      <c r="D181" s="9">
        <f t="shared" si="6"/>
        <v>11.215114799249632</v>
      </c>
    </row>
    <row r="182" spans="1:4" x14ac:dyDescent="0.25">
      <c r="A182" s="11" t="s">
        <v>260</v>
      </c>
      <c r="B182" s="20">
        <v>2.3959033333000002</v>
      </c>
      <c r="C182" s="9">
        <v>11.152033383999999</v>
      </c>
      <c r="D182" s="9">
        <f t="shared" si="6"/>
        <v>14.577212675300837</v>
      </c>
    </row>
    <row r="183" spans="1:4" x14ac:dyDescent="0.25">
      <c r="A183" s="11" t="s">
        <v>261</v>
      </c>
      <c r="B183" s="20">
        <v>2.4060733333000002</v>
      </c>
      <c r="C183" s="9">
        <v>16.966198650999999</v>
      </c>
      <c r="D183" s="9">
        <f t="shared" si="6"/>
        <v>22.083373040907475</v>
      </c>
    </row>
    <row r="184" spans="1:4" x14ac:dyDescent="0.25">
      <c r="A184" s="11" t="s">
        <v>262</v>
      </c>
      <c r="B184" s="20">
        <v>2.4213466666999999</v>
      </c>
      <c r="C184" s="9">
        <v>10.181230169000001</v>
      </c>
      <c r="D184" s="9">
        <f t="shared" si="6"/>
        <v>13.16839982628125</v>
      </c>
    </row>
    <row r="185" spans="1:4" x14ac:dyDescent="0.25">
      <c r="A185" s="11" t="s">
        <v>263</v>
      </c>
      <c r="B185" s="20">
        <v>2.4383866667</v>
      </c>
      <c r="C185" s="9">
        <v>9.6782315462999993</v>
      </c>
      <c r="D185" s="9">
        <f t="shared" si="6"/>
        <v>12.430344188415587</v>
      </c>
    </row>
    <row r="186" spans="1:4" x14ac:dyDescent="0.25">
      <c r="A186" s="11" t="s">
        <v>264</v>
      </c>
      <c r="B186" s="20">
        <v>2.4411999999999998</v>
      </c>
      <c r="C186" s="9">
        <v>12.944215461000001</v>
      </c>
      <c r="D186" s="9">
        <f t="shared" si="6"/>
        <v>16.605887559429998</v>
      </c>
    </row>
    <row r="187" spans="1:4" x14ac:dyDescent="0.25">
      <c r="A187" s="11" t="s">
        <v>265</v>
      </c>
      <c r="B187" s="20">
        <v>2.4528699999999999</v>
      </c>
      <c r="C187" s="9">
        <v>17.644348635</v>
      </c>
      <c r="D187" s="9">
        <f t="shared" si="6"/>
        <v>22.527905710569787</v>
      </c>
    </row>
    <row r="188" spans="1:4" x14ac:dyDescent="0.25">
      <c r="A188" s="11" t="s">
        <v>266</v>
      </c>
      <c r="B188" s="20">
        <v>2.4723833332999998</v>
      </c>
      <c r="C188" s="9">
        <v>10.118541767</v>
      </c>
      <c r="D188" s="9">
        <f t="shared" si="6"/>
        <v>12.817161078658135</v>
      </c>
    </row>
    <row r="189" spans="1:4" x14ac:dyDescent="0.25">
      <c r="A189" s="11" t="s">
        <v>267</v>
      </c>
      <c r="B189" s="20">
        <v>2.4932166667</v>
      </c>
      <c r="C189" s="9">
        <v>9.3594157258999999</v>
      </c>
      <c r="D189" s="9">
        <f t="shared" si="6"/>
        <v>11.756510543178184</v>
      </c>
    </row>
    <row r="190" spans="1:4" x14ac:dyDescent="0.25">
      <c r="A190" s="11" t="s">
        <v>268</v>
      </c>
      <c r="B190" s="20">
        <v>2.5067900000000001</v>
      </c>
      <c r="C190" s="9">
        <v>11.904373701999999</v>
      </c>
      <c r="D190" s="9">
        <f t="shared" si="6"/>
        <v>14.872306226025646</v>
      </c>
    </row>
    <row r="191" spans="1:4" x14ac:dyDescent="0.25">
      <c r="A191" s="11" t="s">
        <v>269</v>
      </c>
      <c r="B191" s="20">
        <v>2.5168633332999999</v>
      </c>
      <c r="C191" s="9">
        <v>17.853796236000001</v>
      </c>
      <c r="D191" s="9">
        <f t="shared" si="6"/>
        <v>22.215733704900682</v>
      </c>
    </row>
    <row r="192" spans="1:4" x14ac:dyDescent="0.25">
      <c r="A192" s="11" t="s">
        <v>270</v>
      </c>
      <c r="B192" s="20">
        <v>2.52711</v>
      </c>
      <c r="C192" s="9">
        <v>9.9558477659999998</v>
      </c>
      <c r="D192" s="9">
        <f t="shared" si="6"/>
        <v>12.33797317975001</v>
      </c>
    </row>
    <row r="193" spans="1:4" x14ac:dyDescent="0.25">
      <c r="A193" s="11" t="s">
        <v>271</v>
      </c>
      <c r="B193" s="20">
        <v>2.5338566667000002</v>
      </c>
      <c r="C193" s="9">
        <v>9.3900543436999993</v>
      </c>
      <c r="D193" s="9">
        <f t="shared" si="6"/>
        <v>11.60581870647569</v>
      </c>
    </row>
    <row r="194" spans="1:4" x14ac:dyDescent="0.25">
      <c r="A194" s="11" t="s">
        <v>272</v>
      </c>
      <c r="B194" s="20">
        <v>2.5524733333</v>
      </c>
      <c r="C194" s="9">
        <v>12.371131525999999</v>
      </c>
      <c r="D194" s="9">
        <f t="shared" si="6"/>
        <v>15.178817228997017</v>
      </c>
    </row>
    <row r="195" spans="1:4" x14ac:dyDescent="0.25">
      <c r="A195" s="11" t="s">
        <v>273</v>
      </c>
      <c r="B195" s="20">
        <v>2.5608933333000001</v>
      </c>
      <c r="C195" s="9">
        <v>17.894296109999999</v>
      </c>
      <c r="D195" s="9">
        <f t="shared" si="6"/>
        <v>21.883301856193942</v>
      </c>
    </row>
    <row r="196" spans="1:4" x14ac:dyDescent="0.25">
      <c r="A196" s="11" t="s">
        <v>274</v>
      </c>
      <c r="B196" s="20">
        <v>2.5788799999999998</v>
      </c>
      <c r="C196" s="9">
        <v>9.7824617940999996</v>
      </c>
      <c r="D196" s="9">
        <f t="shared" si="6"/>
        <v>11.879734842430343</v>
      </c>
    </row>
    <row r="197" spans="1:4" x14ac:dyDescent="0.25">
      <c r="A197" s="11" t="s">
        <v>275</v>
      </c>
      <c r="B197" s="20">
        <v>2.5876733333000002</v>
      </c>
      <c r="C197" s="9">
        <v>9.4386246328999999</v>
      </c>
      <c r="D197" s="9">
        <f t="shared" si="6"/>
        <v>11.423231691403616</v>
      </c>
    </row>
    <row r="198" spans="1:4" x14ac:dyDescent="0.25">
      <c r="A198" s="11" t="s">
        <v>276</v>
      </c>
      <c r="B198" s="20">
        <v>2.5632600000000001</v>
      </c>
      <c r="C198" s="9">
        <v>11.741962548</v>
      </c>
      <c r="D198" s="9">
        <f t="shared" si="6"/>
        <v>14.3462287504925</v>
      </c>
    </row>
    <row r="199" spans="1:4" x14ac:dyDescent="0.25">
      <c r="A199" s="11" t="s">
        <v>277</v>
      </c>
      <c r="B199" s="20">
        <v>2.5924166667000001</v>
      </c>
      <c r="C199" s="9">
        <v>17.501045487999999</v>
      </c>
      <c r="D199" s="9">
        <f t="shared" si="6"/>
        <v>21.14213831092103</v>
      </c>
    </row>
    <row r="200" spans="1:4" x14ac:dyDescent="0.25">
      <c r="A200" s="11" t="s">
        <v>278</v>
      </c>
      <c r="B200" s="20">
        <v>2.6104966667</v>
      </c>
      <c r="C200" s="9">
        <v>10.527922677999999</v>
      </c>
      <c r="D200" s="9">
        <f t="shared" si="6"/>
        <v>12.630171989086255</v>
      </c>
    </row>
    <row r="201" spans="1:4" x14ac:dyDescent="0.25">
      <c r="A201" s="11" t="s">
        <v>279</v>
      </c>
      <c r="B201" s="20">
        <v>2.6367033332999998</v>
      </c>
      <c r="C201" s="9">
        <v>9.7011220854999998</v>
      </c>
      <c r="D201" s="9">
        <f t="shared" ref="D201:D212" si="7">C201*$B$221/B201</f>
        <v>11.522598325295728</v>
      </c>
    </row>
    <row r="202" spans="1:4" x14ac:dyDescent="0.25">
      <c r="A202" s="11" t="s">
        <v>280</v>
      </c>
      <c r="B202" s="20">
        <v>2.6862266667000001</v>
      </c>
      <c r="C202" s="9">
        <v>13.866524047</v>
      </c>
      <c r="D202" s="9">
        <f t="shared" si="7"/>
        <v>16.166450391730503</v>
      </c>
    </row>
    <row r="203" spans="1:4" x14ac:dyDescent="0.25">
      <c r="A203" s="11" t="s">
        <v>281</v>
      </c>
      <c r="B203" s="20">
        <v>2.7288999999999999</v>
      </c>
      <c r="C203" s="9">
        <v>20.253079975999999</v>
      </c>
      <c r="D203" s="9">
        <f t="shared" si="7"/>
        <v>23.243053253456534</v>
      </c>
    </row>
    <row r="204" spans="1:4" x14ac:dyDescent="0.25">
      <c r="A204" s="11" t="s">
        <v>282</v>
      </c>
      <c r="B204" s="20">
        <v>2.7868033333</v>
      </c>
      <c r="C204" s="9">
        <v>13.709990201</v>
      </c>
      <c r="D204" s="9">
        <f t="shared" si="7"/>
        <v>15.407087320708843</v>
      </c>
    </row>
    <row r="205" spans="1:4" x14ac:dyDescent="0.25">
      <c r="A205" s="11" t="s">
        <v>284</v>
      </c>
      <c r="B205" s="20">
        <v>2.8482599999999998</v>
      </c>
      <c r="C205" s="9">
        <v>12.300360476</v>
      </c>
      <c r="D205" s="9">
        <f t="shared" si="7"/>
        <v>13.524708989896304</v>
      </c>
    </row>
    <row r="206" spans="1:4" x14ac:dyDescent="0.25">
      <c r="A206" s="11" t="s">
        <v>285</v>
      </c>
      <c r="B206" s="20">
        <v>2.9170633332999998</v>
      </c>
      <c r="C206" s="9">
        <v>16.508939171000002</v>
      </c>
      <c r="D206" s="9">
        <f t="shared" si="7"/>
        <v>17.72405258686452</v>
      </c>
    </row>
    <row r="207" spans="1:4" x14ac:dyDescent="0.25">
      <c r="A207" s="11" t="s">
        <v>286</v>
      </c>
      <c r="B207" s="20">
        <v>2.9550900000000002</v>
      </c>
      <c r="C207" s="9">
        <v>24.781049431</v>
      </c>
      <c r="D207" s="9">
        <f t="shared" si="7"/>
        <v>26.262659477536531</v>
      </c>
    </row>
    <row r="208" spans="1:4" x14ac:dyDescent="0.25">
      <c r="A208" s="11" t="s">
        <v>287</v>
      </c>
      <c r="B208" s="20">
        <v>2.98441</v>
      </c>
      <c r="C208" s="9">
        <v>15.558725883999999</v>
      </c>
      <c r="D208" s="9">
        <f t="shared" si="7"/>
        <v>16.326957557108035</v>
      </c>
    </row>
    <row r="209" spans="1:5" x14ac:dyDescent="0.25">
      <c r="A209" s="11" t="s">
        <v>288</v>
      </c>
      <c r="B209" s="20">
        <v>3.0120300000000002</v>
      </c>
      <c r="C209" s="9">
        <v>14.717124666</v>
      </c>
      <c r="D209" s="9">
        <f t="shared" si="7"/>
        <v>15.302183178160293</v>
      </c>
    </row>
    <row r="210" spans="1:5" x14ac:dyDescent="0.25">
      <c r="A210" s="11" t="s">
        <v>289</v>
      </c>
      <c r="B210" s="20">
        <v>3.0346666667000002</v>
      </c>
      <c r="C210" s="9">
        <v>16.190249907999998</v>
      </c>
      <c r="D210" s="9">
        <f t="shared" si="7"/>
        <v>16.708300559172987</v>
      </c>
    </row>
    <row r="211" spans="1:5" x14ac:dyDescent="0.25">
      <c r="A211" s="11" t="s">
        <v>290</v>
      </c>
      <c r="B211" s="20">
        <v>3.0603433333000001</v>
      </c>
      <c r="C211" s="9">
        <v>22.334623809</v>
      </c>
      <c r="D211" s="9">
        <f t="shared" si="7"/>
        <v>22.855893883077382</v>
      </c>
      <c r="E211" s="8" t="s">
        <v>182</v>
      </c>
    </row>
    <row r="212" spans="1:5" x14ac:dyDescent="0.25">
      <c r="A212" s="11" t="s">
        <v>291</v>
      </c>
      <c r="B212" s="20">
        <v>3.0809899999999999</v>
      </c>
      <c r="C212" s="9">
        <v>13.715591844</v>
      </c>
      <c r="D212" s="9">
        <f t="shared" si="7"/>
        <v>13.941643872161883</v>
      </c>
      <c r="E212" s="8" t="s">
        <v>183</v>
      </c>
    </row>
    <row r="213" spans="1:5" x14ac:dyDescent="0.25">
      <c r="A213" s="11" t="s">
        <v>292</v>
      </c>
      <c r="B213" s="20">
        <v>3.1098966667000001</v>
      </c>
      <c r="C213" s="9">
        <v>12.560543544</v>
      </c>
      <c r="D213" s="9">
        <f t="shared" ref="D213:D220" si="8">C213*$B$221/B213</f>
        <v>12.648883583643519</v>
      </c>
      <c r="E213">
        <f>MAX('Natural Gas-M'!E557:E559)</f>
        <v>1</v>
      </c>
    </row>
    <row r="214" spans="1:5" x14ac:dyDescent="0.25">
      <c r="A214" s="11" t="s">
        <v>293</v>
      </c>
      <c r="B214" s="20">
        <v>3.1316213704</v>
      </c>
      <c r="C214" s="9">
        <v>14.895812549</v>
      </c>
      <c r="D214" s="9">
        <f t="shared" si="8"/>
        <v>14.896514761237109</v>
      </c>
      <c r="E214">
        <f>MAX('Natural Gas-M'!E560:E562)</f>
        <v>1</v>
      </c>
    </row>
    <row r="215" spans="1:5" x14ac:dyDescent="0.25">
      <c r="A215" s="11" t="s">
        <v>294</v>
      </c>
      <c r="B215" s="20">
        <v>3.1493566667000001</v>
      </c>
      <c r="C215" s="9">
        <v>19.530911373999999</v>
      </c>
      <c r="D215" s="9">
        <f t="shared" si="8"/>
        <v>19.42184047605274</v>
      </c>
      <c r="E215">
        <f>MAX('Natural Gas-M'!E563:E565)</f>
        <v>1</v>
      </c>
    </row>
    <row r="216" spans="1:5" x14ac:dyDescent="0.25">
      <c r="A216" s="11" t="s">
        <v>295</v>
      </c>
      <c r="B216" s="20">
        <v>3.1696986667</v>
      </c>
      <c r="C216" s="9">
        <v>12.059181442</v>
      </c>
      <c r="D216" s="9">
        <f t="shared" si="8"/>
        <v>11.914877272781892</v>
      </c>
      <c r="E216">
        <f>MAX('Natural Gas-M'!E566:E568)</f>
        <v>1</v>
      </c>
    </row>
    <row r="217" spans="1:5" x14ac:dyDescent="0.25">
      <c r="A217" s="11" t="s">
        <v>296</v>
      </c>
      <c r="B217" s="20">
        <v>3.1868500000000002</v>
      </c>
      <c r="C217" s="9">
        <v>11.133921597000001</v>
      </c>
      <c r="D217" s="9">
        <f t="shared" si="8"/>
        <v>10.941484696774271</v>
      </c>
      <c r="E217">
        <f>MAX('Natural Gas-M'!E569:E571)</f>
        <v>1</v>
      </c>
    </row>
    <row r="218" spans="1:5" x14ac:dyDescent="0.25">
      <c r="A218" s="11" t="s">
        <v>297</v>
      </c>
      <c r="B218" s="20">
        <v>3.1981896666999998</v>
      </c>
      <c r="C218" s="9">
        <v>13.696595152</v>
      </c>
      <c r="D218" s="9">
        <f t="shared" si="8"/>
        <v>13.412141421507361</v>
      </c>
      <c r="E218">
        <f>MAX('Natural Gas-M'!E572:E574)</f>
        <v>1</v>
      </c>
    </row>
    <row r="219" spans="1:5" x14ac:dyDescent="0.25">
      <c r="A219" s="11" t="s">
        <v>298</v>
      </c>
      <c r="B219" s="20">
        <v>3.2160496667</v>
      </c>
      <c r="C219" s="9">
        <v>19.404245294999999</v>
      </c>
      <c r="D219" s="9">
        <f t="shared" si="8"/>
        <v>18.89573239881981</v>
      </c>
      <c r="E219">
        <f>MAX('Natural Gas-M'!E575:E577)</f>
        <v>1</v>
      </c>
    </row>
    <row r="220" spans="1:5" x14ac:dyDescent="0.25">
      <c r="A220" s="11" t="s">
        <v>299</v>
      </c>
      <c r="B220" s="20">
        <v>3.2364176667</v>
      </c>
      <c r="C220" s="9">
        <v>12.301120879000001</v>
      </c>
      <c r="D220" s="9">
        <f t="shared" si="8"/>
        <v>11.903367550636958</v>
      </c>
      <c r="E220">
        <f>MAX('Natural Gas-M'!E578:E580)</f>
        <v>1</v>
      </c>
    </row>
    <row r="221" spans="1:5" x14ac:dyDescent="0.25">
      <c r="A221" s="12" t="str">
        <f>"Base CPI ("&amp;TEXT('Notes and Sources'!$G$7,"m/yyyy")&amp;")"</f>
        <v>Base CPI (5/2024)</v>
      </c>
      <c r="B221" s="22">
        <v>3.1317689999999998</v>
      </c>
      <c r="C221" s="13"/>
      <c r="D221" s="13"/>
      <c r="E221" s="15"/>
    </row>
    <row r="222" spans="1:5" x14ac:dyDescent="0.25">
      <c r="A222" s="34" t="str">
        <f>A1&amp;" "&amp;TEXT(C1,"Mmmm yyyy")</f>
        <v>EIA Short-Term Energy Outlook, May 2024</v>
      </c>
      <c r="B222" s="34"/>
      <c r="C222" s="34"/>
      <c r="D222" s="34"/>
      <c r="E222" s="34"/>
    </row>
    <row r="223" spans="1:5" x14ac:dyDescent="0.25">
      <c r="A223" s="29" t="s">
        <v>184</v>
      </c>
      <c r="B223" s="29"/>
      <c r="C223" s="29"/>
      <c r="D223" s="29"/>
      <c r="E223" s="29"/>
    </row>
    <row r="224" spans="1:5" x14ac:dyDescent="0.25">
      <c r="A224" s="29" t="s">
        <v>207</v>
      </c>
      <c r="B224" s="29"/>
      <c r="C224" s="29"/>
      <c r="D224" s="29"/>
      <c r="E224" s="29"/>
    </row>
    <row r="225" spans="1:5" x14ac:dyDescent="0.25">
      <c r="A225" t="str">
        <f>"Real Price ("&amp;TEXT($C$1,"mmm yyyy")&amp;" $)"</f>
        <v>Real Price (May 2024 $)</v>
      </c>
    </row>
    <row r="226" spans="1:5" x14ac:dyDescent="0.25">
      <c r="A226" s="30" t="s">
        <v>167</v>
      </c>
      <c r="B226" s="30"/>
      <c r="C226" s="30"/>
      <c r="D226" s="30"/>
      <c r="E226" s="30"/>
    </row>
  </sheetData>
  <mergeCells count="7">
    <mergeCell ref="A224:E224"/>
    <mergeCell ref="A226:E226"/>
    <mergeCell ref="C39:D39"/>
    <mergeCell ref="A1:B1"/>
    <mergeCell ref="C1:D1"/>
    <mergeCell ref="A222:E222"/>
    <mergeCell ref="A223:E223"/>
  </mergeCells>
  <phoneticPr fontId="3" type="noConversion"/>
  <conditionalFormatting sqref="B161:D162 B173:D174 B177:D178 B197:D198 B201:D202 B205:D206 B209:D210 B213:D220">
    <cfRule type="expression" dxfId="55" priority="7" stopIfTrue="1">
      <formula>$E161=1</formula>
    </cfRule>
  </conditionalFormatting>
  <conditionalFormatting sqref="B163:D164 B167:D168 B171:D172">
    <cfRule type="expression" dxfId="54" priority="8" stopIfTrue="1">
      <formula>#REF!=1</formula>
    </cfRule>
  </conditionalFormatting>
  <conditionalFormatting sqref="B165:D165 B181:D182 B189:D190">
    <cfRule type="expression" dxfId="53" priority="21" stopIfTrue="1">
      <formula>$E169=1</formula>
    </cfRule>
  </conditionalFormatting>
  <conditionalFormatting sqref="B166:D166 B169:D170">
    <cfRule type="expression" dxfId="52" priority="14" stopIfTrue="1">
      <formula>#REF!=1</formula>
    </cfRule>
  </conditionalFormatting>
  <conditionalFormatting sqref="B169:D172">
    <cfRule type="expression" dxfId="51" priority="22" stopIfTrue="1">
      <formula>#REF!=1</formula>
    </cfRule>
  </conditionalFormatting>
  <conditionalFormatting sqref="B175:D176">
    <cfRule type="expression" dxfId="50" priority="48" stopIfTrue="1">
      <formula>#REF!=1</formula>
    </cfRule>
  </conditionalFormatting>
  <conditionalFormatting sqref="B179:D180">
    <cfRule type="expression" dxfId="49" priority="71" stopIfTrue="1">
      <formula>#REF!=1</formula>
    </cfRule>
  </conditionalFormatting>
  <conditionalFormatting sqref="B183:D188">
    <cfRule type="expression" dxfId="48" priority="93" stopIfTrue="1">
      <formula>#REF!=1</formula>
    </cfRule>
  </conditionalFormatting>
  <conditionalFormatting sqref="B191:D196">
    <cfRule type="expression" dxfId="47" priority="148" stopIfTrue="1">
      <formula>#REF!=1</formula>
    </cfRule>
  </conditionalFormatting>
  <conditionalFormatting sqref="B199:D200">
    <cfRule type="expression" dxfId="46" priority="184" stopIfTrue="1">
      <formula>#REF!=1</formula>
    </cfRule>
  </conditionalFormatting>
  <conditionalFormatting sqref="B203:D204">
    <cfRule type="expression" dxfId="45" priority="211" stopIfTrue="1">
      <formula>#REF!=1</formula>
    </cfRule>
  </conditionalFormatting>
  <conditionalFormatting sqref="B207:D208">
    <cfRule type="expression" dxfId="44" priority="246" stopIfTrue="1">
      <formula>#REF!=1</formula>
    </cfRule>
  </conditionalFormatting>
  <conditionalFormatting sqref="B211:D212">
    <cfRule type="expression" dxfId="43" priority="258" stopIfTrue="1">
      <formula>#REF!=1</formula>
    </cfRule>
  </conditionalFormatting>
  <hyperlinks>
    <hyperlink ref="A3" location="Contents!B4" display="Return to Contents" xr:uid="{00000000-0004-0000-0E00-000000000000}"/>
    <hyperlink ref="A226" location="'Notes and Sources'!A7" display="See Notes and Sources for more information" xr:uid="{00000000-0004-0000-0E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586"/>
  <sheetViews>
    <sheetView showGridLines="0" workbookViewId="0">
      <pane ySplit="3" topLeftCell="A4" activePane="bottomLeft" state="frozen"/>
      <selection pane="bottomLeft" activeCell="M17" sqref="M17"/>
    </sheetView>
  </sheetViews>
  <sheetFormatPr defaultRowHeight="13.2" x14ac:dyDescent="0.25"/>
  <cols>
    <col min="1" max="4" width="17.6640625" customWidth="1"/>
  </cols>
  <sheetData>
    <row r="1" spans="1:4" ht="15.6" x14ac:dyDescent="0.3">
      <c r="A1" s="32" t="s">
        <v>168</v>
      </c>
      <c r="B1" s="32"/>
      <c r="C1" s="33">
        <f>'Notes and Sources'!$G$7</f>
        <v>45419</v>
      </c>
      <c r="D1" s="33"/>
    </row>
    <row r="2" spans="1:4" ht="15.6" x14ac:dyDescent="0.3">
      <c r="A2" s="5" t="s">
        <v>188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186</v>
      </c>
      <c r="D39" s="31"/>
    </row>
    <row r="40" spans="1:4" x14ac:dyDescent="0.25">
      <c r="A40" s="1" t="s">
        <v>0</v>
      </c>
      <c r="B40" s="1" t="s">
        <v>18</v>
      </c>
      <c r="C40" s="1" t="s">
        <v>1</v>
      </c>
      <c r="D40" s="1" t="s">
        <v>2</v>
      </c>
    </row>
    <row r="41" spans="1:4" x14ac:dyDescent="0.25">
      <c r="A41" s="10">
        <v>29587</v>
      </c>
      <c r="B41" s="20">
        <v>0.872</v>
      </c>
      <c r="C41" s="9">
        <v>3.94</v>
      </c>
      <c r="D41" s="9">
        <f t="shared" ref="D41:D104" si="0">C41*$B$581/B41</f>
        <v>14.150424151376145</v>
      </c>
    </row>
    <row r="42" spans="1:4" x14ac:dyDescent="0.25">
      <c r="A42" s="10">
        <v>29618</v>
      </c>
      <c r="B42" s="20">
        <v>0.88</v>
      </c>
      <c r="C42" s="9">
        <v>3.99</v>
      </c>
      <c r="D42" s="9">
        <f t="shared" si="0"/>
        <v>14.199725352272727</v>
      </c>
    </row>
    <row r="43" spans="1:4" x14ac:dyDescent="0.25">
      <c r="A43" s="10">
        <v>29646</v>
      </c>
      <c r="B43" s="20">
        <v>0.88600000000000001</v>
      </c>
      <c r="C43" s="9">
        <v>4.0599999999999996</v>
      </c>
      <c r="D43" s="9">
        <f t="shared" si="0"/>
        <v>14.350995643340855</v>
      </c>
    </row>
    <row r="44" spans="1:4" x14ac:dyDescent="0.25">
      <c r="A44" s="10">
        <v>29677</v>
      </c>
      <c r="B44" s="20">
        <v>0.89100000000000001</v>
      </c>
      <c r="C44" s="9">
        <v>4.1100000000000003</v>
      </c>
      <c r="D44" s="9">
        <f t="shared" si="0"/>
        <v>14.446207171717173</v>
      </c>
    </row>
    <row r="45" spans="1:4" x14ac:dyDescent="0.25">
      <c r="A45" s="10">
        <v>29707</v>
      </c>
      <c r="B45" s="20">
        <v>0.89700000000000002</v>
      </c>
      <c r="C45" s="9">
        <v>4.29</v>
      </c>
      <c r="D45" s="9">
        <f t="shared" si="0"/>
        <v>14.978025652173912</v>
      </c>
    </row>
    <row r="46" spans="1:4" x14ac:dyDescent="0.25">
      <c r="A46" s="10">
        <v>29738</v>
      </c>
      <c r="B46" s="20">
        <v>0.90500000000000003</v>
      </c>
      <c r="C46" s="9">
        <v>4.3</v>
      </c>
      <c r="D46" s="9">
        <f t="shared" si="0"/>
        <v>14.880228397790052</v>
      </c>
    </row>
    <row r="47" spans="1:4" x14ac:dyDescent="0.25">
      <c r="A47" s="10">
        <v>29768</v>
      </c>
      <c r="B47" s="20">
        <v>0.91500000000000004</v>
      </c>
      <c r="C47" s="9">
        <v>4.32</v>
      </c>
      <c r="D47" s="9">
        <f t="shared" si="0"/>
        <v>14.786056918032786</v>
      </c>
    </row>
    <row r="48" spans="1:4" x14ac:dyDescent="0.25">
      <c r="A48" s="10">
        <v>29799</v>
      </c>
      <c r="B48" s="20">
        <v>0.92200000000000004</v>
      </c>
      <c r="C48" s="9">
        <v>4.3</v>
      </c>
      <c r="D48" s="9">
        <f t="shared" si="0"/>
        <v>14.605864099783078</v>
      </c>
    </row>
    <row r="49" spans="1:4" x14ac:dyDescent="0.25">
      <c r="A49" s="10">
        <v>29830</v>
      </c>
      <c r="B49" s="20">
        <v>0.93100000000000005</v>
      </c>
      <c r="C49" s="9">
        <v>4.47</v>
      </c>
      <c r="D49" s="9">
        <f t="shared" si="0"/>
        <v>15.036527851772286</v>
      </c>
    </row>
    <row r="50" spans="1:4" x14ac:dyDescent="0.25">
      <c r="A50" s="10">
        <v>29860</v>
      </c>
      <c r="B50" s="20">
        <v>0.93400000000000005</v>
      </c>
      <c r="C50" s="9">
        <v>4.5</v>
      </c>
      <c r="D50" s="9">
        <f t="shared" si="0"/>
        <v>15.088822805139184</v>
      </c>
    </row>
    <row r="51" spans="1:4" x14ac:dyDescent="0.25">
      <c r="A51" s="10">
        <v>29891</v>
      </c>
      <c r="B51" s="20">
        <v>0.93799999999999994</v>
      </c>
      <c r="C51" s="9">
        <v>4.53</v>
      </c>
      <c r="D51" s="9">
        <f t="shared" si="0"/>
        <v>15.124641332622602</v>
      </c>
    </row>
    <row r="52" spans="1:4" x14ac:dyDescent="0.25">
      <c r="A52" s="10">
        <v>29921</v>
      </c>
      <c r="B52" s="20">
        <v>0.94099999999999995</v>
      </c>
      <c r="C52" s="9">
        <v>4.55</v>
      </c>
      <c r="D52" s="9">
        <f t="shared" si="0"/>
        <v>15.142985069075451</v>
      </c>
    </row>
    <row r="53" spans="1:4" x14ac:dyDescent="0.25">
      <c r="A53" s="10">
        <v>29952</v>
      </c>
      <c r="B53" s="20">
        <v>0.94399999999999995</v>
      </c>
      <c r="C53" s="9">
        <v>4.6500000000000004</v>
      </c>
      <c r="D53" s="9">
        <f t="shared" si="0"/>
        <v>15.426616366525424</v>
      </c>
    </row>
    <row r="54" spans="1:4" x14ac:dyDescent="0.25">
      <c r="A54" s="10">
        <v>29983</v>
      </c>
      <c r="B54" s="20">
        <v>0.94699999999999995</v>
      </c>
      <c r="C54" s="9">
        <v>4.6900000000000004</v>
      </c>
      <c r="D54" s="9">
        <f t="shared" si="0"/>
        <v>15.510028099260825</v>
      </c>
    </row>
    <row r="55" spans="1:4" x14ac:dyDescent="0.25">
      <c r="A55" s="10">
        <v>30011</v>
      </c>
      <c r="B55" s="20">
        <v>0.94699999999999995</v>
      </c>
      <c r="C55" s="9">
        <v>4.78</v>
      </c>
      <c r="D55" s="9">
        <f t="shared" si="0"/>
        <v>15.807661900739177</v>
      </c>
    </row>
    <row r="56" spans="1:4" x14ac:dyDescent="0.25">
      <c r="A56" s="10">
        <v>30042</v>
      </c>
      <c r="B56" s="20">
        <v>0.95</v>
      </c>
      <c r="C56" s="9">
        <v>4.8600000000000003</v>
      </c>
      <c r="D56" s="9">
        <f t="shared" si="0"/>
        <v>16.021470884210526</v>
      </c>
    </row>
    <row r="57" spans="1:4" x14ac:dyDescent="0.25">
      <c r="A57" s="10">
        <v>30072</v>
      </c>
      <c r="B57" s="20">
        <v>0.95899999999999996</v>
      </c>
      <c r="C57" s="9">
        <v>5.17</v>
      </c>
      <c r="D57" s="9">
        <f t="shared" si="0"/>
        <v>16.883467914494265</v>
      </c>
    </row>
    <row r="58" spans="1:4" x14ac:dyDescent="0.25">
      <c r="A58" s="10">
        <v>30103</v>
      </c>
      <c r="B58" s="20">
        <v>0.97</v>
      </c>
      <c r="C58" s="9">
        <v>5.2</v>
      </c>
      <c r="D58" s="9">
        <f t="shared" si="0"/>
        <v>16.788864742268043</v>
      </c>
    </row>
    <row r="59" spans="1:4" x14ac:dyDescent="0.25">
      <c r="A59" s="10">
        <v>30133</v>
      </c>
      <c r="B59" s="20">
        <v>0.97499999999999998</v>
      </c>
      <c r="C59" s="9">
        <v>5.23</v>
      </c>
      <c r="D59" s="9">
        <f t="shared" si="0"/>
        <v>16.799130123076925</v>
      </c>
    </row>
    <row r="60" spans="1:4" x14ac:dyDescent="0.25">
      <c r="A60" s="10">
        <v>30164</v>
      </c>
      <c r="B60" s="20">
        <v>0.97699999999999998</v>
      </c>
      <c r="C60" s="9">
        <v>5.23</v>
      </c>
      <c r="D60" s="9">
        <f t="shared" si="0"/>
        <v>16.764740910951897</v>
      </c>
    </row>
    <row r="61" spans="1:4" x14ac:dyDescent="0.25">
      <c r="A61" s="10">
        <v>30195</v>
      </c>
      <c r="B61" s="20">
        <v>0.97699999999999998</v>
      </c>
      <c r="C61" s="9">
        <v>5.41</v>
      </c>
      <c r="D61" s="9">
        <f t="shared" si="0"/>
        <v>17.341730081883316</v>
      </c>
    </row>
    <row r="62" spans="1:4" x14ac:dyDescent="0.25">
      <c r="A62" s="10">
        <v>30225</v>
      </c>
      <c r="B62" s="20">
        <v>0.98099999999999998</v>
      </c>
      <c r="C62" s="9">
        <v>5.66</v>
      </c>
      <c r="D62" s="9">
        <f t="shared" si="0"/>
        <v>18.069125932721711</v>
      </c>
    </row>
    <row r="63" spans="1:4" x14ac:dyDescent="0.25">
      <c r="A63" s="10">
        <v>30256</v>
      </c>
      <c r="B63" s="20">
        <v>0.98</v>
      </c>
      <c r="C63" s="9">
        <v>5.68</v>
      </c>
      <c r="D63" s="9">
        <f t="shared" si="0"/>
        <v>18.151477469387753</v>
      </c>
    </row>
    <row r="64" spans="1:4" x14ac:dyDescent="0.25">
      <c r="A64" s="10">
        <v>30286</v>
      </c>
      <c r="B64" s="20">
        <v>0.97699999999999998</v>
      </c>
      <c r="C64" s="9">
        <v>5.74</v>
      </c>
      <c r="D64" s="9">
        <f t="shared" si="0"/>
        <v>18.399543561924258</v>
      </c>
    </row>
    <row r="65" spans="1:4" x14ac:dyDescent="0.25">
      <c r="A65" s="10">
        <v>30317</v>
      </c>
      <c r="B65" s="20">
        <v>0.97899999999999998</v>
      </c>
      <c r="C65" s="9">
        <v>5.86</v>
      </c>
      <c r="D65" s="9">
        <f t="shared" si="0"/>
        <v>18.745828743615935</v>
      </c>
    </row>
    <row r="66" spans="1:4" x14ac:dyDescent="0.25">
      <c r="A66" s="10">
        <v>30348</v>
      </c>
      <c r="B66" s="20">
        <v>0.98</v>
      </c>
      <c r="C66" s="9">
        <v>5.87</v>
      </c>
      <c r="D66" s="9">
        <f t="shared" si="0"/>
        <v>18.758657173469388</v>
      </c>
    </row>
    <row r="67" spans="1:4" x14ac:dyDescent="0.25">
      <c r="A67" s="10">
        <v>30376</v>
      </c>
      <c r="B67" s="20">
        <v>0.98099999999999998</v>
      </c>
      <c r="C67" s="9">
        <v>6</v>
      </c>
      <c r="D67" s="9">
        <f t="shared" si="0"/>
        <v>19.154550458715594</v>
      </c>
    </row>
    <row r="68" spans="1:4" x14ac:dyDescent="0.25">
      <c r="A68" s="10">
        <v>30407</v>
      </c>
      <c r="B68" s="20">
        <v>0.98799999999999999</v>
      </c>
      <c r="C68" s="9">
        <v>6.06</v>
      </c>
      <c r="D68" s="9">
        <f t="shared" si="0"/>
        <v>19.209028481781374</v>
      </c>
    </row>
    <row r="69" spans="1:4" x14ac:dyDescent="0.25">
      <c r="A69" s="10">
        <v>30437</v>
      </c>
      <c r="B69" s="20">
        <v>0.99199999999999999</v>
      </c>
      <c r="C69" s="9">
        <v>6.22</v>
      </c>
      <c r="D69" s="9">
        <f t="shared" si="0"/>
        <v>19.636696754032258</v>
      </c>
    </row>
    <row r="70" spans="1:4" x14ac:dyDescent="0.25">
      <c r="A70" s="10">
        <v>30468</v>
      </c>
      <c r="B70" s="20">
        <v>0.99399999999999999</v>
      </c>
      <c r="C70" s="9">
        <v>6.2</v>
      </c>
      <c r="D70" s="9">
        <f t="shared" si="0"/>
        <v>19.53417283702213</v>
      </c>
    </row>
    <row r="71" spans="1:4" x14ac:dyDescent="0.25">
      <c r="A71" s="10">
        <v>30498</v>
      </c>
      <c r="B71" s="20">
        <v>0.998</v>
      </c>
      <c r="C71" s="9">
        <v>6.21</v>
      </c>
      <c r="D71" s="9">
        <f t="shared" si="0"/>
        <v>19.487260010020041</v>
      </c>
    </row>
    <row r="72" spans="1:4" x14ac:dyDescent="0.25">
      <c r="A72" s="10">
        <v>30529</v>
      </c>
      <c r="B72" s="20">
        <v>1.0009999999999999</v>
      </c>
      <c r="C72" s="9">
        <v>6.18</v>
      </c>
      <c r="D72" s="9">
        <f t="shared" si="0"/>
        <v>19.334997422577423</v>
      </c>
    </row>
    <row r="73" spans="1:4" x14ac:dyDescent="0.25">
      <c r="A73" s="10">
        <v>30560</v>
      </c>
      <c r="B73" s="20">
        <v>1.004</v>
      </c>
      <c r="C73" s="9">
        <v>6.19</v>
      </c>
      <c r="D73" s="9">
        <f t="shared" si="0"/>
        <v>19.308416444223109</v>
      </c>
    </row>
    <row r="74" spans="1:4" x14ac:dyDescent="0.25">
      <c r="A74" s="10">
        <v>30590</v>
      </c>
      <c r="B74" s="20">
        <v>1.008</v>
      </c>
      <c r="C74" s="9">
        <v>6.7</v>
      </c>
      <c r="D74" s="9">
        <f t="shared" si="0"/>
        <v>20.816321726190473</v>
      </c>
    </row>
    <row r="75" spans="1:4" x14ac:dyDescent="0.25">
      <c r="A75" s="10">
        <v>30621</v>
      </c>
      <c r="B75" s="20">
        <v>1.0109999999999999</v>
      </c>
      <c r="C75" s="9">
        <v>6.3</v>
      </c>
      <c r="D75" s="9">
        <f t="shared" si="0"/>
        <v>19.515474480712165</v>
      </c>
    </row>
    <row r="76" spans="1:4" x14ac:dyDescent="0.25">
      <c r="A76" s="10">
        <v>30651</v>
      </c>
      <c r="B76" s="20">
        <v>1.014</v>
      </c>
      <c r="C76" s="9">
        <v>5.94</v>
      </c>
      <c r="D76" s="9">
        <f t="shared" si="0"/>
        <v>18.345865739644967</v>
      </c>
    </row>
    <row r="77" spans="1:4" x14ac:dyDescent="0.25">
      <c r="A77" s="10">
        <v>30682</v>
      </c>
      <c r="B77" s="20">
        <v>1.0209999999999999</v>
      </c>
      <c r="C77" s="9">
        <v>5.78</v>
      </c>
      <c r="D77" s="9">
        <f t="shared" si="0"/>
        <v>17.72930932419197</v>
      </c>
    </row>
    <row r="78" spans="1:4" x14ac:dyDescent="0.25">
      <c r="A78" s="10">
        <v>30713</v>
      </c>
      <c r="B78" s="20">
        <v>1.026</v>
      </c>
      <c r="C78" s="9">
        <v>5.84</v>
      </c>
      <c r="D78" s="9">
        <f t="shared" si="0"/>
        <v>17.82605356725146</v>
      </c>
    </row>
    <row r="79" spans="1:4" x14ac:dyDescent="0.25">
      <c r="A79" s="10">
        <v>30742</v>
      </c>
      <c r="B79" s="20">
        <v>1.0289999999999999</v>
      </c>
      <c r="C79" s="9">
        <v>5.92</v>
      </c>
      <c r="D79" s="9">
        <f t="shared" si="0"/>
        <v>18.017563148688048</v>
      </c>
    </row>
    <row r="80" spans="1:4" x14ac:dyDescent="0.25">
      <c r="A80" s="10">
        <v>30773</v>
      </c>
      <c r="B80" s="20">
        <v>1.0329999999999999</v>
      </c>
      <c r="C80" s="9">
        <v>5.96</v>
      </c>
      <c r="D80" s="9">
        <f t="shared" si="0"/>
        <v>18.069064123910938</v>
      </c>
    </row>
    <row r="81" spans="1:4" x14ac:dyDescent="0.25">
      <c r="A81" s="10">
        <v>30803</v>
      </c>
      <c r="B81" s="20">
        <v>1.0349999999999999</v>
      </c>
      <c r="C81" s="9">
        <v>6.27</v>
      </c>
      <c r="D81" s="9">
        <f t="shared" si="0"/>
        <v>18.972165826086957</v>
      </c>
    </row>
    <row r="82" spans="1:4" x14ac:dyDescent="0.25">
      <c r="A82" s="10">
        <v>30834</v>
      </c>
      <c r="B82" s="20">
        <v>1.0369999999999999</v>
      </c>
      <c r="C82" s="9">
        <v>6.76</v>
      </c>
      <c r="D82" s="9">
        <f t="shared" si="0"/>
        <v>20.415389045323046</v>
      </c>
    </row>
    <row r="83" spans="1:4" x14ac:dyDescent="0.25">
      <c r="A83" s="10">
        <v>30864</v>
      </c>
      <c r="B83" s="20">
        <v>1.0409999999999999</v>
      </c>
      <c r="C83" s="9">
        <v>7.11</v>
      </c>
      <c r="D83" s="9">
        <f t="shared" si="0"/>
        <v>21.389892017291068</v>
      </c>
    </row>
    <row r="84" spans="1:4" x14ac:dyDescent="0.25">
      <c r="A84" s="10">
        <v>30895</v>
      </c>
      <c r="B84" s="20">
        <v>1.044</v>
      </c>
      <c r="C84" s="9">
        <v>7.23</v>
      </c>
      <c r="D84" s="9">
        <f t="shared" si="0"/>
        <v>21.688400258620689</v>
      </c>
    </row>
    <row r="85" spans="1:4" x14ac:dyDescent="0.25">
      <c r="A85" s="10">
        <v>30926</v>
      </c>
      <c r="B85" s="20">
        <v>1.0469999999999999</v>
      </c>
      <c r="C85" s="9">
        <v>7.17</v>
      </c>
      <c r="D85" s="9">
        <f t="shared" si="0"/>
        <v>21.446784842406878</v>
      </c>
    </row>
    <row r="86" spans="1:4" x14ac:dyDescent="0.25">
      <c r="A86" s="10">
        <v>30956</v>
      </c>
      <c r="B86" s="20">
        <v>1.0509999999999999</v>
      </c>
      <c r="C86" s="9">
        <v>6.8</v>
      </c>
      <c r="D86" s="9">
        <f t="shared" si="0"/>
        <v>20.262634823977166</v>
      </c>
    </row>
    <row r="87" spans="1:4" x14ac:dyDescent="0.25">
      <c r="A87" s="10">
        <v>30987</v>
      </c>
      <c r="B87" s="20">
        <v>1.0529999999999999</v>
      </c>
      <c r="C87" s="9">
        <v>6.31</v>
      </c>
      <c r="D87" s="9">
        <f t="shared" si="0"/>
        <v>18.766820883190881</v>
      </c>
    </row>
    <row r="88" spans="1:4" x14ac:dyDescent="0.25">
      <c r="A88" s="10">
        <v>31017</v>
      </c>
      <c r="B88" s="20">
        <v>1.0549999999999999</v>
      </c>
      <c r="C88" s="9">
        <v>6.05</v>
      </c>
      <c r="D88" s="9">
        <f t="shared" si="0"/>
        <v>17.959433601895736</v>
      </c>
    </row>
    <row r="89" spans="1:4" x14ac:dyDescent="0.25">
      <c r="A89" s="10">
        <v>31048</v>
      </c>
      <c r="B89" s="20">
        <v>1.0569999999999999</v>
      </c>
      <c r="C89" s="9">
        <v>5.97</v>
      </c>
      <c r="D89" s="9">
        <f t="shared" si="0"/>
        <v>17.688420936613053</v>
      </c>
    </row>
    <row r="90" spans="1:4" x14ac:dyDescent="0.25">
      <c r="A90" s="10">
        <v>31079</v>
      </c>
      <c r="B90" s="20">
        <v>1.0629999999999999</v>
      </c>
      <c r="C90" s="9">
        <v>5.86</v>
      </c>
      <c r="D90" s="9">
        <f t="shared" si="0"/>
        <v>17.264502671683914</v>
      </c>
    </row>
    <row r="91" spans="1:4" x14ac:dyDescent="0.25">
      <c r="A91" s="10">
        <v>31107</v>
      </c>
      <c r="B91" s="20">
        <v>1.0680000000000001</v>
      </c>
      <c r="C91" s="9">
        <v>5.99</v>
      </c>
      <c r="D91" s="9">
        <f t="shared" si="0"/>
        <v>17.564884185393257</v>
      </c>
    </row>
    <row r="92" spans="1:4" x14ac:dyDescent="0.25">
      <c r="A92" s="10">
        <v>31138</v>
      </c>
      <c r="B92" s="20">
        <v>1.07</v>
      </c>
      <c r="C92" s="9">
        <v>6.11</v>
      </c>
      <c r="D92" s="9">
        <f t="shared" si="0"/>
        <v>17.883279056074766</v>
      </c>
    </row>
    <row r="93" spans="1:4" x14ac:dyDescent="0.25">
      <c r="A93" s="10">
        <v>31168</v>
      </c>
      <c r="B93" s="20">
        <v>1.0720000000000001</v>
      </c>
      <c r="C93" s="9">
        <v>6.59</v>
      </c>
      <c r="D93" s="9">
        <f t="shared" si="0"/>
        <v>19.252199356343279</v>
      </c>
    </row>
    <row r="94" spans="1:4" x14ac:dyDescent="0.25">
      <c r="A94" s="10">
        <v>31199</v>
      </c>
      <c r="B94" s="20">
        <v>1.075</v>
      </c>
      <c r="C94" s="9">
        <v>6.96</v>
      </c>
      <c r="D94" s="9">
        <f t="shared" si="0"/>
        <v>20.276383479069764</v>
      </c>
    </row>
    <row r="95" spans="1:4" x14ac:dyDescent="0.25">
      <c r="A95" s="10">
        <v>31229</v>
      </c>
      <c r="B95" s="20">
        <v>1.077</v>
      </c>
      <c r="C95" s="9">
        <v>7.07</v>
      </c>
      <c r="D95" s="9">
        <f t="shared" si="0"/>
        <v>20.558595013927579</v>
      </c>
    </row>
    <row r="96" spans="1:4" x14ac:dyDescent="0.25">
      <c r="A96" s="10">
        <v>31260</v>
      </c>
      <c r="B96" s="20">
        <v>1.079</v>
      </c>
      <c r="C96" s="9">
        <v>7.21</v>
      </c>
      <c r="D96" s="9">
        <f t="shared" si="0"/>
        <v>20.926834559777571</v>
      </c>
    </row>
    <row r="97" spans="1:4" x14ac:dyDescent="0.25">
      <c r="A97" s="10">
        <v>31291</v>
      </c>
      <c r="B97" s="20">
        <v>1.081</v>
      </c>
      <c r="C97" s="9">
        <v>7.06</v>
      </c>
      <c r="D97" s="9">
        <f t="shared" si="0"/>
        <v>20.453551470860315</v>
      </c>
    </row>
    <row r="98" spans="1:4" x14ac:dyDescent="0.25">
      <c r="A98" s="10">
        <v>31321</v>
      </c>
      <c r="B98" s="20">
        <v>1.085</v>
      </c>
      <c r="C98" s="9">
        <v>6.5</v>
      </c>
      <c r="D98" s="9">
        <f t="shared" si="0"/>
        <v>18.761749769585251</v>
      </c>
    </row>
    <row r="99" spans="1:4" x14ac:dyDescent="0.25">
      <c r="A99" s="10">
        <v>31352</v>
      </c>
      <c r="B99" s="20">
        <v>1.0900000000000001</v>
      </c>
      <c r="C99" s="9">
        <v>6.13</v>
      </c>
      <c r="D99" s="9">
        <f t="shared" si="0"/>
        <v>17.612609146788987</v>
      </c>
    </row>
    <row r="100" spans="1:4" x14ac:dyDescent="0.25">
      <c r="A100" s="10">
        <v>31382</v>
      </c>
      <c r="B100" s="20">
        <v>1.095</v>
      </c>
      <c r="C100" s="9">
        <v>5.7</v>
      </c>
      <c r="D100" s="9">
        <f t="shared" si="0"/>
        <v>16.302359178082192</v>
      </c>
    </row>
    <row r="101" spans="1:4" x14ac:dyDescent="0.25">
      <c r="A101" s="10">
        <v>31413</v>
      </c>
      <c r="B101" s="20">
        <v>1.099</v>
      </c>
      <c r="C101" s="9">
        <v>5.63</v>
      </c>
      <c r="D101" s="9">
        <f t="shared" si="0"/>
        <v>16.043548198362146</v>
      </c>
    </row>
    <row r="102" spans="1:4" x14ac:dyDescent="0.25">
      <c r="A102" s="10">
        <v>31444</v>
      </c>
      <c r="B102" s="20">
        <v>1.097</v>
      </c>
      <c r="C102" s="9">
        <v>5.67</v>
      </c>
      <c r="D102" s="9">
        <f t="shared" si="0"/>
        <v>16.18699200546946</v>
      </c>
    </row>
    <row r="103" spans="1:4" x14ac:dyDescent="0.25">
      <c r="A103" s="10">
        <v>31472</v>
      </c>
      <c r="B103" s="20">
        <v>1.091</v>
      </c>
      <c r="C103" s="9">
        <v>5.71</v>
      </c>
      <c r="D103" s="9">
        <f t="shared" si="0"/>
        <v>16.39083500458295</v>
      </c>
    </row>
    <row r="104" spans="1:4" x14ac:dyDescent="0.25">
      <c r="A104" s="10">
        <v>31503</v>
      </c>
      <c r="B104" s="20">
        <v>1.087</v>
      </c>
      <c r="C104" s="9">
        <v>5.89</v>
      </c>
      <c r="D104" s="9">
        <f t="shared" si="0"/>
        <v>16.969751067157311</v>
      </c>
    </row>
    <row r="105" spans="1:4" x14ac:dyDescent="0.25">
      <c r="A105" s="10">
        <v>31533</v>
      </c>
      <c r="B105" s="20">
        <v>1.0900000000000001</v>
      </c>
      <c r="C105" s="9">
        <v>6.18</v>
      </c>
      <c r="D105" s="9">
        <f t="shared" ref="D105:D168" si="1">C105*$B$581/B105</f>
        <v>17.756268275229356</v>
      </c>
    </row>
    <row r="106" spans="1:4" x14ac:dyDescent="0.25">
      <c r="A106" s="10">
        <v>31564</v>
      </c>
      <c r="B106" s="20">
        <v>1.0940000000000001</v>
      </c>
      <c r="C106" s="9">
        <v>6.67</v>
      </c>
      <c r="D106" s="9">
        <f t="shared" si="1"/>
        <v>19.094057797074953</v>
      </c>
    </row>
    <row r="107" spans="1:4" x14ac:dyDescent="0.25">
      <c r="A107" s="10">
        <v>31594</v>
      </c>
      <c r="B107" s="20">
        <v>1.095</v>
      </c>
      <c r="C107" s="9">
        <v>6.84</v>
      </c>
      <c r="D107" s="9">
        <f t="shared" si="1"/>
        <v>19.562831013698631</v>
      </c>
    </row>
    <row r="108" spans="1:4" x14ac:dyDescent="0.25">
      <c r="A108" s="10">
        <v>31625</v>
      </c>
      <c r="B108" s="20">
        <v>1.0960000000000001</v>
      </c>
      <c r="C108" s="9">
        <v>6.94</v>
      </c>
      <c r="D108" s="9">
        <f t="shared" si="1"/>
        <v>19.830727062043795</v>
      </c>
    </row>
    <row r="109" spans="1:4" x14ac:dyDescent="0.25">
      <c r="A109" s="10">
        <v>31656</v>
      </c>
      <c r="B109" s="20">
        <v>1.1000000000000001</v>
      </c>
      <c r="C109" s="9">
        <v>6.83</v>
      </c>
      <c r="D109" s="9">
        <f t="shared" si="1"/>
        <v>19.445438427272723</v>
      </c>
    </row>
    <row r="110" spans="1:4" x14ac:dyDescent="0.25">
      <c r="A110" s="10">
        <v>31686</v>
      </c>
      <c r="B110" s="20">
        <v>1.1020000000000001</v>
      </c>
      <c r="C110" s="9">
        <v>6.38</v>
      </c>
      <c r="D110" s="9">
        <f t="shared" si="1"/>
        <v>18.131294210526313</v>
      </c>
    </row>
    <row r="111" spans="1:4" x14ac:dyDescent="0.25">
      <c r="A111" s="10">
        <v>31717</v>
      </c>
      <c r="B111" s="20">
        <v>1.1040000000000001</v>
      </c>
      <c r="C111" s="9">
        <v>5.66</v>
      </c>
      <c r="D111" s="9">
        <f t="shared" si="1"/>
        <v>16.055989619565217</v>
      </c>
    </row>
    <row r="112" spans="1:4" x14ac:dyDescent="0.25">
      <c r="A112" s="10">
        <v>31747</v>
      </c>
      <c r="B112" s="20">
        <v>1.1080000000000001</v>
      </c>
      <c r="C112" s="9">
        <v>5.28</v>
      </c>
      <c r="D112" s="9">
        <f t="shared" si="1"/>
        <v>14.92395335740072</v>
      </c>
    </row>
    <row r="113" spans="1:4" x14ac:dyDescent="0.25">
      <c r="A113" s="10">
        <v>31778</v>
      </c>
      <c r="B113" s="20">
        <v>1.1140000000000001</v>
      </c>
      <c r="C113" s="9">
        <v>5.3</v>
      </c>
      <c r="D113" s="9">
        <f t="shared" si="1"/>
        <v>14.899798653500895</v>
      </c>
    </row>
    <row r="114" spans="1:4" x14ac:dyDescent="0.25">
      <c r="A114" s="10">
        <v>31809</v>
      </c>
      <c r="B114" s="20">
        <v>1.1180000000000001</v>
      </c>
      <c r="C114" s="9">
        <v>5.34</v>
      </c>
      <c r="D114" s="9">
        <f t="shared" si="1"/>
        <v>14.958538872987473</v>
      </c>
    </row>
    <row r="115" spans="1:4" x14ac:dyDescent="0.25">
      <c r="A115" s="10">
        <v>31837</v>
      </c>
      <c r="B115" s="20">
        <v>1.1220000000000001</v>
      </c>
      <c r="C115" s="9">
        <v>5.36</v>
      </c>
      <c r="D115" s="9">
        <f t="shared" si="1"/>
        <v>14.961035508021389</v>
      </c>
    </row>
    <row r="116" spans="1:4" x14ac:dyDescent="0.25">
      <c r="A116" s="10">
        <v>31868</v>
      </c>
      <c r="B116" s="20">
        <v>1.127</v>
      </c>
      <c r="C116" s="9">
        <v>5.46</v>
      </c>
      <c r="D116" s="9">
        <f t="shared" si="1"/>
        <v>15.172545465838509</v>
      </c>
    </row>
    <row r="117" spans="1:4" x14ac:dyDescent="0.25">
      <c r="A117" s="10">
        <v>31898</v>
      </c>
      <c r="B117" s="20">
        <v>1.1299999999999999</v>
      </c>
      <c r="C117" s="9">
        <v>5.98</v>
      </c>
      <c r="D117" s="9">
        <f t="shared" si="1"/>
        <v>16.57343240707965</v>
      </c>
    </row>
    <row r="118" spans="1:4" x14ac:dyDescent="0.25">
      <c r="A118" s="10">
        <v>31929</v>
      </c>
      <c r="B118" s="20">
        <v>1.135</v>
      </c>
      <c r="C118" s="9">
        <v>6.55</v>
      </c>
      <c r="D118" s="9">
        <f t="shared" si="1"/>
        <v>18.073204361233479</v>
      </c>
    </row>
    <row r="119" spans="1:4" x14ac:dyDescent="0.25">
      <c r="A119" s="10">
        <v>31959</v>
      </c>
      <c r="B119" s="20">
        <v>1.1379999999999999</v>
      </c>
      <c r="C119" s="9">
        <v>6.78</v>
      </c>
      <c r="D119" s="9">
        <f t="shared" si="1"/>
        <v>18.658518295254833</v>
      </c>
    </row>
    <row r="120" spans="1:4" x14ac:dyDescent="0.25">
      <c r="A120" s="10">
        <v>31990</v>
      </c>
      <c r="B120" s="20">
        <v>1.143</v>
      </c>
      <c r="C120" s="9">
        <v>6.84</v>
      </c>
      <c r="D120" s="9">
        <f t="shared" si="1"/>
        <v>18.741294803149604</v>
      </c>
    </row>
    <row r="121" spans="1:4" x14ac:dyDescent="0.25">
      <c r="A121" s="10">
        <v>32021</v>
      </c>
      <c r="B121" s="20">
        <v>1.147</v>
      </c>
      <c r="C121" s="9">
        <v>6.64</v>
      </c>
      <c r="D121" s="9">
        <f t="shared" si="1"/>
        <v>18.129857157802963</v>
      </c>
    </row>
    <row r="122" spans="1:4" x14ac:dyDescent="0.25">
      <c r="A122" s="10">
        <v>32051</v>
      </c>
      <c r="B122" s="20">
        <v>1.1499999999999999</v>
      </c>
      <c r="C122" s="9">
        <v>5.85</v>
      </c>
      <c r="D122" s="9">
        <f t="shared" si="1"/>
        <v>15.931172739130435</v>
      </c>
    </row>
    <row r="123" spans="1:4" x14ac:dyDescent="0.25">
      <c r="A123" s="10">
        <v>32082</v>
      </c>
      <c r="B123" s="20">
        <v>1.1539999999999999</v>
      </c>
      <c r="C123" s="9">
        <v>5.42</v>
      </c>
      <c r="D123" s="9">
        <f t="shared" si="1"/>
        <v>14.709001715771231</v>
      </c>
    </row>
    <row r="124" spans="1:4" x14ac:dyDescent="0.25">
      <c r="A124" s="10">
        <v>32112</v>
      </c>
      <c r="B124" s="20">
        <v>1.1559999999999999</v>
      </c>
      <c r="C124" s="9">
        <v>5.13</v>
      </c>
      <c r="D124" s="9">
        <f t="shared" si="1"/>
        <v>13.897902223183392</v>
      </c>
    </row>
    <row r="125" spans="1:4" x14ac:dyDescent="0.25">
      <c r="A125" s="10">
        <v>32143</v>
      </c>
      <c r="B125" s="20">
        <v>1.1599999999999999</v>
      </c>
      <c r="C125" s="9">
        <v>5.08</v>
      </c>
      <c r="D125" s="9">
        <f t="shared" si="1"/>
        <v>13.714988379310345</v>
      </c>
    </row>
    <row r="126" spans="1:4" x14ac:dyDescent="0.25">
      <c r="A126" s="10">
        <v>32174</v>
      </c>
      <c r="B126" s="20">
        <v>1.1619999999999999</v>
      </c>
      <c r="C126" s="9">
        <v>5.09</v>
      </c>
      <c r="D126" s="9">
        <f t="shared" si="1"/>
        <v>13.71833408777969</v>
      </c>
    </row>
    <row r="127" spans="1:4" x14ac:dyDescent="0.25">
      <c r="A127" s="10">
        <v>32203</v>
      </c>
      <c r="B127" s="20">
        <v>1.165</v>
      </c>
      <c r="C127" s="9">
        <v>5.18</v>
      </c>
      <c r="D127" s="9">
        <f t="shared" si="1"/>
        <v>13.924947141630899</v>
      </c>
    </row>
    <row r="128" spans="1:4" x14ac:dyDescent="0.25">
      <c r="A128" s="10">
        <v>32234</v>
      </c>
      <c r="B128" s="20">
        <v>1.1719999999999999</v>
      </c>
      <c r="C128" s="9">
        <v>5.35</v>
      </c>
      <c r="D128" s="9">
        <f t="shared" si="1"/>
        <v>14.296044496587031</v>
      </c>
    </row>
    <row r="129" spans="1:4" x14ac:dyDescent="0.25">
      <c r="A129" s="10">
        <v>32264</v>
      </c>
      <c r="B129" s="20">
        <v>1.175</v>
      </c>
      <c r="C129" s="9">
        <v>5.87</v>
      </c>
      <c r="D129" s="9">
        <f t="shared" si="1"/>
        <v>15.645518323404254</v>
      </c>
    </row>
    <row r="130" spans="1:4" x14ac:dyDescent="0.25">
      <c r="A130" s="10">
        <v>32295</v>
      </c>
      <c r="B130" s="20">
        <v>1.18</v>
      </c>
      <c r="C130" s="9">
        <v>6.5</v>
      </c>
      <c r="D130" s="9">
        <f t="shared" si="1"/>
        <v>17.251269915254237</v>
      </c>
    </row>
    <row r="131" spans="1:4" x14ac:dyDescent="0.25">
      <c r="A131" s="10">
        <v>32325</v>
      </c>
      <c r="B131" s="20">
        <v>1.1850000000000001</v>
      </c>
      <c r="C131" s="9">
        <v>6.74</v>
      </c>
      <c r="D131" s="9">
        <f t="shared" si="1"/>
        <v>17.812762075949365</v>
      </c>
    </row>
    <row r="132" spans="1:4" x14ac:dyDescent="0.25">
      <c r="A132" s="10">
        <v>32356</v>
      </c>
      <c r="B132" s="20">
        <v>1.19</v>
      </c>
      <c r="C132" s="9">
        <v>6.92</v>
      </c>
      <c r="D132" s="9">
        <f t="shared" si="1"/>
        <v>18.211631495798319</v>
      </c>
    </row>
    <row r="133" spans="1:4" x14ac:dyDescent="0.25">
      <c r="A133" s="10">
        <v>32387</v>
      </c>
      <c r="B133" s="20">
        <v>1.1950000000000001</v>
      </c>
      <c r="C133" s="9">
        <v>6.79</v>
      </c>
      <c r="D133" s="9">
        <f t="shared" si="1"/>
        <v>17.794737665271963</v>
      </c>
    </row>
    <row r="134" spans="1:4" x14ac:dyDescent="0.25">
      <c r="A134" s="10">
        <v>32417</v>
      </c>
      <c r="B134" s="20">
        <v>1.1990000000000001</v>
      </c>
      <c r="C134" s="9">
        <v>5.95</v>
      </c>
      <c r="D134" s="9">
        <f t="shared" si="1"/>
        <v>15.541305713094244</v>
      </c>
    </row>
    <row r="135" spans="1:4" x14ac:dyDescent="0.25">
      <c r="A135" s="10">
        <v>32448</v>
      </c>
      <c r="B135" s="20">
        <v>1.2030000000000001</v>
      </c>
      <c r="C135" s="9">
        <v>5.56</v>
      </c>
      <c r="D135" s="9">
        <f t="shared" si="1"/>
        <v>14.474343840398999</v>
      </c>
    </row>
    <row r="136" spans="1:4" x14ac:dyDescent="0.25">
      <c r="A136" s="10">
        <v>32478</v>
      </c>
      <c r="B136" s="20">
        <v>1.2070000000000001</v>
      </c>
      <c r="C136" s="9">
        <v>5.39</v>
      </c>
      <c r="D136" s="9">
        <f t="shared" si="1"/>
        <v>13.985281615575806</v>
      </c>
    </row>
    <row r="137" spans="1:4" x14ac:dyDescent="0.25">
      <c r="A137" s="10">
        <v>32509</v>
      </c>
      <c r="B137" s="20">
        <v>1.212</v>
      </c>
      <c r="C137" s="9">
        <v>5.41</v>
      </c>
      <c r="D137" s="9">
        <f t="shared" si="1"/>
        <v>13.979265915841584</v>
      </c>
    </row>
    <row r="138" spans="1:4" x14ac:dyDescent="0.25">
      <c r="A138" s="10">
        <v>32540</v>
      </c>
      <c r="B138" s="20">
        <v>1.216</v>
      </c>
      <c r="C138" s="9">
        <v>5.38</v>
      </c>
      <c r="D138" s="9">
        <f t="shared" si="1"/>
        <v>13.856017450657893</v>
      </c>
    </row>
    <row r="139" spans="1:4" x14ac:dyDescent="0.25">
      <c r="A139" s="10">
        <v>32568</v>
      </c>
      <c r="B139" s="20">
        <v>1.222</v>
      </c>
      <c r="C139" s="9">
        <v>5.45</v>
      </c>
      <c r="D139" s="9">
        <f t="shared" si="1"/>
        <v>13.967382201309331</v>
      </c>
    </row>
    <row r="140" spans="1:4" x14ac:dyDescent="0.25">
      <c r="A140" s="10">
        <v>32599</v>
      </c>
      <c r="B140" s="20">
        <v>1.2310000000000001</v>
      </c>
      <c r="C140" s="9">
        <v>5.54</v>
      </c>
      <c r="D140" s="9">
        <f t="shared" si="1"/>
        <v>14.094232542648252</v>
      </c>
    </row>
    <row r="141" spans="1:4" x14ac:dyDescent="0.25">
      <c r="A141" s="10">
        <v>32629</v>
      </c>
      <c r="B141" s="20">
        <v>1.2370000000000001</v>
      </c>
      <c r="C141" s="9">
        <v>5.93</v>
      </c>
      <c r="D141" s="9">
        <f t="shared" si="1"/>
        <v>15.013249935327401</v>
      </c>
    </row>
    <row r="142" spans="1:4" x14ac:dyDescent="0.25">
      <c r="A142" s="10">
        <v>32660</v>
      </c>
      <c r="B142" s="20">
        <v>1.2410000000000001</v>
      </c>
      <c r="C142" s="9">
        <v>6.58</v>
      </c>
      <c r="D142" s="9">
        <f t="shared" si="1"/>
        <v>16.605189379532632</v>
      </c>
    </row>
    <row r="143" spans="1:4" x14ac:dyDescent="0.25">
      <c r="A143" s="10">
        <v>32690</v>
      </c>
      <c r="B143" s="20">
        <v>1.2450000000000001</v>
      </c>
      <c r="C143" s="9">
        <v>6.92</v>
      </c>
      <c r="D143" s="9">
        <f t="shared" si="1"/>
        <v>17.407101590361442</v>
      </c>
    </row>
    <row r="144" spans="1:4" x14ac:dyDescent="0.25">
      <c r="A144" s="10">
        <v>32721</v>
      </c>
      <c r="B144" s="20">
        <v>1.2450000000000001</v>
      </c>
      <c r="C144" s="9">
        <v>7.07</v>
      </c>
      <c r="D144" s="9">
        <f t="shared" si="1"/>
        <v>17.784423156626506</v>
      </c>
    </row>
    <row r="145" spans="1:4" x14ac:dyDescent="0.25">
      <c r="A145" s="10">
        <v>32752</v>
      </c>
      <c r="B145" s="20">
        <v>1.248</v>
      </c>
      <c r="C145" s="9">
        <v>6.8</v>
      </c>
      <c r="D145" s="9">
        <f t="shared" si="1"/>
        <v>17.064125961538462</v>
      </c>
    </row>
    <row r="146" spans="1:4" x14ac:dyDescent="0.25">
      <c r="A146" s="10">
        <v>32782</v>
      </c>
      <c r="B146" s="20">
        <v>1.254</v>
      </c>
      <c r="C146" s="9">
        <v>6.06</v>
      </c>
      <c r="D146" s="9">
        <f t="shared" si="1"/>
        <v>15.134386076555021</v>
      </c>
    </row>
    <row r="147" spans="1:4" x14ac:dyDescent="0.25">
      <c r="A147" s="10">
        <v>32813</v>
      </c>
      <c r="B147" s="20">
        <v>1.2589999999999999</v>
      </c>
      <c r="C147" s="9">
        <v>5.56</v>
      </c>
      <c r="D147" s="9">
        <f t="shared" si="1"/>
        <v>13.830528705321683</v>
      </c>
    </row>
    <row r="148" spans="1:4" x14ac:dyDescent="0.25">
      <c r="A148" s="10">
        <v>32843</v>
      </c>
      <c r="B148" s="20">
        <v>1.2629999999999999</v>
      </c>
      <c r="C148" s="9">
        <v>5.3</v>
      </c>
      <c r="D148" s="9">
        <f t="shared" si="1"/>
        <v>13.14202351543943</v>
      </c>
    </row>
    <row r="149" spans="1:4" x14ac:dyDescent="0.25">
      <c r="A149" s="10">
        <v>32874</v>
      </c>
      <c r="B149" s="20">
        <v>1.2749999999999999</v>
      </c>
      <c r="C149" s="9">
        <v>5.43</v>
      </c>
      <c r="D149" s="9">
        <f t="shared" si="1"/>
        <v>13.337651505882352</v>
      </c>
    </row>
    <row r="150" spans="1:4" x14ac:dyDescent="0.25">
      <c r="A150" s="10">
        <v>32905</v>
      </c>
      <c r="B150" s="20">
        <v>1.28</v>
      </c>
      <c r="C150" s="9">
        <v>5.65</v>
      </c>
      <c r="D150" s="9">
        <f t="shared" si="1"/>
        <v>13.823824101562501</v>
      </c>
    </row>
    <row r="151" spans="1:4" x14ac:dyDescent="0.25">
      <c r="A151" s="10">
        <v>32933</v>
      </c>
      <c r="B151" s="20">
        <v>1.286</v>
      </c>
      <c r="C151" s="9">
        <v>5.6</v>
      </c>
      <c r="D151" s="9">
        <f t="shared" si="1"/>
        <v>13.637563297045098</v>
      </c>
    </row>
    <row r="152" spans="1:4" x14ac:dyDescent="0.25">
      <c r="A152" s="10">
        <v>32964</v>
      </c>
      <c r="B152" s="20">
        <v>1.2889999999999999</v>
      </c>
      <c r="C152" s="9">
        <v>5.64</v>
      </c>
      <c r="D152" s="9">
        <f t="shared" si="1"/>
        <v>13.703007882079129</v>
      </c>
    </row>
    <row r="153" spans="1:4" x14ac:dyDescent="0.25">
      <c r="A153" s="10">
        <v>32994</v>
      </c>
      <c r="B153" s="20">
        <v>1.2909999999999999</v>
      </c>
      <c r="C153" s="9">
        <v>6</v>
      </c>
      <c r="D153" s="9">
        <f t="shared" si="1"/>
        <v>14.555084430673896</v>
      </c>
    </row>
    <row r="154" spans="1:4" x14ac:dyDescent="0.25">
      <c r="A154" s="10">
        <v>33025</v>
      </c>
      <c r="B154" s="20">
        <v>1.2989999999999999</v>
      </c>
      <c r="C154" s="9">
        <v>6.56</v>
      </c>
      <c r="D154" s="9">
        <f t="shared" si="1"/>
        <v>15.815553995381061</v>
      </c>
    </row>
    <row r="155" spans="1:4" x14ac:dyDescent="0.25">
      <c r="A155" s="10">
        <v>33055</v>
      </c>
      <c r="B155" s="20">
        <v>1.3049999999999999</v>
      </c>
      <c r="C155" s="9">
        <v>7.04</v>
      </c>
      <c r="D155" s="9">
        <f t="shared" si="1"/>
        <v>16.894753839080462</v>
      </c>
    </row>
    <row r="156" spans="1:4" x14ac:dyDescent="0.25">
      <c r="A156" s="10">
        <v>33086</v>
      </c>
      <c r="B156" s="20">
        <v>1.3160000000000001</v>
      </c>
      <c r="C156" s="9">
        <v>7.08</v>
      </c>
      <c r="D156" s="9">
        <f t="shared" si="1"/>
        <v>16.848726838905772</v>
      </c>
    </row>
    <row r="157" spans="1:4" x14ac:dyDescent="0.25">
      <c r="A157" s="10">
        <v>33117</v>
      </c>
      <c r="B157" s="20">
        <v>1.325</v>
      </c>
      <c r="C157" s="9">
        <v>6.9</v>
      </c>
      <c r="D157" s="9">
        <f t="shared" si="1"/>
        <v>16.308834792452831</v>
      </c>
    </row>
    <row r="158" spans="1:4" x14ac:dyDescent="0.25">
      <c r="A158" s="10">
        <v>33147</v>
      </c>
      <c r="B158" s="20">
        <v>1.3340000000000001</v>
      </c>
      <c r="C158" s="9">
        <v>6.14</v>
      </c>
      <c r="D158" s="9">
        <f t="shared" si="1"/>
        <v>14.414588950524736</v>
      </c>
    </row>
    <row r="159" spans="1:4" x14ac:dyDescent="0.25">
      <c r="A159" s="10">
        <v>33178</v>
      </c>
      <c r="B159" s="20">
        <v>1.337</v>
      </c>
      <c r="C159" s="9">
        <v>5.69</v>
      </c>
      <c r="D159" s="9">
        <f t="shared" si="1"/>
        <v>13.328171735228123</v>
      </c>
    </row>
    <row r="160" spans="1:4" x14ac:dyDescent="0.25">
      <c r="A160" s="10">
        <v>33208</v>
      </c>
      <c r="B160" s="20">
        <v>1.3420000000000001</v>
      </c>
      <c r="C160" s="9">
        <v>5.62</v>
      </c>
      <c r="D160" s="9">
        <f t="shared" si="1"/>
        <v>13.115157809239939</v>
      </c>
    </row>
    <row r="161" spans="1:4" x14ac:dyDescent="0.25">
      <c r="A161" s="10">
        <v>33239</v>
      </c>
      <c r="B161" s="20">
        <v>1.347</v>
      </c>
      <c r="C161" s="9">
        <v>5.54</v>
      </c>
      <c r="D161" s="9">
        <f t="shared" si="1"/>
        <v>12.880475322939866</v>
      </c>
    </row>
    <row r="162" spans="1:4" x14ac:dyDescent="0.25">
      <c r="A162" s="10">
        <v>33270</v>
      </c>
      <c r="B162" s="20">
        <v>1.3480000000000001</v>
      </c>
      <c r="C162" s="9">
        <v>5.56</v>
      </c>
      <c r="D162" s="9">
        <f t="shared" si="1"/>
        <v>12.91738548961424</v>
      </c>
    </row>
    <row r="163" spans="1:4" x14ac:dyDescent="0.25">
      <c r="A163" s="10">
        <v>33298</v>
      </c>
      <c r="B163" s="20">
        <v>1.3480000000000001</v>
      </c>
      <c r="C163" s="9">
        <v>5.6</v>
      </c>
      <c r="D163" s="9">
        <f t="shared" si="1"/>
        <v>13.010316320474775</v>
      </c>
    </row>
    <row r="164" spans="1:4" x14ac:dyDescent="0.25">
      <c r="A164" s="10">
        <v>33329</v>
      </c>
      <c r="B164" s="20">
        <v>1.351</v>
      </c>
      <c r="C164" s="9">
        <v>5.9</v>
      </c>
      <c r="D164" s="9">
        <f t="shared" si="1"/>
        <v>13.676859437453738</v>
      </c>
    </row>
    <row r="165" spans="1:4" x14ac:dyDescent="0.25">
      <c r="A165" s="10">
        <v>33359</v>
      </c>
      <c r="B165" s="20">
        <v>1.3560000000000001</v>
      </c>
      <c r="C165" s="9">
        <v>6.28</v>
      </c>
      <c r="D165" s="9">
        <f t="shared" si="1"/>
        <v>14.504062920353983</v>
      </c>
    </row>
    <row r="166" spans="1:4" x14ac:dyDescent="0.25">
      <c r="A166" s="10">
        <v>33390</v>
      </c>
      <c r="B166" s="20">
        <v>1.36</v>
      </c>
      <c r="C166" s="9">
        <v>6.97</v>
      </c>
      <c r="D166" s="9">
        <f t="shared" si="1"/>
        <v>16.050316124999998</v>
      </c>
    </row>
    <row r="167" spans="1:4" x14ac:dyDescent="0.25">
      <c r="A167" s="10">
        <v>33420</v>
      </c>
      <c r="B167" s="20">
        <v>1.3620000000000001</v>
      </c>
      <c r="C167" s="9">
        <v>7.23</v>
      </c>
      <c r="D167" s="9">
        <f t="shared" si="1"/>
        <v>16.624588744493391</v>
      </c>
    </row>
    <row r="168" spans="1:4" x14ac:dyDescent="0.25">
      <c r="A168" s="10">
        <v>33451</v>
      </c>
      <c r="B168" s="20">
        <v>1.3660000000000001</v>
      </c>
      <c r="C168" s="9">
        <v>7.36</v>
      </c>
      <c r="D168" s="9">
        <f t="shared" si="1"/>
        <v>16.873953030746701</v>
      </c>
    </row>
    <row r="169" spans="1:4" x14ac:dyDescent="0.25">
      <c r="A169" s="10">
        <v>33482</v>
      </c>
      <c r="B169" s="20">
        <v>1.37</v>
      </c>
      <c r="C169" s="9">
        <v>6.92</v>
      </c>
      <c r="D169" s="9">
        <f t="shared" ref="D169:D232" si="2">C169*$B$581/B169</f>
        <v>15.818862394160581</v>
      </c>
    </row>
    <row r="170" spans="1:4" x14ac:dyDescent="0.25">
      <c r="A170" s="10">
        <v>33512</v>
      </c>
      <c r="B170" s="20">
        <v>1.3720000000000001</v>
      </c>
      <c r="C170" s="9">
        <v>6.2</v>
      </c>
      <c r="D170" s="9">
        <f t="shared" si="2"/>
        <v>14.152308892128277</v>
      </c>
    </row>
    <row r="171" spans="1:4" x14ac:dyDescent="0.25">
      <c r="A171" s="10">
        <v>33543</v>
      </c>
      <c r="B171" s="20">
        <v>1.3779999999999999</v>
      </c>
      <c r="C171" s="9">
        <v>5.51</v>
      </c>
      <c r="D171" s="9">
        <f t="shared" si="2"/>
        <v>12.522530616835994</v>
      </c>
    </row>
    <row r="172" spans="1:4" x14ac:dyDescent="0.25">
      <c r="A172" s="10">
        <v>33573</v>
      </c>
      <c r="B172" s="20">
        <v>1.3819999999999999</v>
      </c>
      <c r="C172" s="9">
        <v>5.51</v>
      </c>
      <c r="D172" s="9">
        <f t="shared" si="2"/>
        <v>12.486285955137481</v>
      </c>
    </row>
    <row r="173" spans="1:4" x14ac:dyDescent="0.25">
      <c r="A173" s="10">
        <v>33604</v>
      </c>
      <c r="B173" s="20">
        <v>1.383</v>
      </c>
      <c r="C173" s="9">
        <v>5.53</v>
      </c>
      <c r="D173" s="9">
        <f t="shared" si="2"/>
        <v>12.522547049891539</v>
      </c>
    </row>
    <row r="174" spans="1:4" x14ac:dyDescent="0.25">
      <c r="A174" s="10">
        <v>33635</v>
      </c>
      <c r="B174" s="20">
        <v>1.3859999999999999</v>
      </c>
      <c r="C174" s="9">
        <v>5.54</v>
      </c>
      <c r="D174" s="9">
        <f t="shared" si="2"/>
        <v>12.518037705627705</v>
      </c>
    </row>
    <row r="175" spans="1:4" x14ac:dyDescent="0.25">
      <c r="A175" s="10">
        <v>33664</v>
      </c>
      <c r="B175" s="20">
        <v>1.391</v>
      </c>
      <c r="C175" s="9">
        <v>5.5</v>
      </c>
      <c r="D175" s="9">
        <f t="shared" si="2"/>
        <v>12.382983105679367</v>
      </c>
    </row>
    <row r="176" spans="1:4" x14ac:dyDescent="0.25">
      <c r="A176" s="10">
        <v>33695</v>
      </c>
      <c r="B176" s="20">
        <v>1.3939999999999999</v>
      </c>
      <c r="C176" s="9">
        <v>5.62</v>
      </c>
      <c r="D176" s="9">
        <f t="shared" si="2"/>
        <v>12.625926671449069</v>
      </c>
    </row>
    <row r="177" spans="1:4" x14ac:dyDescent="0.25">
      <c r="A177" s="10">
        <v>33725</v>
      </c>
      <c r="B177" s="20">
        <v>1.397</v>
      </c>
      <c r="C177" s="9">
        <v>6.15</v>
      </c>
      <c r="D177" s="9">
        <f t="shared" si="2"/>
        <v>13.786957301360058</v>
      </c>
    </row>
    <row r="178" spans="1:4" x14ac:dyDescent="0.25">
      <c r="A178" s="10">
        <v>33756</v>
      </c>
      <c r="B178" s="20">
        <v>1.401</v>
      </c>
      <c r="C178" s="9">
        <v>6.84</v>
      </c>
      <c r="D178" s="9">
        <f t="shared" si="2"/>
        <v>15.290007109207707</v>
      </c>
    </row>
    <row r="179" spans="1:4" x14ac:dyDescent="0.25">
      <c r="A179" s="10">
        <v>33786</v>
      </c>
      <c r="B179" s="20">
        <v>1.405</v>
      </c>
      <c r="C179" s="9">
        <v>7.27</v>
      </c>
      <c r="D179" s="9">
        <f t="shared" si="2"/>
        <v>16.204954185053378</v>
      </c>
    </row>
    <row r="180" spans="1:4" x14ac:dyDescent="0.25">
      <c r="A180" s="10">
        <v>33817</v>
      </c>
      <c r="B180" s="20">
        <v>1.4079999999999999</v>
      </c>
      <c r="C180" s="9">
        <v>7.45</v>
      </c>
      <c r="D180" s="9">
        <f t="shared" si="2"/>
        <v>16.570794779829544</v>
      </c>
    </row>
    <row r="181" spans="1:4" x14ac:dyDescent="0.25">
      <c r="A181" s="10">
        <v>33848</v>
      </c>
      <c r="B181" s="20">
        <v>1.411</v>
      </c>
      <c r="C181" s="9">
        <v>7.15</v>
      </c>
      <c r="D181" s="9">
        <f t="shared" si="2"/>
        <v>15.869701169383415</v>
      </c>
    </row>
    <row r="182" spans="1:4" x14ac:dyDescent="0.25">
      <c r="A182" s="10">
        <v>33878</v>
      </c>
      <c r="B182" s="20">
        <v>1.417</v>
      </c>
      <c r="C182" s="9">
        <v>6.52</v>
      </c>
      <c r="D182" s="9">
        <f t="shared" si="2"/>
        <v>14.410115652787576</v>
      </c>
    </row>
    <row r="183" spans="1:4" x14ac:dyDescent="0.25">
      <c r="A183" s="10">
        <v>33909</v>
      </c>
      <c r="B183" s="20">
        <v>1.421</v>
      </c>
      <c r="C183" s="9">
        <v>6.02</v>
      </c>
      <c r="D183" s="9">
        <f t="shared" si="2"/>
        <v>13.267592807881771</v>
      </c>
    </row>
    <row r="184" spans="1:4" x14ac:dyDescent="0.25">
      <c r="A184" s="10">
        <v>33939</v>
      </c>
      <c r="B184" s="20">
        <v>1.423</v>
      </c>
      <c r="C184" s="9">
        <v>5.74</v>
      </c>
      <c r="D184" s="9">
        <f t="shared" si="2"/>
        <v>12.632715432185522</v>
      </c>
    </row>
    <row r="185" spans="1:4" x14ac:dyDescent="0.25">
      <c r="A185" s="10">
        <v>33970</v>
      </c>
      <c r="B185" s="20">
        <v>1.4279999999999999</v>
      </c>
      <c r="C185" s="9">
        <v>5.73</v>
      </c>
      <c r="D185" s="9">
        <f t="shared" si="2"/>
        <v>12.566552079831933</v>
      </c>
    </row>
    <row r="186" spans="1:4" x14ac:dyDescent="0.25">
      <c r="A186" s="10">
        <v>34001</v>
      </c>
      <c r="B186" s="20">
        <v>1.431</v>
      </c>
      <c r="C186" s="9">
        <v>5.73</v>
      </c>
      <c r="D186" s="9">
        <f t="shared" si="2"/>
        <v>12.540207106918238</v>
      </c>
    </row>
    <row r="187" spans="1:4" x14ac:dyDescent="0.25">
      <c r="A187" s="10">
        <v>34029</v>
      </c>
      <c r="B187" s="20">
        <v>1.4330000000000001</v>
      </c>
      <c r="C187" s="9">
        <v>5.67</v>
      </c>
      <c r="D187" s="9">
        <f t="shared" si="2"/>
        <v>12.391577271458477</v>
      </c>
    </row>
    <row r="188" spans="1:4" x14ac:dyDescent="0.25">
      <c r="A188" s="10">
        <v>34060</v>
      </c>
      <c r="B188" s="20">
        <v>1.4379999999999999</v>
      </c>
      <c r="C188" s="9">
        <v>6.02</v>
      </c>
      <c r="D188" s="9">
        <f t="shared" si="2"/>
        <v>13.110743657858135</v>
      </c>
    </row>
    <row r="189" spans="1:4" x14ac:dyDescent="0.25">
      <c r="A189" s="10">
        <v>34090</v>
      </c>
      <c r="B189" s="20">
        <v>1.4419999999999999</v>
      </c>
      <c r="C189" s="9">
        <v>6.78</v>
      </c>
      <c r="D189" s="9">
        <f t="shared" si="2"/>
        <v>14.724961040221915</v>
      </c>
    </row>
    <row r="190" spans="1:4" x14ac:dyDescent="0.25">
      <c r="A190" s="10">
        <v>34121</v>
      </c>
      <c r="B190" s="20">
        <v>1.4430000000000001</v>
      </c>
      <c r="C190" s="9">
        <v>7.37</v>
      </c>
      <c r="D190" s="9">
        <f t="shared" si="2"/>
        <v>15.995244303534303</v>
      </c>
    </row>
    <row r="191" spans="1:4" x14ac:dyDescent="0.25">
      <c r="A191" s="10">
        <v>34151</v>
      </c>
      <c r="B191" s="20">
        <v>1.4450000000000001</v>
      </c>
      <c r="C191" s="9">
        <v>7.86</v>
      </c>
      <c r="D191" s="9">
        <f t="shared" si="2"/>
        <v>17.035089508650518</v>
      </c>
    </row>
    <row r="192" spans="1:4" x14ac:dyDescent="0.25">
      <c r="A192" s="10">
        <v>34182</v>
      </c>
      <c r="B192" s="20">
        <v>1.448</v>
      </c>
      <c r="C192" s="9">
        <v>8.1300000000000008</v>
      </c>
      <c r="D192" s="9">
        <f t="shared" si="2"/>
        <v>17.583758266574588</v>
      </c>
    </row>
    <row r="193" spans="1:4" x14ac:dyDescent="0.25">
      <c r="A193" s="10">
        <v>34213</v>
      </c>
      <c r="B193" s="20">
        <v>1.45</v>
      </c>
      <c r="C193" s="9">
        <v>7.75</v>
      </c>
      <c r="D193" s="9">
        <f t="shared" si="2"/>
        <v>16.738765344827584</v>
      </c>
    </row>
    <row r="194" spans="1:4" x14ac:dyDescent="0.25">
      <c r="A194" s="10">
        <v>34243</v>
      </c>
      <c r="B194" s="20">
        <v>1.456</v>
      </c>
      <c r="C194" s="9">
        <v>6.79</v>
      </c>
      <c r="D194" s="9">
        <f t="shared" si="2"/>
        <v>14.604884278846153</v>
      </c>
    </row>
    <row r="195" spans="1:4" x14ac:dyDescent="0.25">
      <c r="A195" s="10">
        <v>34274</v>
      </c>
      <c r="B195" s="20">
        <v>1.46</v>
      </c>
      <c r="C195" s="9">
        <v>6.17</v>
      </c>
      <c r="D195" s="9">
        <f t="shared" si="2"/>
        <v>13.23494159589041</v>
      </c>
    </row>
    <row r="196" spans="1:4" x14ac:dyDescent="0.25">
      <c r="A196" s="10">
        <v>34304</v>
      </c>
      <c r="B196" s="20">
        <v>1.4630000000000001</v>
      </c>
      <c r="C196" s="9">
        <v>6.07</v>
      </c>
      <c r="D196" s="9">
        <f t="shared" si="2"/>
        <v>12.99373740943267</v>
      </c>
    </row>
    <row r="197" spans="1:4" x14ac:dyDescent="0.25">
      <c r="A197" s="10">
        <v>34335</v>
      </c>
      <c r="B197" s="20">
        <v>1.4630000000000001</v>
      </c>
      <c r="C197" s="9">
        <v>5.93</v>
      </c>
      <c r="D197" s="9">
        <f t="shared" si="2"/>
        <v>12.694046596035541</v>
      </c>
    </row>
    <row r="198" spans="1:4" x14ac:dyDescent="0.25">
      <c r="A198" s="10">
        <v>34366</v>
      </c>
      <c r="B198" s="20">
        <v>1.4670000000000001</v>
      </c>
      <c r="C198" s="9">
        <v>6.04</v>
      </c>
      <c r="D198" s="9">
        <f t="shared" si="2"/>
        <v>12.894263640081798</v>
      </c>
    </row>
    <row r="199" spans="1:4" x14ac:dyDescent="0.25">
      <c r="A199" s="10">
        <v>34394</v>
      </c>
      <c r="B199" s="20">
        <v>1.4710000000000001</v>
      </c>
      <c r="C199" s="9">
        <v>6.3</v>
      </c>
      <c r="D199" s="9">
        <f t="shared" si="2"/>
        <v>13.412742828008154</v>
      </c>
    </row>
    <row r="200" spans="1:4" x14ac:dyDescent="0.25">
      <c r="A200" s="10">
        <v>34425</v>
      </c>
      <c r="B200" s="20">
        <v>1.472</v>
      </c>
      <c r="C200" s="9">
        <v>6.6</v>
      </c>
      <c r="D200" s="9">
        <f t="shared" si="2"/>
        <v>14.041899048913043</v>
      </c>
    </row>
    <row r="201" spans="1:4" x14ac:dyDescent="0.25">
      <c r="A201" s="10">
        <v>34455</v>
      </c>
      <c r="B201" s="20">
        <v>1.4750000000000001</v>
      </c>
      <c r="C201" s="9">
        <v>6.84</v>
      </c>
      <c r="D201" s="9">
        <f t="shared" si="2"/>
        <v>14.522915227118643</v>
      </c>
    </row>
    <row r="202" spans="1:4" x14ac:dyDescent="0.25">
      <c r="A202" s="10">
        <v>34486</v>
      </c>
      <c r="B202" s="20">
        <v>1.4790000000000001</v>
      </c>
      <c r="C202" s="9">
        <v>7.66</v>
      </c>
      <c r="D202" s="9">
        <f t="shared" si="2"/>
        <v>16.219980081135901</v>
      </c>
    </row>
    <row r="203" spans="1:4" x14ac:dyDescent="0.25">
      <c r="A203" s="10">
        <v>34516</v>
      </c>
      <c r="B203" s="20">
        <v>1.484</v>
      </c>
      <c r="C203" s="9">
        <v>8.1</v>
      </c>
      <c r="D203" s="9">
        <f t="shared" si="2"/>
        <v>17.093887398921829</v>
      </c>
    </row>
    <row r="204" spans="1:4" x14ac:dyDescent="0.25">
      <c r="A204" s="10">
        <v>34547</v>
      </c>
      <c r="B204" s="20">
        <v>1.49</v>
      </c>
      <c r="C204" s="9">
        <v>8.2200000000000006</v>
      </c>
      <c r="D204" s="9">
        <f t="shared" si="2"/>
        <v>17.277275959731544</v>
      </c>
    </row>
    <row r="205" spans="1:4" x14ac:dyDescent="0.25">
      <c r="A205" s="10">
        <v>34578</v>
      </c>
      <c r="B205" s="20">
        <v>1.4930000000000001</v>
      </c>
      <c r="C205" s="9">
        <v>7.84</v>
      </c>
      <c r="D205" s="9">
        <f t="shared" si="2"/>
        <v>16.44545811118553</v>
      </c>
    </row>
    <row r="206" spans="1:4" x14ac:dyDescent="0.25">
      <c r="A206" s="10">
        <v>34608</v>
      </c>
      <c r="B206" s="20">
        <v>1.494</v>
      </c>
      <c r="C206" s="9">
        <v>6.86</v>
      </c>
      <c r="D206" s="9">
        <f t="shared" si="2"/>
        <v>14.380144136546184</v>
      </c>
    </row>
    <row r="207" spans="1:4" x14ac:dyDescent="0.25">
      <c r="A207" s="10">
        <v>34639</v>
      </c>
      <c r="B207" s="20">
        <v>1.498</v>
      </c>
      <c r="C207" s="9">
        <v>6.27</v>
      </c>
      <c r="D207" s="9">
        <f t="shared" si="2"/>
        <v>13.108272116154872</v>
      </c>
    </row>
    <row r="208" spans="1:4" x14ac:dyDescent="0.25">
      <c r="A208" s="10">
        <v>34669</v>
      </c>
      <c r="B208" s="20">
        <v>1.5009999999999999</v>
      </c>
      <c r="C208" s="9">
        <v>6.06</v>
      </c>
      <c r="D208" s="9">
        <f t="shared" si="2"/>
        <v>12.64391748167888</v>
      </c>
    </row>
    <row r="209" spans="1:4" x14ac:dyDescent="0.25">
      <c r="A209" s="10">
        <v>34700</v>
      </c>
      <c r="B209" s="20">
        <v>1.5049999999999999</v>
      </c>
      <c r="C209" s="9">
        <v>5.85</v>
      </c>
      <c r="D209" s="9">
        <f t="shared" si="2"/>
        <v>12.173321362126245</v>
      </c>
    </row>
    <row r="210" spans="1:4" x14ac:dyDescent="0.25">
      <c r="A210" s="10">
        <v>34731</v>
      </c>
      <c r="B210" s="20">
        <v>1.5089999999999999</v>
      </c>
      <c r="C210" s="9">
        <v>5.76</v>
      </c>
      <c r="D210" s="9">
        <f t="shared" si="2"/>
        <v>11.954267355864811</v>
      </c>
    </row>
    <row r="211" spans="1:4" x14ac:dyDescent="0.25">
      <c r="A211" s="10">
        <v>34759</v>
      </c>
      <c r="B211" s="20">
        <v>1.512</v>
      </c>
      <c r="C211" s="9">
        <v>5.84</v>
      </c>
      <c r="D211" s="9">
        <f t="shared" si="2"/>
        <v>12.096250634920633</v>
      </c>
    </row>
    <row r="212" spans="1:4" x14ac:dyDescent="0.25">
      <c r="A212" s="10">
        <v>34790</v>
      </c>
      <c r="B212" s="20">
        <v>1.518</v>
      </c>
      <c r="C212" s="9">
        <v>6.06</v>
      </c>
      <c r="D212" s="9">
        <f t="shared" si="2"/>
        <v>12.502318932806322</v>
      </c>
    </row>
    <row r="213" spans="1:4" x14ac:dyDescent="0.25">
      <c r="A213" s="10">
        <v>34820</v>
      </c>
      <c r="B213" s="20">
        <v>1.5209999999999999</v>
      </c>
      <c r="C213" s="9">
        <v>6.54</v>
      </c>
      <c r="D213" s="9">
        <f t="shared" si="2"/>
        <v>13.46598899408284</v>
      </c>
    </row>
    <row r="214" spans="1:4" x14ac:dyDescent="0.25">
      <c r="A214" s="10">
        <v>34851</v>
      </c>
      <c r="B214" s="20">
        <v>1.524</v>
      </c>
      <c r="C214" s="9">
        <v>7.49</v>
      </c>
      <c r="D214" s="9">
        <f t="shared" si="2"/>
        <v>15.391699350393699</v>
      </c>
    </row>
    <row r="215" spans="1:4" x14ac:dyDescent="0.25">
      <c r="A215" s="10">
        <v>34881</v>
      </c>
      <c r="B215" s="20">
        <v>1.526</v>
      </c>
      <c r="C215" s="9">
        <v>7.82</v>
      </c>
      <c r="D215" s="9">
        <f t="shared" si="2"/>
        <v>16.048776920052422</v>
      </c>
    </row>
    <row r="216" spans="1:4" x14ac:dyDescent="0.25">
      <c r="A216" s="10">
        <v>34912</v>
      </c>
      <c r="B216" s="20">
        <v>1.5289999999999999</v>
      </c>
      <c r="C216" s="9">
        <v>8.1300000000000008</v>
      </c>
      <c r="D216" s="9">
        <f t="shared" si="2"/>
        <v>16.652244584695882</v>
      </c>
    </row>
    <row r="217" spans="1:4" x14ac:dyDescent="0.25">
      <c r="A217" s="10">
        <v>34943</v>
      </c>
      <c r="B217" s="20">
        <v>1.5309999999999999</v>
      </c>
      <c r="C217" s="9">
        <v>7.73</v>
      </c>
      <c r="D217" s="9">
        <f t="shared" si="2"/>
        <v>15.812262815153495</v>
      </c>
    </row>
    <row r="218" spans="1:4" x14ac:dyDescent="0.25">
      <c r="A218" s="10">
        <v>34973</v>
      </c>
      <c r="B218" s="20">
        <v>1.5349999999999999</v>
      </c>
      <c r="C218" s="9">
        <v>6.62</v>
      </c>
      <c r="D218" s="9">
        <f t="shared" si="2"/>
        <v>13.50639138762215</v>
      </c>
    </row>
    <row r="219" spans="1:4" x14ac:dyDescent="0.25">
      <c r="A219" s="10">
        <v>35004</v>
      </c>
      <c r="B219" s="20">
        <v>1.5369999999999999</v>
      </c>
      <c r="C219" s="9">
        <v>5.61</v>
      </c>
      <c r="D219" s="9">
        <f t="shared" si="2"/>
        <v>11.430854970722185</v>
      </c>
    </row>
    <row r="220" spans="1:4" x14ac:dyDescent="0.25">
      <c r="A220" s="10">
        <v>35034</v>
      </c>
      <c r="B220" s="20">
        <v>1.5389999999999999</v>
      </c>
      <c r="C220" s="9">
        <v>5.54</v>
      </c>
      <c r="D220" s="9">
        <f t="shared" si="2"/>
        <v>11.273554424951266</v>
      </c>
    </row>
    <row r="221" spans="1:4" x14ac:dyDescent="0.25">
      <c r="A221" s="10">
        <v>35065</v>
      </c>
      <c r="B221" s="20">
        <v>1.5469999999999999</v>
      </c>
      <c r="C221" s="9">
        <v>5.64</v>
      </c>
      <c r="D221" s="9">
        <f t="shared" si="2"/>
        <v>11.41769693600517</v>
      </c>
    </row>
    <row r="222" spans="1:4" x14ac:dyDescent="0.25">
      <c r="A222" s="10">
        <v>35096</v>
      </c>
      <c r="B222" s="20">
        <v>1.55</v>
      </c>
      <c r="C222" s="9">
        <v>5.82</v>
      </c>
      <c r="D222" s="9">
        <f t="shared" si="2"/>
        <v>11.759287470967742</v>
      </c>
    </row>
    <row r="223" spans="1:4" x14ac:dyDescent="0.25">
      <c r="A223" s="10">
        <v>35125</v>
      </c>
      <c r="B223" s="20">
        <v>1.5549999999999999</v>
      </c>
      <c r="C223" s="9">
        <v>5.93</v>
      </c>
      <c r="D223" s="9">
        <f t="shared" si="2"/>
        <v>11.943016186495175</v>
      </c>
    </row>
    <row r="224" spans="1:4" x14ac:dyDescent="0.25">
      <c r="A224" s="10">
        <v>35156</v>
      </c>
      <c r="B224" s="20">
        <v>1.5609999999999999</v>
      </c>
      <c r="C224" s="9">
        <v>6.27</v>
      </c>
      <c r="D224" s="9">
        <f t="shared" si="2"/>
        <v>12.579238712363869</v>
      </c>
    </row>
    <row r="225" spans="1:4" x14ac:dyDescent="0.25">
      <c r="A225" s="10">
        <v>35186</v>
      </c>
      <c r="B225" s="20">
        <v>1.5640000000000001</v>
      </c>
      <c r="C225" s="9">
        <v>6.84</v>
      </c>
      <c r="D225" s="9">
        <f t="shared" si="2"/>
        <v>13.69648335038363</v>
      </c>
    </row>
    <row r="226" spans="1:4" x14ac:dyDescent="0.25">
      <c r="A226" s="10">
        <v>35217</v>
      </c>
      <c r="B226" s="20">
        <v>1.5669999999999999</v>
      </c>
      <c r="C226" s="9">
        <v>7.83</v>
      </c>
      <c r="D226" s="9">
        <f t="shared" si="2"/>
        <v>15.64885211869815</v>
      </c>
    </row>
    <row r="227" spans="1:4" x14ac:dyDescent="0.25">
      <c r="A227" s="10">
        <v>35247</v>
      </c>
      <c r="B227" s="20">
        <v>1.57</v>
      </c>
      <c r="C227" s="9">
        <v>8.64</v>
      </c>
      <c r="D227" s="9">
        <f t="shared" si="2"/>
        <v>17.234703286624203</v>
      </c>
    </row>
    <row r="228" spans="1:4" x14ac:dyDescent="0.25">
      <c r="A228" s="10">
        <v>35278</v>
      </c>
      <c r="B228" s="20">
        <v>1.5720000000000001</v>
      </c>
      <c r="C228" s="9">
        <v>8.73</v>
      </c>
      <c r="D228" s="9">
        <f t="shared" si="2"/>
        <v>17.392075935114502</v>
      </c>
    </row>
    <row r="229" spans="1:4" x14ac:dyDescent="0.25">
      <c r="A229" s="10">
        <v>35309</v>
      </c>
      <c r="B229" s="20">
        <v>1.577</v>
      </c>
      <c r="C229" s="9">
        <v>7.99</v>
      </c>
      <c r="D229" s="9">
        <f t="shared" si="2"/>
        <v>15.867364812935955</v>
      </c>
    </row>
    <row r="230" spans="1:4" x14ac:dyDescent="0.25">
      <c r="A230" s="10">
        <v>35339</v>
      </c>
      <c r="B230" s="20">
        <v>1.5820000000000001</v>
      </c>
      <c r="C230" s="9">
        <v>7.05</v>
      </c>
      <c r="D230" s="9">
        <f t="shared" si="2"/>
        <v>13.956366276864726</v>
      </c>
    </row>
    <row r="231" spans="1:4" x14ac:dyDescent="0.25">
      <c r="A231" s="10">
        <v>35370</v>
      </c>
      <c r="B231" s="20">
        <v>1.587</v>
      </c>
      <c r="C231" s="9">
        <v>6.37</v>
      </c>
      <c r="D231" s="9">
        <f t="shared" si="2"/>
        <v>12.570490567107749</v>
      </c>
    </row>
    <row r="232" spans="1:4" x14ac:dyDescent="0.25">
      <c r="A232" s="10">
        <v>35400</v>
      </c>
      <c r="B232" s="20">
        <v>1.591</v>
      </c>
      <c r="C232" s="9">
        <v>6.47</v>
      </c>
      <c r="D232" s="9">
        <f t="shared" si="2"/>
        <v>12.735729371464487</v>
      </c>
    </row>
    <row r="233" spans="1:4" x14ac:dyDescent="0.25">
      <c r="A233" s="10">
        <v>35431</v>
      </c>
      <c r="B233" s="20">
        <v>1.5940000000000001</v>
      </c>
      <c r="C233" s="9">
        <v>6.74</v>
      </c>
      <c r="D233" s="9">
        <f t="shared" ref="D233:D296" si="3">C233*$B$581/B233</f>
        <v>13.242235294855709</v>
      </c>
    </row>
    <row r="234" spans="1:4" x14ac:dyDescent="0.25">
      <c r="A234" s="10">
        <v>35462</v>
      </c>
      <c r="B234" s="20">
        <v>1.597</v>
      </c>
      <c r="C234" s="9">
        <v>6.79</v>
      </c>
      <c r="D234" s="9">
        <f t="shared" si="3"/>
        <v>13.315411089542891</v>
      </c>
    </row>
    <row r="235" spans="1:4" x14ac:dyDescent="0.25">
      <c r="A235" s="10">
        <v>35490</v>
      </c>
      <c r="B235" s="20">
        <v>1.5980000000000001</v>
      </c>
      <c r="C235" s="9">
        <v>6.52</v>
      </c>
      <c r="D235" s="9">
        <f t="shared" si="3"/>
        <v>12.777931088861074</v>
      </c>
    </row>
    <row r="236" spans="1:4" x14ac:dyDescent="0.25">
      <c r="A236" s="10">
        <v>35521</v>
      </c>
      <c r="B236" s="20">
        <v>1.599</v>
      </c>
      <c r="C236" s="9">
        <v>6.53</v>
      </c>
      <c r="D236" s="9">
        <f t="shared" si="3"/>
        <v>12.789525684803001</v>
      </c>
    </row>
    <row r="237" spans="1:4" x14ac:dyDescent="0.25">
      <c r="A237" s="10">
        <v>35551</v>
      </c>
      <c r="B237" s="20">
        <v>1.599</v>
      </c>
      <c r="C237" s="9">
        <v>6.83</v>
      </c>
      <c r="D237" s="9">
        <f t="shared" si="3"/>
        <v>13.377099606003751</v>
      </c>
    </row>
    <row r="238" spans="1:4" x14ac:dyDescent="0.25">
      <c r="A238" s="10">
        <v>35582</v>
      </c>
      <c r="B238" s="20">
        <v>1.6020000000000001</v>
      </c>
      <c r="C238" s="9">
        <v>8.3000000000000007</v>
      </c>
      <c r="D238" s="9">
        <f t="shared" si="3"/>
        <v>16.225769475655429</v>
      </c>
    </row>
    <row r="239" spans="1:4" x14ac:dyDescent="0.25">
      <c r="A239" s="10">
        <v>35612</v>
      </c>
      <c r="B239" s="20">
        <v>1.6040000000000001</v>
      </c>
      <c r="C239" s="9">
        <v>8.7799999999999994</v>
      </c>
      <c r="D239" s="9">
        <f t="shared" si="3"/>
        <v>17.142725573566082</v>
      </c>
    </row>
    <row r="240" spans="1:4" x14ac:dyDescent="0.25">
      <c r="A240" s="10">
        <v>35643</v>
      </c>
      <c r="B240" s="20">
        <v>1.6080000000000001</v>
      </c>
      <c r="C240" s="9">
        <v>8.99</v>
      </c>
      <c r="D240" s="9">
        <f t="shared" si="3"/>
        <v>17.509081660447759</v>
      </c>
    </row>
    <row r="241" spans="1:4" x14ac:dyDescent="0.25">
      <c r="A241" s="10">
        <v>35674</v>
      </c>
      <c r="B241" s="20">
        <v>1.6120000000000001</v>
      </c>
      <c r="C241" s="9">
        <v>8.84</v>
      </c>
      <c r="D241" s="9">
        <f t="shared" si="3"/>
        <v>17.174217096774193</v>
      </c>
    </row>
    <row r="242" spans="1:4" x14ac:dyDescent="0.25">
      <c r="A242" s="10">
        <v>35704</v>
      </c>
      <c r="B242" s="20">
        <v>1.615</v>
      </c>
      <c r="C242" s="9">
        <v>7.69</v>
      </c>
      <c r="D242" s="9">
        <f t="shared" si="3"/>
        <v>14.912262297213621</v>
      </c>
    </row>
    <row r="243" spans="1:4" x14ac:dyDescent="0.25">
      <c r="A243" s="10">
        <v>35735</v>
      </c>
      <c r="B243" s="20">
        <v>1.617</v>
      </c>
      <c r="C243" s="9">
        <v>6.86</v>
      </c>
      <c r="D243" s="9">
        <f t="shared" si="3"/>
        <v>13.286292727272727</v>
      </c>
    </row>
    <row r="244" spans="1:4" x14ac:dyDescent="0.25">
      <c r="A244" s="10">
        <v>35765</v>
      </c>
      <c r="B244" s="20">
        <v>1.6180000000000001</v>
      </c>
      <c r="C244" s="9">
        <v>6.54</v>
      </c>
      <c r="D244" s="9">
        <f t="shared" si="3"/>
        <v>12.658695463535228</v>
      </c>
    </row>
    <row r="245" spans="1:4" x14ac:dyDescent="0.25">
      <c r="A245" s="10">
        <v>35796</v>
      </c>
      <c r="B245" s="20">
        <v>1.62</v>
      </c>
      <c r="C245" s="9">
        <v>6.41</v>
      </c>
      <c r="D245" s="9">
        <f t="shared" si="3"/>
        <v>12.391752648148147</v>
      </c>
    </row>
    <row r="246" spans="1:4" x14ac:dyDescent="0.25">
      <c r="A246" s="10">
        <v>35827</v>
      </c>
      <c r="B246" s="20">
        <v>1.62</v>
      </c>
      <c r="C246" s="9">
        <v>6.41</v>
      </c>
      <c r="D246" s="9">
        <f t="shared" si="3"/>
        <v>12.391752648148147</v>
      </c>
    </row>
    <row r="247" spans="1:4" x14ac:dyDescent="0.25">
      <c r="A247" s="10">
        <v>35855</v>
      </c>
      <c r="B247" s="20">
        <v>1.62</v>
      </c>
      <c r="C247" s="9">
        <v>6.29</v>
      </c>
      <c r="D247" s="9">
        <f t="shared" si="3"/>
        <v>12.159769759259257</v>
      </c>
    </row>
    <row r="248" spans="1:4" x14ac:dyDescent="0.25">
      <c r="A248" s="10">
        <v>35886</v>
      </c>
      <c r="B248" s="20">
        <v>1.6220000000000001</v>
      </c>
      <c r="C248" s="9">
        <v>6.81</v>
      </c>
      <c r="D248" s="9">
        <f t="shared" si="3"/>
        <v>13.148795863131934</v>
      </c>
    </row>
    <row r="249" spans="1:4" x14ac:dyDescent="0.25">
      <c r="A249" s="10">
        <v>35916</v>
      </c>
      <c r="B249" s="20">
        <v>1.6259999999999999</v>
      </c>
      <c r="C249" s="9">
        <v>7.7</v>
      </c>
      <c r="D249" s="9">
        <f t="shared" si="3"/>
        <v>14.83064040590406</v>
      </c>
    </row>
    <row r="250" spans="1:4" x14ac:dyDescent="0.25">
      <c r="A250" s="10">
        <v>35947</v>
      </c>
      <c r="B250" s="20">
        <v>1.6279999999999999</v>
      </c>
      <c r="C250" s="9">
        <v>8.51</v>
      </c>
      <c r="D250" s="9">
        <f t="shared" si="3"/>
        <v>16.370610681818182</v>
      </c>
    </row>
    <row r="251" spans="1:4" x14ac:dyDescent="0.25">
      <c r="A251" s="10">
        <v>35977</v>
      </c>
      <c r="B251" s="20">
        <v>1.6319999999999999</v>
      </c>
      <c r="C251" s="9">
        <v>8.5299999999999994</v>
      </c>
      <c r="D251" s="9">
        <f t="shared" si="3"/>
        <v>16.368866158088235</v>
      </c>
    </row>
    <row r="252" spans="1:4" x14ac:dyDescent="0.25">
      <c r="A252" s="10">
        <v>36008</v>
      </c>
      <c r="B252" s="20">
        <v>1.6339999999999999</v>
      </c>
      <c r="C252" s="9">
        <v>9.25</v>
      </c>
      <c r="D252" s="9">
        <f t="shared" si="3"/>
        <v>17.728802478580171</v>
      </c>
    </row>
    <row r="253" spans="1:4" x14ac:dyDescent="0.25">
      <c r="A253" s="10">
        <v>36039</v>
      </c>
      <c r="B253" s="20">
        <v>1.635</v>
      </c>
      <c r="C253" s="9">
        <v>8.9600000000000009</v>
      </c>
      <c r="D253" s="9">
        <f t="shared" si="3"/>
        <v>17.162477211009175</v>
      </c>
    </row>
    <row r="254" spans="1:4" x14ac:dyDescent="0.25">
      <c r="A254" s="10">
        <v>36069</v>
      </c>
      <c r="B254" s="20">
        <v>1.639</v>
      </c>
      <c r="C254" s="9">
        <v>7.6</v>
      </c>
      <c r="D254" s="9">
        <f t="shared" si="3"/>
        <v>14.521930689444781</v>
      </c>
    </row>
    <row r="255" spans="1:4" x14ac:dyDescent="0.25">
      <c r="A255" s="10">
        <v>36100</v>
      </c>
      <c r="B255" s="20">
        <v>1.641</v>
      </c>
      <c r="C255" s="9">
        <v>6.58</v>
      </c>
      <c r="D255" s="9">
        <f t="shared" si="3"/>
        <v>12.557611224862889</v>
      </c>
    </row>
    <row r="256" spans="1:4" x14ac:dyDescent="0.25">
      <c r="A256" s="10">
        <v>36130</v>
      </c>
      <c r="B256" s="20">
        <v>1.6439999999999999</v>
      </c>
      <c r="C256" s="9">
        <v>6.34</v>
      </c>
      <c r="D256" s="9">
        <f t="shared" si="3"/>
        <v>12.077503321167883</v>
      </c>
    </row>
    <row r="257" spans="1:4" x14ac:dyDescent="0.25">
      <c r="A257" s="10">
        <v>36161</v>
      </c>
      <c r="B257" s="20">
        <v>1.647</v>
      </c>
      <c r="C257" s="9">
        <v>6</v>
      </c>
      <c r="D257" s="9">
        <f t="shared" si="3"/>
        <v>11.408994535519124</v>
      </c>
    </row>
    <row r="258" spans="1:4" x14ac:dyDescent="0.25">
      <c r="A258" s="10">
        <v>36192</v>
      </c>
      <c r="B258" s="20">
        <v>1.647</v>
      </c>
      <c r="C258" s="9">
        <v>6.29</v>
      </c>
      <c r="D258" s="9">
        <f t="shared" si="3"/>
        <v>11.96042927140255</v>
      </c>
    </row>
    <row r="259" spans="1:4" x14ac:dyDescent="0.25">
      <c r="A259" s="10">
        <v>36220</v>
      </c>
      <c r="B259" s="20">
        <v>1.6479999999999999</v>
      </c>
      <c r="C259" s="9">
        <v>6.06</v>
      </c>
      <c r="D259" s="9">
        <f t="shared" si="3"/>
        <v>11.516092317961164</v>
      </c>
    </row>
    <row r="260" spans="1:4" x14ac:dyDescent="0.25">
      <c r="A260" s="10">
        <v>36251</v>
      </c>
      <c r="B260" s="20">
        <v>1.659</v>
      </c>
      <c r="C260" s="9">
        <v>6.44</v>
      </c>
      <c r="D260" s="9">
        <f t="shared" si="3"/>
        <v>12.157077974683546</v>
      </c>
    </row>
    <row r="261" spans="1:4" x14ac:dyDescent="0.25">
      <c r="A261" s="10">
        <v>36281</v>
      </c>
      <c r="B261" s="20">
        <v>1.66</v>
      </c>
      <c r="C261" s="9">
        <v>7.3</v>
      </c>
      <c r="D261" s="9">
        <f t="shared" si="3"/>
        <v>13.7722371686747</v>
      </c>
    </row>
    <row r="262" spans="1:4" x14ac:dyDescent="0.25">
      <c r="A262" s="10">
        <v>36312</v>
      </c>
      <c r="B262" s="20">
        <v>1.66</v>
      </c>
      <c r="C262" s="9">
        <v>8.1999999999999993</v>
      </c>
      <c r="D262" s="9">
        <f t="shared" si="3"/>
        <v>15.470184216867468</v>
      </c>
    </row>
    <row r="263" spans="1:4" x14ac:dyDescent="0.25">
      <c r="A263" s="10">
        <v>36342</v>
      </c>
      <c r="B263" s="20">
        <v>1.667</v>
      </c>
      <c r="C263" s="9">
        <v>8.83</v>
      </c>
      <c r="D263" s="9">
        <f t="shared" si="3"/>
        <v>16.588794403119376</v>
      </c>
    </row>
    <row r="264" spans="1:4" x14ac:dyDescent="0.25">
      <c r="A264" s="10">
        <v>36373</v>
      </c>
      <c r="B264" s="20">
        <v>1.671</v>
      </c>
      <c r="C264" s="9">
        <v>9.14</v>
      </c>
      <c r="D264" s="9">
        <f t="shared" si="3"/>
        <v>17.130082980251345</v>
      </c>
    </row>
    <row r="265" spans="1:4" x14ac:dyDescent="0.25">
      <c r="A265" s="10">
        <v>36404</v>
      </c>
      <c r="B265" s="20">
        <v>1.6779999999999999</v>
      </c>
      <c r="C265" s="9">
        <v>8.6300000000000008</v>
      </c>
      <c r="D265" s="9">
        <f t="shared" si="3"/>
        <v>16.10677382002384</v>
      </c>
    </row>
    <row r="266" spans="1:4" x14ac:dyDescent="0.25">
      <c r="A266" s="10">
        <v>36434</v>
      </c>
      <c r="B266" s="20">
        <v>1.681</v>
      </c>
      <c r="C266" s="9">
        <v>7.56</v>
      </c>
      <c r="D266" s="9">
        <f t="shared" si="3"/>
        <v>14.084576823319452</v>
      </c>
    </row>
    <row r="267" spans="1:4" x14ac:dyDescent="0.25">
      <c r="A267" s="10">
        <v>36465</v>
      </c>
      <c r="B267" s="20">
        <v>1.6839999999999999</v>
      </c>
      <c r="C267" s="9">
        <v>7.15</v>
      </c>
      <c r="D267" s="9">
        <f t="shared" si="3"/>
        <v>13.297000207838479</v>
      </c>
    </row>
    <row r="268" spans="1:4" x14ac:dyDescent="0.25">
      <c r="A268" s="10">
        <v>36495</v>
      </c>
      <c r="B268" s="20">
        <v>1.6879999999999999</v>
      </c>
      <c r="C268" s="9">
        <v>6.51</v>
      </c>
      <c r="D268" s="9">
        <f t="shared" si="3"/>
        <v>12.078090159952607</v>
      </c>
    </row>
    <row r="269" spans="1:4" x14ac:dyDescent="0.25">
      <c r="A269" s="10">
        <v>36526</v>
      </c>
      <c r="B269" s="20">
        <v>1.6930000000000001</v>
      </c>
      <c r="C269" s="9">
        <v>6.37</v>
      </c>
      <c r="D269" s="9">
        <f t="shared" si="3"/>
        <v>11.783442722976963</v>
      </c>
    </row>
    <row r="270" spans="1:4" x14ac:dyDescent="0.25">
      <c r="A270" s="10">
        <v>36557</v>
      </c>
      <c r="B270" s="20">
        <v>1.7</v>
      </c>
      <c r="C270" s="9">
        <v>6.54</v>
      </c>
      <c r="D270" s="9">
        <f t="shared" si="3"/>
        <v>12.048099564705883</v>
      </c>
    </row>
    <row r="271" spans="1:4" x14ac:dyDescent="0.25">
      <c r="A271" s="10">
        <v>36586</v>
      </c>
      <c r="B271" s="20">
        <v>1.71</v>
      </c>
      <c r="C271" s="9">
        <v>6.91</v>
      </c>
      <c r="D271" s="9">
        <f t="shared" si="3"/>
        <v>12.655277070175439</v>
      </c>
    </row>
    <row r="272" spans="1:4" x14ac:dyDescent="0.25">
      <c r="A272" s="10">
        <v>36617</v>
      </c>
      <c r="B272" s="20">
        <v>1.7090000000000001</v>
      </c>
      <c r="C272" s="9">
        <v>7.19</v>
      </c>
      <c r="D272" s="9">
        <f t="shared" si="3"/>
        <v>13.175786489174955</v>
      </c>
    </row>
    <row r="273" spans="1:4" x14ac:dyDescent="0.25">
      <c r="A273" s="10">
        <v>36647</v>
      </c>
      <c r="B273" s="20">
        <v>1.712</v>
      </c>
      <c r="C273" s="9">
        <v>8.26</v>
      </c>
      <c r="D273" s="9">
        <f t="shared" si="3"/>
        <v>15.110053703271028</v>
      </c>
    </row>
    <row r="274" spans="1:4" x14ac:dyDescent="0.25">
      <c r="A274" s="10">
        <v>36678</v>
      </c>
      <c r="B274" s="20">
        <v>1.722</v>
      </c>
      <c r="C274" s="9">
        <v>9.5</v>
      </c>
      <c r="D274" s="9">
        <f t="shared" si="3"/>
        <v>17.277471254355401</v>
      </c>
    </row>
    <row r="275" spans="1:4" x14ac:dyDescent="0.25">
      <c r="A275" s="10">
        <v>36708</v>
      </c>
      <c r="B275" s="20">
        <v>1.7270000000000001</v>
      </c>
      <c r="C275" s="9">
        <v>10.32</v>
      </c>
      <c r="D275" s="9">
        <f t="shared" si="3"/>
        <v>18.714450538506078</v>
      </c>
    </row>
    <row r="276" spans="1:4" x14ac:dyDescent="0.25">
      <c r="A276" s="10">
        <v>36739</v>
      </c>
      <c r="B276" s="20">
        <v>1.7270000000000001</v>
      </c>
      <c r="C276" s="9">
        <v>10.37</v>
      </c>
      <c r="D276" s="9">
        <f t="shared" si="3"/>
        <v>18.805121325998837</v>
      </c>
    </row>
    <row r="277" spans="1:4" x14ac:dyDescent="0.25">
      <c r="A277" s="10">
        <v>36770</v>
      </c>
      <c r="B277" s="20">
        <v>1.736</v>
      </c>
      <c r="C277" s="9">
        <v>10.1</v>
      </c>
      <c r="D277" s="9">
        <f t="shared" si="3"/>
        <v>18.220545449308755</v>
      </c>
    </row>
    <row r="278" spans="1:4" x14ac:dyDescent="0.25">
      <c r="A278" s="10">
        <v>36800</v>
      </c>
      <c r="B278" s="20">
        <v>1.7390000000000001</v>
      </c>
      <c r="C278" s="9">
        <v>9.44</v>
      </c>
      <c r="D278" s="9">
        <f t="shared" si="3"/>
        <v>17.000517170787806</v>
      </c>
    </row>
    <row r="279" spans="1:4" x14ac:dyDescent="0.25">
      <c r="A279" s="10">
        <v>36831</v>
      </c>
      <c r="B279" s="20">
        <v>1.742</v>
      </c>
      <c r="C279" s="9">
        <v>8.58</v>
      </c>
      <c r="D279" s="9">
        <f t="shared" si="3"/>
        <v>15.425130895522388</v>
      </c>
    </row>
    <row r="280" spans="1:4" x14ac:dyDescent="0.25">
      <c r="A280" s="10">
        <v>36861</v>
      </c>
      <c r="B280" s="20">
        <v>1.746</v>
      </c>
      <c r="C280" s="9">
        <v>8.56</v>
      </c>
      <c r="D280" s="9">
        <f t="shared" si="3"/>
        <v>15.353919037800688</v>
      </c>
    </row>
    <row r="281" spans="1:4" x14ac:dyDescent="0.25">
      <c r="A281" s="10">
        <v>36892</v>
      </c>
      <c r="B281" s="20">
        <v>1.756</v>
      </c>
      <c r="C281" s="9">
        <v>10.119999999999999</v>
      </c>
      <c r="D281" s="9">
        <f t="shared" si="3"/>
        <v>18.048691503416855</v>
      </c>
    </row>
    <row r="282" spans="1:4" x14ac:dyDescent="0.25">
      <c r="A282" s="10">
        <v>36923</v>
      </c>
      <c r="B282" s="20">
        <v>1.76</v>
      </c>
      <c r="C282" s="9">
        <v>10.26</v>
      </c>
      <c r="D282" s="9">
        <f t="shared" si="3"/>
        <v>18.256789738636364</v>
      </c>
    </row>
    <row r="283" spans="1:4" x14ac:dyDescent="0.25">
      <c r="A283" s="10">
        <v>36951</v>
      </c>
      <c r="B283" s="20">
        <v>1.7609999999999999</v>
      </c>
      <c r="C283" s="9">
        <v>9.85</v>
      </c>
      <c r="D283" s="9">
        <f t="shared" si="3"/>
        <v>17.5172769165247</v>
      </c>
    </row>
    <row r="284" spans="1:4" x14ac:dyDescent="0.25">
      <c r="A284" s="10">
        <v>36982</v>
      </c>
      <c r="B284" s="20">
        <v>1.764</v>
      </c>
      <c r="C284" s="9">
        <v>10.16</v>
      </c>
      <c r="D284" s="9">
        <f t="shared" si="3"/>
        <v>18.03785319727891</v>
      </c>
    </row>
    <row r="285" spans="1:4" x14ac:dyDescent="0.25">
      <c r="A285" s="10">
        <v>37012</v>
      </c>
      <c r="B285" s="20">
        <v>1.7729999999999999</v>
      </c>
      <c r="C285" s="9">
        <v>11.14</v>
      </c>
      <c r="D285" s="9">
        <f t="shared" si="3"/>
        <v>19.677330321489002</v>
      </c>
    </row>
    <row r="286" spans="1:4" x14ac:dyDescent="0.25">
      <c r="A286" s="10">
        <v>37043</v>
      </c>
      <c r="B286" s="20">
        <v>1.7769999999999999</v>
      </c>
      <c r="C286" s="9">
        <v>11.58</v>
      </c>
      <c r="D286" s="9">
        <f t="shared" si="3"/>
        <v>20.408489037703998</v>
      </c>
    </row>
    <row r="287" spans="1:4" x14ac:dyDescent="0.25">
      <c r="A287" s="10">
        <v>37073</v>
      </c>
      <c r="B287" s="20">
        <v>1.774</v>
      </c>
      <c r="C287" s="9">
        <v>11.22</v>
      </c>
      <c r="D287" s="9">
        <f t="shared" si="3"/>
        <v>19.807467970687711</v>
      </c>
    </row>
    <row r="288" spans="1:4" x14ac:dyDescent="0.25">
      <c r="A288" s="10">
        <v>37104</v>
      </c>
      <c r="B288" s="20">
        <v>1.774</v>
      </c>
      <c r="C288" s="9">
        <v>10.89</v>
      </c>
      <c r="D288" s="9">
        <f t="shared" si="3"/>
        <v>19.224895383314543</v>
      </c>
    </row>
    <row r="289" spans="1:4" x14ac:dyDescent="0.25">
      <c r="A289" s="10">
        <v>37135</v>
      </c>
      <c r="B289" s="20">
        <v>1.7809999999999999</v>
      </c>
      <c r="C289" s="9">
        <v>10.17</v>
      </c>
      <c r="D289" s="9">
        <f t="shared" si="3"/>
        <v>17.883262622122402</v>
      </c>
    </row>
    <row r="290" spans="1:4" x14ac:dyDescent="0.25">
      <c r="A290" s="10">
        <v>37165</v>
      </c>
      <c r="B290" s="20">
        <v>1.776</v>
      </c>
      <c r="C290" s="9">
        <v>8.24</v>
      </c>
      <c r="D290" s="9">
        <f t="shared" si="3"/>
        <v>14.530279594594594</v>
      </c>
    </row>
    <row r="291" spans="1:4" x14ac:dyDescent="0.25">
      <c r="A291" s="10">
        <v>37196</v>
      </c>
      <c r="B291" s="20">
        <v>1.7749999999999999</v>
      </c>
      <c r="C291" s="9">
        <v>7.98</v>
      </c>
      <c r="D291" s="9">
        <f t="shared" si="3"/>
        <v>14.079727673239436</v>
      </c>
    </row>
    <row r="292" spans="1:4" x14ac:dyDescent="0.25">
      <c r="A292" s="10">
        <v>37226</v>
      </c>
      <c r="B292" s="20">
        <v>1.774</v>
      </c>
      <c r="C292" s="9">
        <v>7.3</v>
      </c>
      <c r="D292" s="9">
        <f t="shared" si="3"/>
        <v>12.887211781285231</v>
      </c>
    </row>
    <row r="293" spans="1:4" x14ac:dyDescent="0.25">
      <c r="A293" s="10">
        <v>37257</v>
      </c>
      <c r="B293" s="20">
        <v>1.7769999999999999</v>
      </c>
      <c r="C293" s="9">
        <v>7.38</v>
      </c>
      <c r="D293" s="9">
        <f t="shared" si="3"/>
        <v>13.006446381541924</v>
      </c>
    </row>
    <row r="294" spans="1:4" x14ac:dyDescent="0.25">
      <c r="A294" s="10">
        <v>37288</v>
      </c>
      <c r="B294" s="20">
        <v>1.78</v>
      </c>
      <c r="C294" s="9">
        <v>7.23</v>
      </c>
      <c r="D294" s="9">
        <f t="shared" si="3"/>
        <v>12.720612286516854</v>
      </c>
    </row>
    <row r="295" spans="1:4" x14ac:dyDescent="0.25">
      <c r="A295" s="10">
        <v>37316</v>
      </c>
      <c r="B295" s="20">
        <v>1.7849999999999999</v>
      </c>
      <c r="C295" s="9">
        <v>7.1</v>
      </c>
      <c r="D295" s="9">
        <f t="shared" si="3"/>
        <v>12.456896302521008</v>
      </c>
    </row>
    <row r="296" spans="1:4" x14ac:dyDescent="0.25">
      <c r="A296" s="10">
        <v>37347</v>
      </c>
      <c r="B296" s="20">
        <v>1.7929999999999999</v>
      </c>
      <c r="C296" s="9">
        <v>7.66</v>
      </c>
      <c r="D296" s="9">
        <f t="shared" si="3"/>
        <v>13.379448153931959</v>
      </c>
    </row>
    <row r="297" spans="1:4" x14ac:dyDescent="0.25">
      <c r="A297" s="10">
        <v>37377</v>
      </c>
      <c r="B297" s="20">
        <v>1.7949999999999999</v>
      </c>
      <c r="C297" s="9">
        <v>8.5399999999999991</v>
      </c>
      <c r="D297" s="9">
        <f t="shared" ref="D297:D360" si="4">C297*$B$581/B297</f>
        <v>14.899892623955431</v>
      </c>
    </row>
    <row r="298" spans="1:4" x14ac:dyDescent="0.25">
      <c r="A298" s="10">
        <v>37408</v>
      </c>
      <c r="B298" s="20">
        <v>1.796</v>
      </c>
      <c r="C298" s="9">
        <v>9.58</v>
      </c>
      <c r="D298" s="9">
        <f t="shared" si="4"/>
        <v>16.705092995545655</v>
      </c>
    </row>
    <row r="299" spans="1:4" x14ac:dyDescent="0.25">
      <c r="A299" s="10">
        <v>37438</v>
      </c>
      <c r="B299" s="20">
        <v>1.8</v>
      </c>
      <c r="C299" s="9">
        <v>10.31</v>
      </c>
      <c r="D299" s="9">
        <f t="shared" si="4"/>
        <v>17.938076883333334</v>
      </c>
    </row>
    <row r="300" spans="1:4" x14ac:dyDescent="0.25">
      <c r="A300" s="10">
        <v>37469</v>
      </c>
      <c r="B300" s="20">
        <v>1.8049999999999999</v>
      </c>
      <c r="C300" s="9">
        <v>10.44</v>
      </c>
      <c r="D300" s="9">
        <f t="shared" si="4"/>
        <v>18.113943689750691</v>
      </c>
    </row>
    <row r="301" spans="1:4" x14ac:dyDescent="0.25">
      <c r="A301" s="10">
        <v>37500</v>
      </c>
      <c r="B301" s="20">
        <v>1.8080000000000001</v>
      </c>
      <c r="C301" s="9">
        <v>10.23</v>
      </c>
      <c r="D301" s="9">
        <f t="shared" si="4"/>
        <v>17.720131012168142</v>
      </c>
    </row>
    <row r="302" spans="1:4" x14ac:dyDescent="0.25">
      <c r="A302" s="10">
        <v>37530</v>
      </c>
      <c r="B302" s="20">
        <v>1.8120000000000001</v>
      </c>
      <c r="C302" s="9">
        <v>8.61</v>
      </c>
      <c r="D302" s="9">
        <f t="shared" si="4"/>
        <v>14.881087798013244</v>
      </c>
    </row>
    <row r="303" spans="1:4" x14ac:dyDescent="0.25">
      <c r="A303" s="10">
        <v>37561</v>
      </c>
      <c r="B303" s="20">
        <v>1.8149999999999999</v>
      </c>
      <c r="C303" s="9">
        <v>7.99</v>
      </c>
      <c r="D303" s="9">
        <f t="shared" si="4"/>
        <v>13.786685570247935</v>
      </c>
    </row>
    <row r="304" spans="1:4" x14ac:dyDescent="0.25">
      <c r="A304" s="10">
        <v>37591</v>
      </c>
      <c r="B304" s="20">
        <v>1.8180000000000001</v>
      </c>
      <c r="C304" s="9">
        <v>7.87</v>
      </c>
      <c r="D304" s="9">
        <f t="shared" si="4"/>
        <v>13.557217838283828</v>
      </c>
    </row>
    <row r="305" spans="1:4" x14ac:dyDescent="0.25">
      <c r="A305" s="10">
        <v>37622</v>
      </c>
      <c r="B305" s="20">
        <v>1.8260000000000001</v>
      </c>
      <c r="C305" s="9">
        <v>8.18</v>
      </c>
      <c r="D305" s="9">
        <f t="shared" si="4"/>
        <v>14.02950187294633</v>
      </c>
    </row>
    <row r="306" spans="1:4" x14ac:dyDescent="0.25">
      <c r="A306" s="10">
        <v>37653</v>
      </c>
      <c r="B306" s="20">
        <v>1.8360000000000001</v>
      </c>
      <c r="C306" s="9">
        <v>8.58</v>
      </c>
      <c r="D306" s="9">
        <f t="shared" si="4"/>
        <v>14.635391078431372</v>
      </c>
    </row>
    <row r="307" spans="1:4" x14ac:dyDescent="0.25">
      <c r="A307" s="10">
        <v>37681</v>
      </c>
      <c r="B307" s="20">
        <v>1.839</v>
      </c>
      <c r="C307" s="9">
        <v>9.77</v>
      </c>
      <c r="D307" s="9">
        <f t="shared" si="4"/>
        <v>16.638054991843394</v>
      </c>
    </row>
    <row r="308" spans="1:4" x14ac:dyDescent="0.25">
      <c r="A308" s="10">
        <v>37712</v>
      </c>
      <c r="B308" s="20">
        <v>1.8320000000000001</v>
      </c>
      <c r="C308" s="9">
        <v>10.18</v>
      </c>
      <c r="D308" s="9">
        <f t="shared" si="4"/>
        <v>17.402515513100433</v>
      </c>
    </row>
    <row r="309" spans="1:4" x14ac:dyDescent="0.25">
      <c r="A309" s="10">
        <v>37742</v>
      </c>
      <c r="B309" s="20">
        <v>1.829</v>
      </c>
      <c r="C309" s="9">
        <v>10.79</v>
      </c>
      <c r="D309" s="9">
        <f t="shared" si="4"/>
        <v>18.475553586659373</v>
      </c>
    </row>
    <row r="310" spans="1:4" x14ac:dyDescent="0.25">
      <c r="A310" s="10">
        <v>37773</v>
      </c>
      <c r="B310" s="20">
        <v>1.831</v>
      </c>
      <c r="C310" s="9">
        <v>12.08</v>
      </c>
      <c r="D310" s="9">
        <f t="shared" si="4"/>
        <v>20.661807493173129</v>
      </c>
    </row>
    <row r="311" spans="1:4" x14ac:dyDescent="0.25">
      <c r="A311" s="10">
        <v>37803</v>
      </c>
      <c r="B311" s="20">
        <v>1.837</v>
      </c>
      <c r="C311" s="9">
        <v>12.75</v>
      </c>
      <c r="D311" s="9">
        <f t="shared" si="4"/>
        <v>21.736556750136089</v>
      </c>
    </row>
    <row r="312" spans="1:4" x14ac:dyDescent="0.25">
      <c r="A312" s="10">
        <v>37834</v>
      </c>
      <c r="B312" s="20">
        <v>1.845</v>
      </c>
      <c r="C312" s="9">
        <v>12.84</v>
      </c>
      <c r="D312" s="9">
        <f t="shared" si="4"/>
        <v>21.79507531707317</v>
      </c>
    </row>
    <row r="313" spans="1:4" x14ac:dyDescent="0.25">
      <c r="A313" s="10">
        <v>37865</v>
      </c>
      <c r="B313" s="20">
        <v>1.851</v>
      </c>
      <c r="C313" s="9">
        <v>12.31</v>
      </c>
      <c r="D313" s="9">
        <f t="shared" si="4"/>
        <v>20.827701993517017</v>
      </c>
    </row>
    <row r="314" spans="1:4" x14ac:dyDescent="0.25">
      <c r="A314" s="10">
        <v>37895</v>
      </c>
      <c r="B314" s="20">
        <v>1.849</v>
      </c>
      <c r="C314" s="9">
        <v>10.64</v>
      </c>
      <c r="D314" s="9">
        <f t="shared" si="4"/>
        <v>18.021645300162252</v>
      </c>
    </row>
    <row r="315" spans="1:4" x14ac:dyDescent="0.25">
      <c r="A315" s="10">
        <v>37926</v>
      </c>
      <c r="B315" s="20">
        <v>1.85</v>
      </c>
      <c r="C315" s="9">
        <v>9.77</v>
      </c>
      <c r="D315" s="9">
        <f t="shared" si="4"/>
        <v>16.539126016216215</v>
      </c>
    </row>
    <row r="316" spans="1:4" x14ac:dyDescent="0.25">
      <c r="A316" s="10">
        <v>37956</v>
      </c>
      <c r="B316" s="20">
        <v>1.855</v>
      </c>
      <c r="C316" s="9">
        <v>9.51</v>
      </c>
      <c r="D316" s="9">
        <f t="shared" si="4"/>
        <v>16.055592016172504</v>
      </c>
    </row>
    <row r="317" spans="1:4" x14ac:dyDescent="0.25">
      <c r="A317" s="10">
        <v>37987</v>
      </c>
      <c r="B317" s="20">
        <v>1.863</v>
      </c>
      <c r="C317" s="9">
        <v>9.7100000000000009</v>
      </c>
      <c r="D317" s="9">
        <f t="shared" si="4"/>
        <v>16.322853993558777</v>
      </c>
    </row>
    <row r="318" spans="1:4" x14ac:dyDescent="0.25">
      <c r="A318" s="10">
        <v>38018</v>
      </c>
      <c r="B318" s="20">
        <v>1.867</v>
      </c>
      <c r="C318" s="9">
        <v>9.85</v>
      </c>
      <c r="D318" s="9">
        <f t="shared" si="4"/>
        <v>16.522723433315477</v>
      </c>
    </row>
    <row r="319" spans="1:4" x14ac:dyDescent="0.25">
      <c r="A319" s="10">
        <v>38047</v>
      </c>
      <c r="B319" s="20">
        <v>1.871</v>
      </c>
      <c r="C319" s="9">
        <v>10.029999999999999</v>
      </c>
      <c r="D319" s="9">
        <f t="shared" si="4"/>
        <v>16.788692180652056</v>
      </c>
    </row>
    <row r="320" spans="1:4" x14ac:dyDescent="0.25">
      <c r="A320" s="10">
        <v>38078</v>
      </c>
      <c r="B320" s="20">
        <v>1.8740000000000001</v>
      </c>
      <c r="C320" s="9">
        <v>10.54</v>
      </c>
      <c r="D320" s="9">
        <f t="shared" si="4"/>
        <v>17.614111664887936</v>
      </c>
    </row>
    <row r="321" spans="1:4" x14ac:dyDescent="0.25">
      <c r="A321" s="10">
        <v>38108</v>
      </c>
      <c r="B321" s="20">
        <v>1.8819999999999999</v>
      </c>
      <c r="C321" s="9">
        <v>11.63</v>
      </c>
      <c r="D321" s="9">
        <f t="shared" si="4"/>
        <v>19.353067731137088</v>
      </c>
    </row>
    <row r="322" spans="1:4" x14ac:dyDescent="0.25">
      <c r="A322" s="10">
        <v>38139</v>
      </c>
      <c r="B322" s="20">
        <v>1.889</v>
      </c>
      <c r="C322" s="9">
        <v>13.08</v>
      </c>
      <c r="D322" s="9">
        <f t="shared" si="4"/>
        <v>21.685303610375861</v>
      </c>
    </row>
    <row r="323" spans="1:4" x14ac:dyDescent="0.25">
      <c r="A323" s="10">
        <v>38169</v>
      </c>
      <c r="B323" s="20">
        <v>1.891</v>
      </c>
      <c r="C323" s="9">
        <v>13.54</v>
      </c>
      <c r="D323" s="9">
        <f t="shared" si="4"/>
        <v>22.424194743521944</v>
      </c>
    </row>
    <row r="324" spans="1:4" x14ac:dyDescent="0.25">
      <c r="A324" s="10">
        <v>38200</v>
      </c>
      <c r="B324" s="20">
        <v>1.8919999999999999</v>
      </c>
      <c r="C324" s="9">
        <v>13.74</v>
      </c>
      <c r="D324" s="9">
        <f t="shared" si="4"/>
        <v>22.743396437632136</v>
      </c>
    </row>
    <row r="325" spans="1:4" x14ac:dyDescent="0.25">
      <c r="A325" s="10">
        <v>38231</v>
      </c>
      <c r="B325" s="20">
        <v>1.8979999999999999</v>
      </c>
      <c r="C325" s="9">
        <v>13.31</v>
      </c>
      <c r="D325" s="9">
        <f t="shared" si="4"/>
        <v>21.961983872497367</v>
      </c>
    </row>
    <row r="326" spans="1:4" x14ac:dyDescent="0.25">
      <c r="A326" s="10">
        <v>38261</v>
      </c>
      <c r="B326" s="20">
        <v>1.9079999999999999</v>
      </c>
      <c r="C326" s="9">
        <v>11.69</v>
      </c>
      <c r="D326" s="9">
        <f t="shared" si="4"/>
        <v>19.187829984276728</v>
      </c>
    </row>
    <row r="327" spans="1:4" x14ac:dyDescent="0.25">
      <c r="A327" s="10">
        <v>38292</v>
      </c>
      <c r="B327" s="20">
        <v>1.917</v>
      </c>
      <c r="C327" s="9">
        <v>11.44</v>
      </c>
      <c r="D327" s="9">
        <f t="shared" si="4"/>
        <v>18.689325696400623</v>
      </c>
    </row>
    <row r="328" spans="1:4" x14ac:dyDescent="0.25">
      <c r="A328" s="10">
        <v>38322</v>
      </c>
      <c r="B328" s="20">
        <v>1.917</v>
      </c>
      <c r="C328" s="9">
        <v>11.09</v>
      </c>
      <c r="D328" s="9">
        <f t="shared" si="4"/>
        <v>18.117536885758998</v>
      </c>
    </row>
    <row r="329" spans="1:4" x14ac:dyDescent="0.25">
      <c r="A329" s="10">
        <v>38353</v>
      </c>
      <c r="B329" s="20">
        <v>1.9159999999999999</v>
      </c>
      <c r="C329" s="9">
        <v>10.9</v>
      </c>
      <c r="D329" s="9">
        <f t="shared" si="4"/>
        <v>17.816431158663885</v>
      </c>
    </row>
    <row r="330" spans="1:4" x14ac:dyDescent="0.25">
      <c r="A330" s="10">
        <v>38384</v>
      </c>
      <c r="B330" s="20">
        <v>1.9239999999999999</v>
      </c>
      <c r="C330" s="9">
        <v>10.87</v>
      </c>
      <c r="D330" s="9">
        <f t="shared" si="4"/>
        <v>17.693518206860706</v>
      </c>
    </row>
    <row r="331" spans="1:4" x14ac:dyDescent="0.25">
      <c r="A331" s="10">
        <v>38412</v>
      </c>
      <c r="B331" s="20">
        <v>1.931</v>
      </c>
      <c r="C331" s="9">
        <v>10.84</v>
      </c>
      <c r="D331" s="9">
        <f t="shared" si="4"/>
        <v>17.580722920766441</v>
      </c>
    </row>
    <row r="332" spans="1:4" x14ac:dyDescent="0.25">
      <c r="A332" s="10">
        <v>38443</v>
      </c>
      <c r="B332" s="20">
        <v>1.9370000000000001</v>
      </c>
      <c r="C332" s="9">
        <v>11.88</v>
      </c>
      <c r="D332" s="9">
        <f t="shared" si="4"/>
        <v>19.207752049561176</v>
      </c>
    </row>
    <row r="333" spans="1:4" x14ac:dyDescent="0.25">
      <c r="A333" s="10">
        <v>38473</v>
      </c>
      <c r="B333" s="20">
        <v>1.9359999999999999</v>
      </c>
      <c r="C333" s="9">
        <v>12.74</v>
      </c>
      <c r="D333" s="9">
        <f t="shared" si="4"/>
        <v>20.60885178719008</v>
      </c>
    </row>
    <row r="334" spans="1:4" x14ac:dyDescent="0.25">
      <c r="A334" s="10">
        <v>38504</v>
      </c>
      <c r="B334" s="20">
        <v>1.9370000000000001</v>
      </c>
      <c r="C334" s="9">
        <v>13.79</v>
      </c>
      <c r="D334" s="9">
        <f t="shared" si="4"/>
        <v>22.295867067630354</v>
      </c>
    </row>
    <row r="335" spans="1:4" x14ac:dyDescent="0.25">
      <c r="A335" s="10">
        <v>38534</v>
      </c>
      <c r="B335" s="20">
        <v>1.9490000000000001</v>
      </c>
      <c r="C335" s="9">
        <v>14.86</v>
      </c>
      <c r="D335" s="9">
        <f t="shared" si="4"/>
        <v>23.877930908158028</v>
      </c>
    </row>
    <row r="336" spans="1:4" x14ac:dyDescent="0.25">
      <c r="A336" s="10">
        <v>38565</v>
      </c>
      <c r="B336" s="20">
        <v>1.9610000000000001</v>
      </c>
      <c r="C336" s="9">
        <v>15.51</v>
      </c>
      <c r="D336" s="9">
        <f t="shared" si="4"/>
        <v>24.769881279959201</v>
      </c>
    </row>
    <row r="337" spans="1:4" x14ac:dyDescent="0.25">
      <c r="A337" s="10">
        <v>38596</v>
      </c>
      <c r="B337" s="20">
        <v>1.988</v>
      </c>
      <c r="C337" s="9">
        <v>16.559999999999999</v>
      </c>
      <c r="D337" s="9">
        <f t="shared" si="4"/>
        <v>26.087572756539235</v>
      </c>
    </row>
    <row r="338" spans="1:4" x14ac:dyDescent="0.25">
      <c r="A338" s="10">
        <v>38626</v>
      </c>
      <c r="B338" s="20">
        <v>1.9910000000000001</v>
      </c>
      <c r="C338" s="9">
        <v>16.440000000000001</v>
      </c>
      <c r="D338" s="9">
        <f t="shared" si="4"/>
        <v>25.859508970366651</v>
      </c>
    </row>
    <row r="339" spans="1:4" x14ac:dyDescent="0.25">
      <c r="A339" s="10">
        <v>38657</v>
      </c>
      <c r="B339" s="20">
        <v>1.9810000000000001</v>
      </c>
      <c r="C339" s="9">
        <v>15.64</v>
      </c>
      <c r="D339" s="9">
        <f t="shared" si="4"/>
        <v>24.725324159515392</v>
      </c>
    </row>
    <row r="340" spans="1:4" x14ac:dyDescent="0.25">
      <c r="A340" s="10">
        <v>38687</v>
      </c>
      <c r="B340" s="20">
        <v>1.9810000000000001</v>
      </c>
      <c r="C340" s="9">
        <v>14.6</v>
      </c>
      <c r="D340" s="9">
        <f t="shared" si="4"/>
        <v>23.081184957092375</v>
      </c>
    </row>
    <row r="341" spans="1:4" x14ac:dyDescent="0.25">
      <c r="A341" s="10">
        <v>38718</v>
      </c>
      <c r="B341" s="20">
        <v>1.9930000000000001</v>
      </c>
      <c r="C341" s="9">
        <v>14.92</v>
      </c>
      <c r="D341" s="9">
        <f t="shared" si="4"/>
        <v>23.445054430506772</v>
      </c>
    </row>
    <row r="342" spans="1:4" x14ac:dyDescent="0.25">
      <c r="A342" s="10">
        <v>38749</v>
      </c>
      <c r="B342" s="20">
        <v>1.994</v>
      </c>
      <c r="C342" s="9">
        <v>13.98</v>
      </c>
      <c r="D342" s="9">
        <f t="shared" si="4"/>
        <v>21.956936118355063</v>
      </c>
    </row>
    <row r="343" spans="1:4" x14ac:dyDescent="0.25">
      <c r="A343" s="10">
        <v>38777</v>
      </c>
      <c r="B343" s="20">
        <v>1.9970000000000001</v>
      </c>
      <c r="C343" s="9">
        <v>13.17</v>
      </c>
      <c r="D343" s="9">
        <f t="shared" si="4"/>
        <v>20.653679384076113</v>
      </c>
    </row>
    <row r="344" spans="1:4" x14ac:dyDescent="0.25">
      <c r="A344" s="10">
        <v>38808</v>
      </c>
      <c r="B344" s="20">
        <v>2.0070000000000001</v>
      </c>
      <c r="C344" s="9">
        <v>13.27</v>
      </c>
      <c r="D344" s="9">
        <f t="shared" si="4"/>
        <v>20.706813467862478</v>
      </c>
    </row>
    <row r="345" spans="1:4" x14ac:dyDescent="0.25">
      <c r="A345" s="10">
        <v>38838</v>
      </c>
      <c r="B345" s="20">
        <v>2.0129999999999999</v>
      </c>
      <c r="C345" s="9">
        <v>14.41</v>
      </c>
      <c r="D345" s="9">
        <f t="shared" si="4"/>
        <v>22.418674262295081</v>
      </c>
    </row>
    <row r="346" spans="1:4" x14ac:dyDescent="0.25">
      <c r="A346" s="10">
        <v>38869</v>
      </c>
      <c r="B346" s="20">
        <v>2.0179999999999998</v>
      </c>
      <c r="C346" s="9">
        <v>15.07</v>
      </c>
      <c r="D346" s="9">
        <f t="shared" si="4"/>
        <v>23.387392879088207</v>
      </c>
    </row>
    <row r="347" spans="1:4" x14ac:dyDescent="0.25">
      <c r="A347" s="10">
        <v>38899</v>
      </c>
      <c r="B347" s="20">
        <v>2.0289999999999999</v>
      </c>
      <c r="C347" s="9">
        <v>15.72</v>
      </c>
      <c r="D347" s="9">
        <f t="shared" si="4"/>
        <v>24.263878107442093</v>
      </c>
    </row>
    <row r="348" spans="1:4" x14ac:dyDescent="0.25">
      <c r="A348" s="10">
        <v>38930</v>
      </c>
      <c r="B348" s="20">
        <v>2.0379999999999998</v>
      </c>
      <c r="C348" s="9">
        <v>16.18</v>
      </c>
      <c r="D348" s="9">
        <f t="shared" si="4"/>
        <v>24.863602757605495</v>
      </c>
    </row>
    <row r="349" spans="1:4" x14ac:dyDescent="0.25">
      <c r="A349" s="10">
        <v>38961</v>
      </c>
      <c r="B349" s="20">
        <v>2.028</v>
      </c>
      <c r="C349" s="9">
        <v>15.71</v>
      </c>
      <c r="D349" s="9">
        <f t="shared" si="4"/>
        <v>24.260399896449705</v>
      </c>
    </row>
    <row r="350" spans="1:4" x14ac:dyDescent="0.25">
      <c r="A350" s="10">
        <v>38991</v>
      </c>
      <c r="B350" s="20">
        <v>2.0190000000000001</v>
      </c>
      <c r="C350" s="9">
        <v>12.51</v>
      </c>
      <c r="D350" s="9">
        <f t="shared" si="4"/>
        <v>19.404868841010401</v>
      </c>
    </row>
    <row r="351" spans="1:4" x14ac:dyDescent="0.25">
      <c r="A351" s="10">
        <v>39022</v>
      </c>
      <c r="B351" s="20">
        <v>2.02</v>
      </c>
      <c r="C351" s="9">
        <v>12.45</v>
      </c>
      <c r="D351" s="9">
        <f t="shared" si="4"/>
        <v>19.302239628712869</v>
      </c>
    </row>
    <row r="352" spans="1:4" x14ac:dyDescent="0.25">
      <c r="A352" s="10">
        <v>39052</v>
      </c>
      <c r="B352" s="20">
        <v>2.0310000000000001</v>
      </c>
      <c r="C352" s="9">
        <v>12.53</v>
      </c>
      <c r="D352" s="9">
        <f t="shared" si="4"/>
        <v>19.321056410635151</v>
      </c>
    </row>
    <row r="353" spans="1:4" x14ac:dyDescent="0.25">
      <c r="A353" s="10">
        <v>39083</v>
      </c>
      <c r="B353" s="20">
        <v>2.03437</v>
      </c>
      <c r="C353" s="9">
        <v>12.17</v>
      </c>
      <c r="D353" s="9">
        <f t="shared" si="4"/>
        <v>18.734855866926861</v>
      </c>
    </row>
    <row r="354" spans="1:4" x14ac:dyDescent="0.25">
      <c r="A354" s="10">
        <v>39114</v>
      </c>
      <c r="B354" s="20">
        <v>2.0422600000000002</v>
      </c>
      <c r="C354" s="9">
        <v>12.13</v>
      </c>
      <c r="D354" s="9">
        <f t="shared" si="4"/>
        <v>18.601136961013779</v>
      </c>
    </row>
    <row r="355" spans="1:4" x14ac:dyDescent="0.25">
      <c r="A355" s="10">
        <v>39142</v>
      </c>
      <c r="B355" s="20">
        <v>2.05288</v>
      </c>
      <c r="C355" s="9">
        <v>12.81</v>
      </c>
      <c r="D355" s="9">
        <f t="shared" si="4"/>
        <v>19.542282495810763</v>
      </c>
    </row>
    <row r="356" spans="1:4" x14ac:dyDescent="0.25">
      <c r="A356" s="10">
        <v>39173</v>
      </c>
      <c r="B356" s="20">
        <v>2.05904</v>
      </c>
      <c r="C356" s="9">
        <v>13.31</v>
      </c>
      <c r="D356" s="9">
        <f t="shared" si="4"/>
        <v>20.244310644766493</v>
      </c>
    </row>
    <row r="357" spans="1:4" x14ac:dyDescent="0.25">
      <c r="A357" s="10">
        <v>39203</v>
      </c>
      <c r="B357" s="20">
        <v>2.0675500000000002</v>
      </c>
      <c r="C357" s="9">
        <v>14.69</v>
      </c>
      <c r="D357" s="9">
        <f t="shared" si="4"/>
        <v>22.251305462987592</v>
      </c>
    </row>
    <row r="358" spans="1:4" x14ac:dyDescent="0.25">
      <c r="A358" s="10">
        <v>39234</v>
      </c>
      <c r="B358" s="20">
        <v>2.0723400000000001</v>
      </c>
      <c r="C358" s="9">
        <v>16.28</v>
      </c>
      <c r="D358" s="9">
        <f t="shared" si="4"/>
        <v>24.602719302817103</v>
      </c>
    </row>
    <row r="359" spans="1:4" x14ac:dyDescent="0.25">
      <c r="A359" s="10">
        <v>39264</v>
      </c>
      <c r="B359" s="20">
        <v>2.0760299999999998</v>
      </c>
      <c r="C359" s="9">
        <v>16.71</v>
      </c>
      <c r="D359" s="9">
        <f t="shared" si="4"/>
        <v>25.20766077079811</v>
      </c>
    </row>
    <row r="360" spans="1:4" x14ac:dyDescent="0.25">
      <c r="A360" s="10">
        <v>39295</v>
      </c>
      <c r="B360" s="20">
        <v>2.07667</v>
      </c>
      <c r="C360" s="9">
        <v>16.71</v>
      </c>
      <c r="D360" s="9">
        <f t="shared" si="4"/>
        <v>25.199892130189195</v>
      </c>
    </row>
    <row r="361" spans="1:4" x14ac:dyDescent="0.25">
      <c r="A361" s="10">
        <v>39326</v>
      </c>
      <c r="B361" s="20">
        <v>2.0854699999999999</v>
      </c>
      <c r="C361" s="9">
        <v>16.03</v>
      </c>
      <c r="D361" s="9">
        <f t="shared" ref="D361:D424" si="5">C361*$B$581/B361</f>
        <v>24.072394745548966</v>
      </c>
    </row>
    <row r="362" spans="1:4" x14ac:dyDescent="0.25">
      <c r="A362" s="10">
        <v>39356</v>
      </c>
      <c r="B362" s="20">
        <v>2.0918999999999999</v>
      </c>
      <c r="C362" s="9">
        <v>14.57</v>
      </c>
      <c r="D362" s="9">
        <f t="shared" si="5"/>
        <v>21.812646077728381</v>
      </c>
    </row>
    <row r="363" spans="1:4" x14ac:dyDescent="0.25">
      <c r="A363" s="10">
        <v>39387</v>
      </c>
      <c r="B363" s="20">
        <v>2.1083400000000001</v>
      </c>
      <c r="C363" s="9">
        <v>13.04</v>
      </c>
      <c r="D363" s="9">
        <f t="shared" si="5"/>
        <v>19.369868123737156</v>
      </c>
    </row>
    <row r="364" spans="1:4" x14ac:dyDescent="0.25">
      <c r="A364" s="10">
        <v>39417</v>
      </c>
      <c r="B364" s="20">
        <v>2.1144500000000002</v>
      </c>
      <c r="C364" s="9">
        <v>12.34</v>
      </c>
      <c r="D364" s="9">
        <f t="shared" si="5"/>
        <v>18.277107266665087</v>
      </c>
    </row>
    <row r="365" spans="1:4" x14ac:dyDescent="0.25">
      <c r="A365" s="10">
        <v>39448</v>
      </c>
      <c r="B365" s="20">
        <v>2.12174</v>
      </c>
      <c r="C365" s="9">
        <v>12.24</v>
      </c>
      <c r="D365" s="9">
        <f t="shared" si="5"/>
        <v>18.066705892333651</v>
      </c>
    </row>
    <row r="366" spans="1:4" x14ac:dyDescent="0.25">
      <c r="A366" s="10">
        <v>39479</v>
      </c>
      <c r="B366" s="20">
        <v>2.1268699999999998</v>
      </c>
      <c r="C366" s="9">
        <v>12.58</v>
      </c>
      <c r="D366" s="9">
        <f t="shared" si="5"/>
        <v>18.523771561026297</v>
      </c>
    </row>
    <row r="367" spans="1:4" x14ac:dyDescent="0.25">
      <c r="A367" s="10">
        <v>39508</v>
      </c>
      <c r="B367" s="20">
        <v>2.1344799999999999</v>
      </c>
      <c r="C367" s="9">
        <v>13.13</v>
      </c>
      <c r="D367" s="9">
        <f t="shared" si="5"/>
        <v>19.264704738390616</v>
      </c>
    </row>
    <row r="368" spans="1:4" x14ac:dyDescent="0.25">
      <c r="A368" s="10">
        <v>39539</v>
      </c>
      <c r="B368" s="20">
        <v>2.1394199999999999</v>
      </c>
      <c r="C368" s="9">
        <v>14.49</v>
      </c>
      <c r="D368" s="9">
        <f t="shared" si="5"/>
        <v>21.211044493367364</v>
      </c>
    </row>
    <row r="369" spans="1:4" x14ac:dyDescent="0.25">
      <c r="A369" s="10">
        <v>39569</v>
      </c>
      <c r="B369" s="20">
        <v>2.1520800000000002</v>
      </c>
      <c r="C369" s="9">
        <v>16.329999999999998</v>
      </c>
      <c r="D369" s="9">
        <f t="shared" si="5"/>
        <v>23.76388785268205</v>
      </c>
    </row>
    <row r="370" spans="1:4" x14ac:dyDescent="0.25">
      <c r="A370" s="10">
        <v>39600</v>
      </c>
      <c r="B370" s="20">
        <v>2.1746300000000001</v>
      </c>
      <c r="C370" s="9">
        <v>18.91</v>
      </c>
      <c r="D370" s="9">
        <f t="shared" si="5"/>
        <v>27.233024371962127</v>
      </c>
    </row>
    <row r="371" spans="1:4" x14ac:dyDescent="0.25">
      <c r="A371" s="10">
        <v>39630</v>
      </c>
      <c r="B371" s="20">
        <v>2.1901600000000001</v>
      </c>
      <c r="C371" s="9">
        <v>20.77</v>
      </c>
      <c r="D371" s="9">
        <f t="shared" si="5"/>
        <v>29.699584564598013</v>
      </c>
    </row>
    <row r="372" spans="1:4" x14ac:dyDescent="0.25">
      <c r="A372" s="10">
        <v>39661</v>
      </c>
      <c r="B372" s="20">
        <v>2.1869000000000001</v>
      </c>
      <c r="C372" s="9">
        <v>20.170000000000002</v>
      </c>
      <c r="D372" s="9">
        <f t="shared" si="5"/>
        <v>28.884622401573004</v>
      </c>
    </row>
    <row r="373" spans="1:4" x14ac:dyDescent="0.25">
      <c r="A373" s="10">
        <v>39692</v>
      </c>
      <c r="B373" s="20">
        <v>2.1887699999999999</v>
      </c>
      <c r="C373" s="9">
        <v>18.41</v>
      </c>
      <c r="D373" s="9">
        <f t="shared" si="5"/>
        <v>26.341674680299896</v>
      </c>
    </row>
    <row r="374" spans="1:4" x14ac:dyDescent="0.25">
      <c r="A374" s="10">
        <v>39722</v>
      </c>
      <c r="B374" s="20">
        <v>2.16995</v>
      </c>
      <c r="C374" s="9">
        <v>15.45</v>
      </c>
      <c r="D374" s="9">
        <f t="shared" si="5"/>
        <v>22.298131777229887</v>
      </c>
    </row>
    <row r="375" spans="1:4" x14ac:dyDescent="0.25">
      <c r="A375" s="10">
        <v>39753</v>
      </c>
      <c r="B375" s="20">
        <v>2.1315300000000001</v>
      </c>
      <c r="C375" s="9">
        <v>13.8</v>
      </c>
      <c r="D375" s="9">
        <f t="shared" si="5"/>
        <v>20.275770080646296</v>
      </c>
    </row>
    <row r="376" spans="1:4" x14ac:dyDescent="0.25">
      <c r="A376" s="10">
        <v>39783</v>
      </c>
      <c r="B376" s="20">
        <v>2.1139800000000002</v>
      </c>
      <c r="C376" s="9">
        <v>12.84</v>
      </c>
      <c r="D376" s="9">
        <f t="shared" si="5"/>
        <v>19.021898958362897</v>
      </c>
    </row>
    <row r="377" spans="1:4" x14ac:dyDescent="0.25">
      <c r="A377" s="10">
        <v>39814</v>
      </c>
      <c r="B377" s="20">
        <v>2.1193300000000002</v>
      </c>
      <c r="C377" s="9">
        <v>12.49</v>
      </c>
      <c r="D377" s="9">
        <f t="shared" si="5"/>
        <v>18.456679615727609</v>
      </c>
    </row>
    <row r="378" spans="1:4" x14ac:dyDescent="0.25">
      <c r="A378" s="10">
        <v>39845</v>
      </c>
      <c r="B378" s="20">
        <v>2.1270500000000001</v>
      </c>
      <c r="C378" s="9">
        <v>12.26</v>
      </c>
      <c r="D378" s="9">
        <f t="shared" si="5"/>
        <v>18.051050957899434</v>
      </c>
    </row>
    <row r="379" spans="1:4" x14ac:dyDescent="0.25">
      <c r="A379" s="10">
        <v>39873</v>
      </c>
      <c r="B379" s="20">
        <v>2.1249500000000001</v>
      </c>
      <c r="C379" s="9">
        <v>11.98</v>
      </c>
      <c r="D379" s="9">
        <f t="shared" si="5"/>
        <v>17.656223732323113</v>
      </c>
    </row>
    <row r="380" spans="1:4" x14ac:dyDescent="0.25">
      <c r="A380" s="10">
        <v>39904</v>
      </c>
      <c r="B380" s="20">
        <v>2.1270899999999999</v>
      </c>
      <c r="C380" s="9">
        <v>11.68</v>
      </c>
      <c r="D380" s="9">
        <f t="shared" si="5"/>
        <v>17.196762675768301</v>
      </c>
    </row>
    <row r="381" spans="1:4" x14ac:dyDescent="0.25">
      <c r="A381" s="10">
        <v>39934</v>
      </c>
      <c r="B381" s="20">
        <v>2.13022</v>
      </c>
      <c r="C381" s="9">
        <v>12.86</v>
      </c>
      <c r="D381" s="9">
        <f t="shared" si="5"/>
        <v>18.90628636478861</v>
      </c>
    </row>
    <row r="382" spans="1:4" x14ac:dyDescent="0.25">
      <c r="A382" s="10">
        <v>39965</v>
      </c>
      <c r="B382" s="20">
        <v>2.1478999999999999</v>
      </c>
      <c r="C382" s="9">
        <v>14.26</v>
      </c>
      <c r="D382" s="9">
        <f t="shared" si="5"/>
        <v>20.791948386796406</v>
      </c>
    </row>
    <row r="383" spans="1:4" x14ac:dyDescent="0.25">
      <c r="A383" s="10">
        <v>39995</v>
      </c>
      <c r="B383" s="20">
        <v>2.1472600000000002</v>
      </c>
      <c r="C383" s="9">
        <v>15.27</v>
      </c>
      <c r="D383" s="9">
        <f t="shared" si="5"/>
        <v>22.271225948417978</v>
      </c>
    </row>
    <row r="384" spans="1:4" x14ac:dyDescent="0.25">
      <c r="A384" s="10">
        <v>40026</v>
      </c>
      <c r="B384" s="20">
        <v>2.1544500000000002</v>
      </c>
      <c r="C384" s="9">
        <v>15.61</v>
      </c>
      <c r="D384" s="9">
        <f t="shared" si="5"/>
        <v>22.691134205945829</v>
      </c>
    </row>
    <row r="385" spans="1:4" x14ac:dyDescent="0.25">
      <c r="A385" s="10">
        <v>40057</v>
      </c>
      <c r="B385" s="20">
        <v>2.1586099999999999</v>
      </c>
      <c r="C385" s="9">
        <v>14.8</v>
      </c>
      <c r="D385" s="9">
        <f t="shared" si="5"/>
        <v>21.472235003080687</v>
      </c>
    </row>
    <row r="386" spans="1:4" x14ac:dyDescent="0.25">
      <c r="A386" s="10">
        <v>40087</v>
      </c>
      <c r="B386" s="20">
        <v>2.1650900000000002</v>
      </c>
      <c r="C386" s="9">
        <v>11.78</v>
      </c>
      <c r="D386" s="9">
        <f t="shared" si="5"/>
        <v>17.039586723877527</v>
      </c>
    </row>
    <row r="387" spans="1:4" x14ac:dyDescent="0.25">
      <c r="A387" s="10">
        <v>40118</v>
      </c>
      <c r="B387" s="20">
        <v>2.1723400000000002</v>
      </c>
      <c r="C387" s="9">
        <v>11.48</v>
      </c>
      <c r="D387" s="9">
        <f t="shared" si="5"/>
        <v>16.55022147545964</v>
      </c>
    </row>
    <row r="388" spans="1:4" x14ac:dyDescent="0.25">
      <c r="A388" s="10">
        <v>40148</v>
      </c>
      <c r="B388" s="20">
        <v>2.17347</v>
      </c>
      <c r="C388" s="9">
        <v>10.42</v>
      </c>
      <c r="D388" s="9">
        <f t="shared" si="5"/>
        <v>15.014255075984483</v>
      </c>
    </row>
    <row r="389" spans="1:4" x14ac:dyDescent="0.25">
      <c r="A389" s="10">
        <v>40179</v>
      </c>
      <c r="B389" s="20">
        <v>2.1748799999999999</v>
      </c>
      <c r="C389" s="9">
        <v>10.56</v>
      </c>
      <c r="D389" s="9">
        <f t="shared" si="5"/>
        <v>15.20611741337453</v>
      </c>
    </row>
    <row r="390" spans="1:4" x14ac:dyDescent="0.25">
      <c r="A390" s="10">
        <v>40210</v>
      </c>
      <c r="B390" s="20">
        <v>2.1728100000000001</v>
      </c>
      <c r="C390" s="9">
        <v>10.69</v>
      </c>
      <c r="D390" s="9">
        <f t="shared" si="5"/>
        <v>15.407978889088321</v>
      </c>
    </row>
    <row r="391" spans="1:4" x14ac:dyDescent="0.25">
      <c r="A391" s="10">
        <v>40238</v>
      </c>
      <c r="B391" s="20">
        <v>2.17353</v>
      </c>
      <c r="C391" s="9">
        <v>10.99</v>
      </c>
      <c r="D391" s="9">
        <f t="shared" si="5"/>
        <v>15.835135153414029</v>
      </c>
    </row>
    <row r="392" spans="1:4" x14ac:dyDescent="0.25">
      <c r="A392" s="10">
        <v>40269</v>
      </c>
      <c r="B392" s="20">
        <v>2.1740300000000001</v>
      </c>
      <c r="C392" s="9">
        <v>11.97</v>
      </c>
      <c r="D392" s="9">
        <f t="shared" si="5"/>
        <v>17.243218782629494</v>
      </c>
    </row>
    <row r="393" spans="1:4" x14ac:dyDescent="0.25">
      <c r="A393" s="10">
        <v>40299</v>
      </c>
      <c r="B393" s="20">
        <v>2.1728999999999998</v>
      </c>
      <c r="C393" s="9">
        <v>13.12</v>
      </c>
      <c r="D393" s="9">
        <f t="shared" si="5"/>
        <v>18.909664172304293</v>
      </c>
    </row>
    <row r="394" spans="1:4" x14ac:dyDescent="0.25">
      <c r="A394" s="10">
        <v>40330</v>
      </c>
      <c r="B394" s="20">
        <v>2.1719900000000001</v>
      </c>
      <c r="C394" s="9">
        <v>14.86</v>
      </c>
      <c r="D394" s="9">
        <f t="shared" si="5"/>
        <v>21.426474035331651</v>
      </c>
    </row>
    <row r="395" spans="1:4" x14ac:dyDescent="0.25">
      <c r="A395" s="10">
        <v>40360</v>
      </c>
      <c r="B395" s="20">
        <v>2.17605</v>
      </c>
      <c r="C395" s="9">
        <v>16.21</v>
      </c>
      <c r="D395" s="9">
        <f t="shared" si="5"/>
        <v>23.329415909560904</v>
      </c>
    </row>
    <row r="396" spans="1:4" x14ac:dyDescent="0.25">
      <c r="A396" s="10">
        <v>40391</v>
      </c>
      <c r="B396" s="20">
        <v>2.17923</v>
      </c>
      <c r="C396" s="9">
        <v>16.649999999999999</v>
      </c>
      <c r="D396" s="9">
        <f t="shared" si="5"/>
        <v>23.927696411117687</v>
      </c>
    </row>
    <row r="397" spans="1:4" x14ac:dyDescent="0.25">
      <c r="A397" s="10">
        <v>40422</v>
      </c>
      <c r="B397" s="20">
        <v>2.18275</v>
      </c>
      <c r="C397" s="9">
        <v>15.63</v>
      </c>
      <c r="D397" s="9">
        <f t="shared" si="5"/>
        <v>22.425632559844235</v>
      </c>
    </row>
    <row r="398" spans="1:4" x14ac:dyDescent="0.25">
      <c r="A398" s="10">
        <v>40452</v>
      </c>
      <c r="B398" s="20">
        <v>2.19035</v>
      </c>
      <c r="C398" s="9">
        <v>13.37</v>
      </c>
      <c r="D398" s="9">
        <f t="shared" si="5"/>
        <v>19.116466103590749</v>
      </c>
    </row>
    <row r="399" spans="1:4" x14ac:dyDescent="0.25">
      <c r="A399" s="10">
        <v>40483</v>
      </c>
      <c r="B399" s="20">
        <v>2.1959</v>
      </c>
      <c r="C399" s="9">
        <v>10.89</v>
      </c>
      <c r="D399" s="9">
        <f t="shared" si="5"/>
        <v>15.531201061068355</v>
      </c>
    </row>
    <row r="400" spans="1:4" x14ac:dyDescent="0.25">
      <c r="A400" s="10">
        <v>40513</v>
      </c>
      <c r="B400" s="20">
        <v>2.20472</v>
      </c>
      <c r="C400" s="9">
        <v>9.98</v>
      </c>
      <c r="D400" s="9">
        <f t="shared" si="5"/>
        <v>14.176428126927682</v>
      </c>
    </row>
    <row r="401" spans="1:4" x14ac:dyDescent="0.25">
      <c r="A401" s="10">
        <v>40544</v>
      </c>
      <c r="B401" s="20">
        <v>2.2118699999999998</v>
      </c>
      <c r="C401" s="9">
        <v>9.9</v>
      </c>
      <c r="D401" s="9">
        <f t="shared" si="5"/>
        <v>14.017330629738639</v>
      </c>
    </row>
    <row r="402" spans="1:4" x14ac:dyDescent="0.25">
      <c r="A402" s="10">
        <v>40575</v>
      </c>
      <c r="B402" s="20">
        <v>2.2189800000000002</v>
      </c>
      <c r="C402" s="9">
        <v>10.14</v>
      </c>
      <c r="D402" s="9">
        <f t="shared" si="5"/>
        <v>14.31114190303653</v>
      </c>
    </row>
    <row r="403" spans="1:4" x14ac:dyDescent="0.25">
      <c r="A403" s="10">
        <v>40603</v>
      </c>
      <c r="B403" s="20">
        <v>2.2304599999999999</v>
      </c>
      <c r="C403" s="9">
        <v>10.43</v>
      </c>
      <c r="D403" s="9">
        <f t="shared" si="5"/>
        <v>14.644670009773769</v>
      </c>
    </row>
    <row r="404" spans="1:4" x14ac:dyDescent="0.25">
      <c r="A404" s="10">
        <v>40634</v>
      </c>
      <c r="B404" s="20">
        <v>2.2409300000000001</v>
      </c>
      <c r="C404" s="9">
        <v>11.27</v>
      </c>
      <c r="D404" s="9">
        <f t="shared" si="5"/>
        <v>15.750173646655629</v>
      </c>
    </row>
    <row r="405" spans="1:4" x14ac:dyDescent="0.25">
      <c r="A405" s="10">
        <v>40664</v>
      </c>
      <c r="B405" s="20">
        <v>2.2480600000000002</v>
      </c>
      <c r="C405" s="9">
        <v>12.5</v>
      </c>
      <c r="D405" s="9">
        <f t="shared" si="5"/>
        <v>17.413731172655531</v>
      </c>
    </row>
    <row r="406" spans="1:4" x14ac:dyDescent="0.25">
      <c r="A406" s="10">
        <v>40695</v>
      </c>
      <c r="B406" s="20">
        <v>2.2480600000000002</v>
      </c>
      <c r="C406" s="9">
        <v>14.7</v>
      </c>
      <c r="D406" s="9">
        <f t="shared" si="5"/>
        <v>20.478547859042902</v>
      </c>
    </row>
    <row r="407" spans="1:4" x14ac:dyDescent="0.25">
      <c r="A407" s="10">
        <v>40725</v>
      </c>
      <c r="B407" s="20">
        <v>2.2539500000000001</v>
      </c>
      <c r="C407" s="9">
        <v>16.14</v>
      </c>
      <c r="D407" s="9">
        <f t="shared" si="5"/>
        <v>22.425853128951395</v>
      </c>
    </row>
    <row r="408" spans="1:4" x14ac:dyDescent="0.25">
      <c r="A408" s="10">
        <v>40756</v>
      </c>
      <c r="B408" s="20">
        <v>2.2610600000000001</v>
      </c>
      <c r="C408" s="9">
        <v>16.670000000000002</v>
      </c>
      <c r="D408" s="9">
        <f t="shared" si="5"/>
        <v>23.089431165028792</v>
      </c>
    </row>
    <row r="409" spans="1:4" x14ac:dyDescent="0.25">
      <c r="A409" s="10">
        <v>40787</v>
      </c>
      <c r="B409" s="20">
        <v>2.2659699999999998</v>
      </c>
      <c r="C409" s="9">
        <v>15.63</v>
      </c>
      <c r="D409" s="9">
        <f t="shared" si="5"/>
        <v>21.602028919182516</v>
      </c>
    </row>
    <row r="410" spans="1:4" x14ac:dyDescent="0.25">
      <c r="A410" s="10">
        <v>40817</v>
      </c>
      <c r="B410" s="20">
        <v>2.2675000000000001</v>
      </c>
      <c r="C410" s="9">
        <v>12.85</v>
      </c>
      <c r="D410" s="9">
        <f t="shared" si="5"/>
        <v>17.747841962513782</v>
      </c>
    </row>
    <row r="411" spans="1:4" x14ac:dyDescent="0.25">
      <c r="A411" s="10">
        <v>40848</v>
      </c>
      <c r="B411" s="20">
        <v>2.27169</v>
      </c>
      <c r="C411" s="9">
        <v>10.78</v>
      </c>
      <c r="D411" s="9">
        <f t="shared" si="5"/>
        <v>14.861389458949063</v>
      </c>
    </row>
    <row r="412" spans="1:4" x14ac:dyDescent="0.25">
      <c r="A412" s="10">
        <v>40878</v>
      </c>
      <c r="B412" s="20">
        <v>2.27223</v>
      </c>
      <c r="C412" s="9">
        <v>9.83</v>
      </c>
      <c r="D412" s="9">
        <f t="shared" si="5"/>
        <v>13.548491688781505</v>
      </c>
    </row>
    <row r="413" spans="1:4" x14ac:dyDescent="0.25">
      <c r="A413" s="10">
        <v>40909</v>
      </c>
      <c r="B413" s="20">
        <v>2.2784200000000001</v>
      </c>
      <c r="C413" s="9">
        <v>9.6199999999999992</v>
      </c>
      <c r="D413" s="9">
        <f t="shared" si="5"/>
        <v>13.22303077571299</v>
      </c>
    </row>
    <row r="414" spans="1:4" x14ac:dyDescent="0.25">
      <c r="A414" s="10">
        <v>40940</v>
      </c>
      <c r="B414" s="20">
        <v>2.28329</v>
      </c>
      <c r="C414" s="9">
        <v>9.4700000000000006</v>
      </c>
      <c r="D414" s="9">
        <f t="shared" si="5"/>
        <v>12.98908698851219</v>
      </c>
    </row>
    <row r="415" spans="1:4" x14ac:dyDescent="0.25">
      <c r="A415" s="10">
        <v>40969</v>
      </c>
      <c r="B415" s="20">
        <v>2.2880699999999998</v>
      </c>
      <c r="C415" s="9">
        <v>10.41</v>
      </c>
      <c r="D415" s="9">
        <f t="shared" si="5"/>
        <v>14.248565511544665</v>
      </c>
    </row>
    <row r="416" spans="1:4" x14ac:dyDescent="0.25">
      <c r="A416" s="10">
        <v>41000</v>
      </c>
      <c r="B416" s="20">
        <v>2.2918699999999999</v>
      </c>
      <c r="C416" s="9">
        <v>10.94</v>
      </c>
      <c r="D416" s="9">
        <f t="shared" si="5"/>
        <v>14.949169394424638</v>
      </c>
    </row>
    <row r="417" spans="1:4" x14ac:dyDescent="0.25">
      <c r="A417" s="10">
        <v>41030</v>
      </c>
      <c r="B417" s="20">
        <v>2.2871299999999999</v>
      </c>
      <c r="C417" s="9">
        <v>12.61</v>
      </c>
      <c r="D417" s="9">
        <f t="shared" si="5"/>
        <v>17.266883425953051</v>
      </c>
    </row>
    <row r="418" spans="1:4" x14ac:dyDescent="0.25">
      <c r="A418" s="10">
        <v>41061</v>
      </c>
      <c r="B418" s="20">
        <v>2.2852399999999999</v>
      </c>
      <c r="C418" s="9">
        <v>14.18</v>
      </c>
      <c r="D418" s="9">
        <f t="shared" si="5"/>
        <v>19.432744228177345</v>
      </c>
    </row>
    <row r="419" spans="1:4" x14ac:dyDescent="0.25">
      <c r="A419" s="10">
        <v>41091</v>
      </c>
      <c r="B419" s="20">
        <v>2.2858999999999998</v>
      </c>
      <c r="C419" s="9">
        <v>15.13</v>
      </c>
      <c r="D419" s="9">
        <f t="shared" si="5"/>
        <v>20.728669220000874</v>
      </c>
    </row>
    <row r="420" spans="1:4" x14ac:dyDescent="0.25">
      <c r="A420" s="10">
        <v>41122</v>
      </c>
      <c r="B420" s="20">
        <v>2.2991799999999998</v>
      </c>
      <c r="C420" s="9">
        <v>15.82</v>
      </c>
      <c r="D420" s="9">
        <f t="shared" si="5"/>
        <v>21.548806783287954</v>
      </c>
    </row>
    <row r="421" spans="1:4" x14ac:dyDescent="0.25">
      <c r="A421" s="10">
        <v>41153</v>
      </c>
      <c r="B421" s="20">
        <v>2.3101500000000001</v>
      </c>
      <c r="C421" s="9">
        <v>14.72</v>
      </c>
      <c r="D421" s="9">
        <f t="shared" si="5"/>
        <v>19.955258178040385</v>
      </c>
    </row>
    <row r="422" spans="1:4" x14ac:dyDescent="0.25">
      <c r="A422" s="10">
        <v>41183</v>
      </c>
      <c r="B422" s="20">
        <v>2.3163800000000001</v>
      </c>
      <c r="C422" s="9">
        <v>11.68</v>
      </c>
      <c r="D422" s="9">
        <f t="shared" si="5"/>
        <v>15.79147718422711</v>
      </c>
    </row>
    <row r="423" spans="1:4" x14ac:dyDescent="0.25">
      <c r="A423" s="10">
        <v>41214</v>
      </c>
      <c r="B423" s="20">
        <v>2.3124899999999999</v>
      </c>
      <c r="C423" s="9">
        <v>9.99</v>
      </c>
      <c r="D423" s="9">
        <f t="shared" si="5"/>
        <v>13.529300585083611</v>
      </c>
    </row>
    <row r="424" spans="1:4" x14ac:dyDescent="0.25">
      <c r="A424" s="10">
        <v>41244</v>
      </c>
      <c r="B424" s="20">
        <v>2.3122099999999999</v>
      </c>
      <c r="C424" s="9">
        <v>9.8000000000000007</v>
      </c>
      <c r="D424" s="9">
        <f t="shared" si="5"/>
        <v>13.27359374797272</v>
      </c>
    </row>
    <row r="425" spans="1:4" x14ac:dyDescent="0.25">
      <c r="A425" s="10">
        <v>41275</v>
      </c>
      <c r="B425" s="20">
        <v>2.3167900000000001</v>
      </c>
      <c r="C425" s="9">
        <v>9.15</v>
      </c>
      <c r="D425" s="9">
        <f t="shared" ref="D425:D488" si="6">C425*$B$581/B425</f>
        <v>12.368702536699484</v>
      </c>
    </row>
    <row r="426" spans="1:4" x14ac:dyDescent="0.25">
      <c r="A426" s="10">
        <v>41306</v>
      </c>
      <c r="B426" s="20">
        <v>2.3293699999999999</v>
      </c>
      <c r="C426" s="9">
        <v>9.23</v>
      </c>
      <c r="D426" s="9">
        <f t="shared" si="6"/>
        <v>12.409461729995664</v>
      </c>
    </row>
    <row r="427" spans="1:4" x14ac:dyDescent="0.25">
      <c r="A427" s="10">
        <v>41334</v>
      </c>
      <c r="B427" s="20">
        <v>2.3228200000000001</v>
      </c>
      <c r="C427" s="9">
        <v>9.35</v>
      </c>
      <c r="D427" s="9">
        <f t="shared" si="6"/>
        <v>12.606245920906483</v>
      </c>
    </row>
    <row r="428" spans="1:4" x14ac:dyDescent="0.25">
      <c r="A428" s="10">
        <v>41365</v>
      </c>
      <c r="B428" s="20">
        <v>2.3179699999999999</v>
      </c>
      <c r="C428" s="9">
        <v>10.43</v>
      </c>
      <c r="D428" s="9">
        <f t="shared" si="6"/>
        <v>14.091791813526491</v>
      </c>
    </row>
    <row r="429" spans="1:4" x14ac:dyDescent="0.25">
      <c r="A429" s="10">
        <v>41395</v>
      </c>
      <c r="B429" s="20">
        <v>2.3189299999999999</v>
      </c>
      <c r="C429" s="9">
        <v>12.61</v>
      </c>
      <c r="D429" s="9">
        <f t="shared" si="6"/>
        <v>17.030098834376197</v>
      </c>
    </row>
    <row r="430" spans="1:4" x14ac:dyDescent="0.25">
      <c r="A430" s="10">
        <v>41426</v>
      </c>
      <c r="B430" s="20">
        <v>2.3244500000000001</v>
      </c>
      <c r="C430" s="9">
        <v>15.02</v>
      </c>
      <c r="D430" s="9">
        <f t="shared" si="6"/>
        <v>20.236688412312585</v>
      </c>
    </row>
    <row r="431" spans="1:4" x14ac:dyDescent="0.25">
      <c r="A431" s="10">
        <v>41456</v>
      </c>
      <c r="B431" s="20">
        <v>2.3290000000000002</v>
      </c>
      <c r="C431" s="9">
        <v>16.3</v>
      </c>
      <c r="D431" s="9">
        <f t="shared" si="6"/>
        <v>21.918348948046368</v>
      </c>
    </row>
    <row r="432" spans="1:4" x14ac:dyDescent="0.25">
      <c r="A432" s="10">
        <v>41487</v>
      </c>
      <c r="B432" s="20">
        <v>2.3345600000000002</v>
      </c>
      <c r="C432" s="9">
        <v>16.43</v>
      </c>
      <c r="D432" s="9">
        <f t="shared" si="6"/>
        <v>22.040540688609411</v>
      </c>
    </row>
    <row r="433" spans="1:4" x14ac:dyDescent="0.25">
      <c r="A433" s="10">
        <v>41518</v>
      </c>
      <c r="B433" s="20">
        <v>2.3354400000000002</v>
      </c>
      <c r="C433" s="9">
        <v>15.69</v>
      </c>
      <c r="D433" s="9">
        <f t="shared" si="6"/>
        <v>21.039913510944402</v>
      </c>
    </row>
    <row r="434" spans="1:4" x14ac:dyDescent="0.25">
      <c r="A434" s="10">
        <v>41548</v>
      </c>
      <c r="B434" s="20">
        <v>2.3366899999999999</v>
      </c>
      <c r="C434" s="9">
        <v>12.38</v>
      </c>
      <c r="D434" s="9">
        <f t="shared" si="6"/>
        <v>16.592402167168089</v>
      </c>
    </row>
    <row r="435" spans="1:4" x14ac:dyDescent="0.25">
      <c r="A435" s="10">
        <v>41579</v>
      </c>
      <c r="B435" s="20">
        <v>2.3410000000000002</v>
      </c>
      <c r="C435" s="9">
        <v>10.039999999999999</v>
      </c>
      <c r="D435" s="9">
        <f t="shared" si="6"/>
        <v>13.431422793677912</v>
      </c>
    </row>
    <row r="436" spans="1:4" x14ac:dyDescent="0.25">
      <c r="A436" s="10">
        <v>41609</v>
      </c>
      <c r="B436" s="20">
        <v>2.3471899999999999</v>
      </c>
      <c r="C436" s="9">
        <v>9.14</v>
      </c>
      <c r="D436" s="9">
        <f t="shared" si="6"/>
        <v>12.195164711846932</v>
      </c>
    </row>
    <row r="437" spans="1:4" x14ac:dyDescent="0.25">
      <c r="A437" s="10">
        <v>41640</v>
      </c>
      <c r="B437" s="20">
        <v>2.3528799999999999</v>
      </c>
      <c r="C437" s="9">
        <v>9.26</v>
      </c>
      <c r="D437" s="9">
        <f t="shared" si="6"/>
        <v>12.325397359831355</v>
      </c>
    </row>
    <row r="438" spans="1:4" x14ac:dyDescent="0.25">
      <c r="A438" s="10">
        <v>41671</v>
      </c>
      <c r="B438" s="20">
        <v>2.35547</v>
      </c>
      <c r="C438" s="9">
        <v>9.77</v>
      </c>
      <c r="D438" s="9">
        <f t="shared" si="6"/>
        <v>12.989926906307446</v>
      </c>
    </row>
    <row r="439" spans="1:4" x14ac:dyDescent="0.25">
      <c r="A439" s="10">
        <v>41699</v>
      </c>
      <c r="B439" s="20">
        <v>2.3602799999999999</v>
      </c>
      <c r="C439" s="9">
        <v>10.7</v>
      </c>
      <c r="D439" s="9">
        <f t="shared" si="6"/>
        <v>14.197437719253648</v>
      </c>
    </row>
    <row r="440" spans="1:4" x14ac:dyDescent="0.25">
      <c r="A440" s="10">
        <v>41730</v>
      </c>
      <c r="B440" s="20">
        <v>2.3646799999999999</v>
      </c>
      <c r="C440" s="9">
        <v>11.76</v>
      </c>
      <c r="D440" s="9">
        <f t="shared" si="6"/>
        <v>15.574878393693862</v>
      </c>
    </row>
    <row r="441" spans="1:4" x14ac:dyDescent="0.25">
      <c r="A441" s="10">
        <v>41760</v>
      </c>
      <c r="B441" s="20">
        <v>2.3691800000000001</v>
      </c>
      <c r="C441" s="9">
        <v>13.6</v>
      </c>
      <c r="D441" s="9">
        <f t="shared" si="6"/>
        <v>17.977552739766502</v>
      </c>
    </row>
    <row r="442" spans="1:4" x14ac:dyDescent="0.25">
      <c r="A442" s="10">
        <v>41791</v>
      </c>
      <c r="B442" s="20">
        <v>2.3723100000000001</v>
      </c>
      <c r="C442" s="9">
        <v>16.13</v>
      </c>
      <c r="D442" s="9">
        <f t="shared" si="6"/>
        <v>21.293774409752515</v>
      </c>
    </row>
    <row r="443" spans="1:4" x14ac:dyDescent="0.25">
      <c r="A443" s="10">
        <v>41821</v>
      </c>
      <c r="B443" s="20">
        <v>2.3749799999999999</v>
      </c>
      <c r="C443" s="9">
        <v>17.23</v>
      </c>
      <c r="D443" s="9">
        <f t="shared" si="6"/>
        <v>22.720351274537048</v>
      </c>
    </row>
    <row r="444" spans="1:4" x14ac:dyDescent="0.25">
      <c r="A444" s="10">
        <v>41852</v>
      </c>
      <c r="B444" s="20">
        <v>2.3746</v>
      </c>
      <c r="C444" s="9">
        <v>17.41</v>
      </c>
      <c r="D444" s="9">
        <f t="shared" si="6"/>
        <v>22.961382249642043</v>
      </c>
    </row>
    <row r="445" spans="1:4" x14ac:dyDescent="0.25">
      <c r="A445" s="10">
        <v>41883</v>
      </c>
      <c r="B445" s="20">
        <v>2.3747699999999998</v>
      </c>
      <c r="C445" s="9">
        <v>16.27</v>
      </c>
      <c r="D445" s="9">
        <f t="shared" si="6"/>
        <v>21.45634382698114</v>
      </c>
    </row>
    <row r="446" spans="1:4" x14ac:dyDescent="0.25">
      <c r="A446" s="10">
        <v>41913</v>
      </c>
      <c r="B446" s="20">
        <v>2.3742999999999999</v>
      </c>
      <c r="C446" s="9">
        <v>13.11</v>
      </c>
      <c r="D446" s="9">
        <f t="shared" si="6"/>
        <v>17.29246160552584</v>
      </c>
    </row>
    <row r="447" spans="1:4" x14ac:dyDescent="0.25">
      <c r="A447" s="10">
        <v>41944</v>
      </c>
      <c r="B447" s="20">
        <v>2.3698299999999999</v>
      </c>
      <c r="C447" s="9">
        <v>10.19</v>
      </c>
      <c r="D447" s="9">
        <f t="shared" si="6"/>
        <v>13.466251212112262</v>
      </c>
    </row>
    <row r="448" spans="1:4" x14ac:dyDescent="0.25">
      <c r="A448" s="10">
        <v>41974</v>
      </c>
      <c r="B448" s="20">
        <v>2.36252</v>
      </c>
      <c r="C448" s="9">
        <v>10.01</v>
      </c>
      <c r="D448" s="9">
        <f t="shared" si="6"/>
        <v>13.269308911670588</v>
      </c>
    </row>
    <row r="449" spans="1:4" x14ac:dyDescent="0.25">
      <c r="A449" s="10">
        <v>42005</v>
      </c>
      <c r="B449" s="20">
        <v>2.3474699999999999</v>
      </c>
      <c r="C449" s="9">
        <v>9.5</v>
      </c>
      <c r="D449" s="9">
        <f t="shared" si="6"/>
        <v>12.67398752699715</v>
      </c>
    </row>
    <row r="450" spans="1:4" x14ac:dyDescent="0.25">
      <c r="A450" s="10">
        <v>42036</v>
      </c>
      <c r="B450" s="20">
        <v>2.3534199999999998</v>
      </c>
      <c r="C450" s="9">
        <v>9.08</v>
      </c>
      <c r="D450" s="9">
        <f t="shared" si="6"/>
        <v>12.083037672833578</v>
      </c>
    </row>
    <row r="451" spans="1:4" x14ac:dyDescent="0.25">
      <c r="A451" s="10">
        <v>42064</v>
      </c>
      <c r="B451" s="20">
        <v>2.3597600000000001</v>
      </c>
      <c r="C451" s="9">
        <v>9.2799999999999994</v>
      </c>
      <c r="D451" s="9">
        <f t="shared" si="6"/>
        <v>12.316005153066412</v>
      </c>
    </row>
    <row r="452" spans="1:4" x14ac:dyDescent="0.25">
      <c r="A452" s="10">
        <v>42095</v>
      </c>
      <c r="B452" s="20">
        <v>2.3622200000000002</v>
      </c>
      <c r="C452" s="9">
        <v>10.43</v>
      </c>
      <c r="D452" s="9">
        <f t="shared" si="6"/>
        <v>13.827819030403601</v>
      </c>
    </row>
    <row r="453" spans="1:4" x14ac:dyDescent="0.25">
      <c r="A453" s="10">
        <v>42125</v>
      </c>
      <c r="B453" s="20">
        <v>2.3700100000000002</v>
      </c>
      <c r="C453" s="9">
        <v>12.73</v>
      </c>
      <c r="D453" s="9">
        <f t="shared" si="6"/>
        <v>16.821624959388355</v>
      </c>
    </row>
    <row r="454" spans="1:4" x14ac:dyDescent="0.25">
      <c r="A454" s="10">
        <v>42156</v>
      </c>
      <c r="B454" s="20">
        <v>2.3765700000000001</v>
      </c>
      <c r="C454" s="9">
        <v>15.07</v>
      </c>
      <c r="D454" s="9">
        <f t="shared" si="6"/>
        <v>19.858770762064655</v>
      </c>
    </row>
    <row r="455" spans="1:4" x14ac:dyDescent="0.25">
      <c r="A455" s="10">
        <v>42186</v>
      </c>
      <c r="B455" s="20">
        <v>2.3803399999999999</v>
      </c>
      <c r="C455" s="9">
        <v>16.28</v>
      </c>
      <c r="D455" s="9">
        <f t="shared" si="6"/>
        <v>21.419292756496972</v>
      </c>
    </row>
    <row r="456" spans="1:4" x14ac:dyDescent="0.25">
      <c r="A456" s="10">
        <v>42217</v>
      </c>
      <c r="B456" s="20">
        <v>2.3803299999999998</v>
      </c>
      <c r="C456" s="9">
        <v>16.88</v>
      </c>
      <c r="D456" s="9">
        <f t="shared" si="6"/>
        <v>22.208794881381991</v>
      </c>
    </row>
    <row r="457" spans="1:4" x14ac:dyDescent="0.25">
      <c r="A457" s="10">
        <v>42248</v>
      </c>
      <c r="B457" s="20">
        <v>2.3749799999999999</v>
      </c>
      <c r="C457" s="9">
        <v>16.399999999999999</v>
      </c>
      <c r="D457" s="9">
        <f t="shared" si="6"/>
        <v>21.62587120733648</v>
      </c>
    </row>
    <row r="458" spans="1:4" x14ac:dyDescent="0.25">
      <c r="A458" s="10">
        <v>42278</v>
      </c>
      <c r="B458" s="20">
        <v>2.3773300000000002</v>
      </c>
      <c r="C458" s="9">
        <v>12.6</v>
      </c>
      <c r="D458" s="9">
        <f t="shared" si="6"/>
        <v>16.598574619425992</v>
      </c>
    </row>
    <row r="459" spans="1:4" x14ac:dyDescent="0.25">
      <c r="A459" s="10">
        <v>42309</v>
      </c>
      <c r="B459" s="20">
        <v>2.3801700000000001</v>
      </c>
      <c r="C459" s="9">
        <v>10.02</v>
      </c>
      <c r="D459" s="9">
        <f t="shared" si="6"/>
        <v>13.184068944655211</v>
      </c>
    </row>
    <row r="460" spans="1:4" x14ac:dyDescent="0.25">
      <c r="A460" s="10">
        <v>42339</v>
      </c>
      <c r="B460" s="20">
        <v>2.3776099999999998</v>
      </c>
      <c r="C460" s="9">
        <v>9.27</v>
      </c>
      <c r="D460" s="9">
        <f t="shared" si="6"/>
        <v>12.210370342486783</v>
      </c>
    </row>
    <row r="461" spans="1:4" x14ac:dyDescent="0.25">
      <c r="A461" s="10">
        <v>42370</v>
      </c>
      <c r="B461" s="20">
        <v>2.3765200000000002</v>
      </c>
      <c r="C461" s="9">
        <v>8.2799999999999994</v>
      </c>
      <c r="D461" s="9">
        <f t="shared" si="6"/>
        <v>10.911352448117414</v>
      </c>
    </row>
    <row r="462" spans="1:4" x14ac:dyDescent="0.25">
      <c r="A462" s="10">
        <v>42401</v>
      </c>
      <c r="B462" s="20">
        <v>2.3733599999999999</v>
      </c>
      <c r="C462" s="9">
        <v>8.36</v>
      </c>
      <c r="D462" s="9">
        <f t="shared" si="6"/>
        <v>11.031444382647384</v>
      </c>
    </row>
    <row r="463" spans="1:4" x14ac:dyDescent="0.25">
      <c r="A463" s="10">
        <v>42430</v>
      </c>
      <c r="B463" s="20">
        <v>2.3807999999999998</v>
      </c>
      <c r="C463" s="9">
        <v>9.19</v>
      </c>
      <c r="D463" s="9">
        <f t="shared" si="6"/>
        <v>12.088775667842741</v>
      </c>
    </row>
    <row r="464" spans="1:4" x14ac:dyDescent="0.25">
      <c r="A464" s="10">
        <v>42461</v>
      </c>
      <c r="B464" s="20">
        <v>2.38992</v>
      </c>
      <c r="C464" s="9">
        <v>9.65</v>
      </c>
      <c r="D464" s="9">
        <f t="shared" si="6"/>
        <v>12.645432001908013</v>
      </c>
    </row>
    <row r="465" spans="1:4" x14ac:dyDescent="0.25">
      <c r="A465" s="10">
        <v>42491</v>
      </c>
      <c r="B465" s="20">
        <v>2.3955700000000002</v>
      </c>
      <c r="C465" s="9">
        <v>11.62</v>
      </c>
      <c r="D465" s="9">
        <f t="shared" si="6"/>
        <v>15.19102166916433</v>
      </c>
    </row>
    <row r="466" spans="1:4" x14ac:dyDescent="0.25">
      <c r="A466" s="10">
        <v>42522</v>
      </c>
      <c r="B466" s="20">
        <v>2.4022199999999998</v>
      </c>
      <c r="C466" s="9">
        <v>14.43</v>
      </c>
      <c r="D466" s="9">
        <f t="shared" si="6"/>
        <v>18.812359679796188</v>
      </c>
    </row>
    <row r="467" spans="1:4" x14ac:dyDescent="0.25">
      <c r="A467" s="10">
        <v>42552</v>
      </c>
      <c r="B467" s="20">
        <v>2.4010099999999999</v>
      </c>
      <c r="C467" s="9">
        <v>16.559999999999999</v>
      </c>
      <c r="D467" s="9">
        <f t="shared" si="6"/>
        <v>21.600116051161802</v>
      </c>
    </row>
    <row r="468" spans="1:4" x14ac:dyDescent="0.25">
      <c r="A468" s="10">
        <v>42583</v>
      </c>
      <c r="B468" s="20">
        <v>2.4054500000000001</v>
      </c>
      <c r="C468" s="9">
        <v>17.600000000000001</v>
      </c>
      <c r="D468" s="9">
        <f t="shared" si="6"/>
        <v>22.914271508449563</v>
      </c>
    </row>
    <row r="469" spans="1:4" x14ac:dyDescent="0.25">
      <c r="A469" s="10">
        <v>42614</v>
      </c>
      <c r="B469" s="20">
        <v>2.4117600000000001</v>
      </c>
      <c r="C469" s="9">
        <v>16.78</v>
      </c>
      <c r="D469" s="9">
        <f t="shared" si="6"/>
        <v>21.789516295153746</v>
      </c>
    </row>
    <row r="470" spans="1:4" x14ac:dyDescent="0.25">
      <c r="A470" s="10">
        <v>42644</v>
      </c>
      <c r="B470" s="20">
        <v>2.4174099999999998</v>
      </c>
      <c r="C470" s="9">
        <v>13.74</v>
      </c>
      <c r="D470" s="9">
        <f t="shared" si="6"/>
        <v>17.800251533666199</v>
      </c>
    </row>
    <row r="471" spans="1:4" x14ac:dyDescent="0.25">
      <c r="A471" s="10">
        <v>42675</v>
      </c>
      <c r="B471" s="20">
        <v>2.4202599999999999</v>
      </c>
      <c r="C471" s="9">
        <v>10.77</v>
      </c>
      <c r="D471" s="9">
        <f t="shared" si="6"/>
        <v>13.936168895077387</v>
      </c>
    </row>
    <row r="472" spans="1:4" x14ac:dyDescent="0.25">
      <c r="A472" s="10">
        <v>42705</v>
      </c>
      <c r="B472" s="20">
        <v>2.4263699999999999</v>
      </c>
      <c r="C472" s="9">
        <v>9.06</v>
      </c>
      <c r="D472" s="9">
        <f t="shared" si="6"/>
        <v>11.693940800455001</v>
      </c>
    </row>
    <row r="473" spans="1:4" x14ac:dyDescent="0.25">
      <c r="A473" s="10">
        <v>42736</v>
      </c>
      <c r="B473" s="20">
        <v>2.4361799999999998</v>
      </c>
      <c r="C473" s="9">
        <v>9.32</v>
      </c>
      <c r="D473" s="9">
        <f t="shared" si="6"/>
        <v>11.981088047681206</v>
      </c>
    </row>
    <row r="474" spans="1:4" x14ac:dyDescent="0.25">
      <c r="A474" s="10">
        <v>42767</v>
      </c>
      <c r="B474" s="20">
        <v>2.4400599999999999</v>
      </c>
      <c r="C474" s="9">
        <v>10.01</v>
      </c>
      <c r="D474" s="9">
        <f t="shared" si="6"/>
        <v>12.847638045785759</v>
      </c>
    </row>
    <row r="475" spans="1:4" x14ac:dyDescent="0.25">
      <c r="A475" s="10">
        <v>42795</v>
      </c>
      <c r="B475" s="20">
        <v>2.43892</v>
      </c>
      <c r="C475" s="9">
        <v>9.86</v>
      </c>
      <c r="D475" s="9">
        <f t="shared" si="6"/>
        <v>12.661031251537565</v>
      </c>
    </row>
    <row r="476" spans="1:4" x14ac:dyDescent="0.25">
      <c r="A476" s="10">
        <v>42826</v>
      </c>
      <c r="B476" s="20">
        <v>2.4419300000000002</v>
      </c>
      <c r="C476" s="9">
        <v>11.34</v>
      </c>
      <c r="D476" s="9">
        <f t="shared" si="6"/>
        <v>14.543521091923189</v>
      </c>
    </row>
    <row r="477" spans="1:4" x14ac:dyDescent="0.25">
      <c r="A477" s="10">
        <v>42856</v>
      </c>
      <c r="B477" s="20">
        <v>2.4400400000000002</v>
      </c>
      <c r="C477" s="9">
        <v>13.25</v>
      </c>
      <c r="D477" s="9">
        <f t="shared" si="6"/>
        <v>17.00625368846412</v>
      </c>
    </row>
    <row r="478" spans="1:4" x14ac:dyDescent="0.25">
      <c r="A478" s="10">
        <v>42887</v>
      </c>
      <c r="B478" s="20">
        <v>2.44163</v>
      </c>
      <c r="C478" s="9">
        <v>16.059999999999999</v>
      </c>
      <c r="D478" s="9">
        <f t="shared" si="6"/>
        <v>20.599439775887415</v>
      </c>
    </row>
    <row r="479" spans="1:4" x14ac:dyDescent="0.25">
      <c r="A479" s="10">
        <v>42917</v>
      </c>
      <c r="B479" s="20">
        <v>2.4424299999999999</v>
      </c>
      <c r="C479" s="9">
        <v>17.86</v>
      </c>
      <c r="D479" s="9">
        <f t="shared" si="6"/>
        <v>22.900715410472355</v>
      </c>
    </row>
    <row r="480" spans="1:4" x14ac:dyDescent="0.25">
      <c r="A480" s="10">
        <v>42948</v>
      </c>
      <c r="B480" s="20">
        <v>2.4518300000000002</v>
      </c>
      <c r="C480" s="9">
        <v>18.22</v>
      </c>
      <c r="D480" s="9">
        <f t="shared" si="6"/>
        <v>23.27275185473707</v>
      </c>
    </row>
    <row r="481" spans="1:4" x14ac:dyDescent="0.25">
      <c r="A481" s="10">
        <v>42979</v>
      </c>
      <c r="B481" s="20">
        <v>2.46435</v>
      </c>
      <c r="C481" s="9">
        <v>16.920000000000002</v>
      </c>
      <c r="D481" s="9">
        <f t="shared" si="6"/>
        <v>21.502437348590906</v>
      </c>
    </row>
    <row r="482" spans="1:4" x14ac:dyDescent="0.25">
      <c r="A482" s="10">
        <v>43009</v>
      </c>
      <c r="B482" s="20">
        <v>2.4662600000000001</v>
      </c>
      <c r="C482" s="9">
        <v>13.39</v>
      </c>
      <c r="D482" s="9">
        <f t="shared" si="6"/>
        <v>17.003230360951399</v>
      </c>
    </row>
    <row r="483" spans="1:4" x14ac:dyDescent="0.25">
      <c r="A483" s="10">
        <v>43040</v>
      </c>
      <c r="B483" s="20">
        <v>2.4728400000000001</v>
      </c>
      <c r="C483" s="9">
        <v>10.14</v>
      </c>
      <c r="D483" s="9">
        <f t="shared" si="6"/>
        <v>12.84197022856311</v>
      </c>
    </row>
    <row r="484" spans="1:4" x14ac:dyDescent="0.25">
      <c r="A484" s="10">
        <v>43070</v>
      </c>
      <c r="B484" s="20">
        <v>2.4780500000000001</v>
      </c>
      <c r="C484" s="9">
        <v>9.2899999999999991</v>
      </c>
      <c r="D484" s="9">
        <f t="shared" si="6"/>
        <v>11.740737277294643</v>
      </c>
    </row>
    <row r="485" spans="1:4" x14ac:dyDescent="0.25">
      <c r="A485" s="10">
        <v>43101</v>
      </c>
      <c r="B485" s="20">
        <v>2.4885899999999999</v>
      </c>
      <c r="C485" s="9">
        <v>8.9</v>
      </c>
      <c r="D485" s="9">
        <f t="shared" si="6"/>
        <v>11.200215423191446</v>
      </c>
    </row>
    <row r="486" spans="1:4" x14ac:dyDescent="0.25">
      <c r="A486" s="10">
        <v>43132</v>
      </c>
      <c r="B486" s="20">
        <v>2.4952899999999998</v>
      </c>
      <c r="C486" s="9">
        <v>9.6300000000000008</v>
      </c>
      <c r="D486" s="9">
        <f t="shared" si="6"/>
        <v>12.08634486171948</v>
      </c>
    </row>
    <row r="487" spans="1:4" x14ac:dyDescent="0.25">
      <c r="A487" s="10">
        <v>43160</v>
      </c>
      <c r="B487" s="20">
        <v>2.4957699999999998</v>
      </c>
      <c r="C487" s="9">
        <v>9.76</v>
      </c>
      <c r="D487" s="9">
        <f t="shared" si="6"/>
        <v>12.24714835100991</v>
      </c>
    </row>
    <row r="488" spans="1:4" x14ac:dyDescent="0.25">
      <c r="A488" s="10">
        <v>43191</v>
      </c>
      <c r="B488" s="20">
        <v>2.5022700000000002</v>
      </c>
      <c r="C488" s="9">
        <v>10.050000000000001</v>
      </c>
      <c r="D488" s="9">
        <f t="shared" si="6"/>
        <v>12.578290292414486</v>
      </c>
    </row>
    <row r="489" spans="1:4" x14ac:dyDescent="0.25">
      <c r="A489" s="10">
        <v>43221</v>
      </c>
      <c r="B489" s="20">
        <v>2.5079199999999999</v>
      </c>
      <c r="C489" s="9">
        <v>13.52</v>
      </c>
      <c r="D489" s="9">
        <f t="shared" ref="D489:D552" si="7">C489*$B$581/B489</f>
        <v>16.883121024594082</v>
      </c>
    </row>
    <row r="490" spans="1:4" x14ac:dyDescent="0.25">
      <c r="A490" s="10">
        <v>43252</v>
      </c>
      <c r="B490" s="20">
        <v>2.5101800000000001</v>
      </c>
      <c r="C490" s="9">
        <v>16.47</v>
      </c>
      <c r="D490" s="9">
        <f t="shared" si="7"/>
        <v>20.548421001681152</v>
      </c>
    </row>
    <row r="491" spans="1:4" x14ac:dyDescent="0.25">
      <c r="A491" s="10">
        <v>43282</v>
      </c>
      <c r="B491" s="20">
        <v>2.51214</v>
      </c>
      <c r="C491" s="9">
        <v>17.850000000000001</v>
      </c>
      <c r="D491" s="9">
        <f t="shared" si="7"/>
        <v>22.252771203038048</v>
      </c>
    </row>
    <row r="492" spans="1:4" x14ac:dyDescent="0.25">
      <c r="A492" s="10">
        <v>43313</v>
      </c>
      <c r="B492" s="20">
        <v>2.5166300000000001</v>
      </c>
      <c r="C492" s="9">
        <v>18.559999999999999</v>
      </c>
      <c r="D492" s="9">
        <f t="shared" si="7"/>
        <v>23.096614377163107</v>
      </c>
    </row>
    <row r="493" spans="1:4" x14ac:dyDescent="0.25">
      <c r="A493" s="10">
        <v>43344</v>
      </c>
      <c r="B493" s="20">
        <v>2.52182</v>
      </c>
      <c r="C493" s="9">
        <v>17.23</v>
      </c>
      <c r="D493" s="9">
        <f t="shared" si="7"/>
        <v>21.397395480248392</v>
      </c>
    </row>
    <row r="494" spans="1:4" x14ac:dyDescent="0.25">
      <c r="A494" s="10">
        <v>43374</v>
      </c>
      <c r="B494" s="20">
        <v>2.52772</v>
      </c>
      <c r="C494" s="9">
        <v>12.22</v>
      </c>
      <c r="D494" s="9">
        <f t="shared" si="7"/>
        <v>15.140212199135982</v>
      </c>
    </row>
    <row r="495" spans="1:4" x14ac:dyDescent="0.25">
      <c r="A495" s="10">
        <v>43405</v>
      </c>
      <c r="B495" s="20">
        <v>2.5259399999999999</v>
      </c>
      <c r="C495" s="9">
        <v>9.42</v>
      </c>
      <c r="D495" s="9">
        <f t="shared" si="7"/>
        <v>11.679320957742464</v>
      </c>
    </row>
    <row r="496" spans="1:4" x14ac:dyDescent="0.25">
      <c r="A496" s="10">
        <v>43435</v>
      </c>
      <c r="B496" s="20">
        <v>2.5276700000000001</v>
      </c>
      <c r="C496" s="9">
        <v>9.6199999999999992</v>
      </c>
      <c r="D496" s="9">
        <f t="shared" si="7"/>
        <v>11.919126222964229</v>
      </c>
    </row>
    <row r="497" spans="1:4" x14ac:dyDescent="0.25">
      <c r="A497" s="10">
        <v>43466</v>
      </c>
      <c r="B497" s="20">
        <v>2.5256099999999999</v>
      </c>
      <c r="C497" s="9">
        <v>9.36</v>
      </c>
      <c r="D497" s="9">
        <f t="shared" si="7"/>
        <v>11.606446696045706</v>
      </c>
    </row>
    <row r="498" spans="1:4" x14ac:dyDescent="0.25">
      <c r="A498" s="10">
        <v>43497</v>
      </c>
      <c r="B498" s="20">
        <v>2.5331899999999998</v>
      </c>
      <c r="C498" s="9">
        <v>9.4</v>
      </c>
      <c r="D498" s="9">
        <f t="shared" si="7"/>
        <v>11.621168802971747</v>
      </c>
    </row>
    <row r="499" spans="1:4" x14ac:dyDescent="0.25">
      <c r="A499" s="10">
        <v>43525</v>
      </c>
      <c r="B499" s="20">
        <v>2.54277</v>
      </c>
      <c r="C499" s="9">
        <v>9.42</v>
      </c>
      <c r="D499" s="9">
        <f t="shared" si="7"/>
        <v>11.602018263547233</v>
      </c>
    </row>
    <row r="500" spans="1:4" x14ac:dyDescent="0.25">
      <c r="A500" s="10">
        <v>43556</v>
      </c>
      <c r="B500" s="20">
        <v>2.55233</v>
      </c>
      <c r="C500" s="9">
        <v>10.85</v>
      </c>
      <c r="D500" s="9">
        <f t="shared" si="7"/>
        <v>13.313205443653445</v>
      </c>
    </row>
    <row r="501" spans="1:4" x14ac:dyDescent="0.25">
      <c r="A501" s="10">
        <v>43586</v>
      </c>
      <c r="B501" s="20">
        <v>2.5529600000000001</v>
      </c>
      <c r="C501" s="9">
        <v>12.76</v>
      </c>
      <c r="D501" s="9">
        <f t="shared" si="7"/>
        <v>15.652956740411129</v>
      </c>
    </row>
    <row r="502" spans="1:4" x14ac:dyDescent="0.25">
      <c r="A502" s="10">
        <v>43617</v>
      </c>
      <c r="B502" s="20">
        <v>2.55213</v>
      </c>
      <c r="C502" s="9">
        <v>15.6</v>
      </c>
      <c r="D502" s="9">
        <f t="shared" si="7"/>
        <v>19.143067320238387</v>
      </c>
    </row>
    <row r="503" spans="1:4" x14ac:dyDescent="0.25">
      <c r="A503" s="10">
        <v>43647</v>
      </c>
      <c r="B503" s="20">
        <v>2.55802</v>
      </c>
      <c r="C503" s="9">
        <v>17.739999999999998</v>
      </c>
      <c r="D503" s="9">
        <f t="shared" si="7"/>
        <v>21.71897876482592</v>
      </c>
    </row>
    <row r="504" spans="1:4" x14ac:dyDescent="0.25">
      <c r="A504" s="10">
        <v>43678</v>
      </c>
      <c r="B504" s="20">
        <v>2.5603600000000002</v>
      </c>
      <c r="C504" s="9">
        <v>18.37</v>
      </c>
      <c r="D504" s="9">
        <f t="shared" si="7"/>
        <v>22.469729463825395</v>
      </c>
    </row>
    <row r="505" spans="1:4" x14ac:dyDescent="0.25">
      <c r="A505" s="10">
        <v>43709</v>
      </c>
      <c r="B505" s="20">
        <v>2.5642999999999998</v>
      </c>
      <c r="C505" s="9">
        <v>17.61</v>
      </c>
      <c r="D505" s="9">
        <f t="shared" si="7"/>
        <v>21.50702027453886</v>
      </c>
    </row>
    <row r="506" spans="1:4" x14ac:dyDescent="0.25">
      <c r="A506" s="10">
        <v>43739</v>
      </c>
      <c r="B506" s="20">
        <v>2.5715499999999998</v>
      </c>
      <c r="C506" s="9">
        <v>12.5</v>
      </c>
      <c r="D506" s="9">
        <f t="shared" si="7"/>
        <v>15.223158211973324</v>
      </c>
    </row>
    <row r="507" spans="1:4" x14ac:dyDescent="0.25">
      <c r="A507" s="10">
        <v>43770</v>
      </c>
      <c r="B507" s="20">
        <v>2.5787900000000001</v>
      </c>
      <c r="C507" s="9">
        <v>9.33</v>
      </c>
      <c r="D507" s="9">
        <f t="shared" si="7"/>
        <v>11.330664679946794</v>
      </c>
    </row>
    <row r="508" spans="1:4" x14ac:dyDescent="0.25">
      <c r="A508" s="10">
        <v>43800</v>
      </c>
      <c r="B508" s="20">
        <v>2.5863</v>
      </c>
      <c r="C508" s="9">
        <v>9.3000000000000007</v>
      </c>
      <c r="D508" s="9">
        <f t="shared" si="7"/>
        <v>11.261435912307157</v>
      </c>
    </row>
    <row r="509" spans="1:4" x14ac:dyDescent="0.25">
      <c r="A509" s="10">
        <v>43831</v>
      </c>
      <c r="B509" s="20">
        <v>2.5890599999999999</v>
      </c>
      <c r="C509" s="9">
        <v>9.43</v>
      </c>
      <c r="D509" s="9">
        <f t="shared" si="7"/>
        <v>11.406681061852565</v>
      </c>
    </row>
    <row r="510" spans="1:4" x14ac:dyDescent="0.25">
      <c r="A510" s="10">
        <v>43862</v>
      </c>
      <c r="B510" s="20">
        <v>2.59246</v>
      </c>
      <c r="C510" s="9">
        <v>9.19</v>
      </c>
      <c r="D510" s="9">
        <f t="shared" si="7"/>
        <v>11.101794091326383</v>
      </c>
    </row>
    <row r="511" spans="1:4" x14ac:dyDescent="0.25">
      <c r="A511" s="10">
        <v>43891</v>
      </c>
      <c r="B511" s="20">
        <v>2.5815000000000001</v>
      </c>
      <c r="C511" s="9">
        <v>9.8000000000000007</v>
      </c>
      <c r="D511" s="9">
        <f t="shared" si="7"/>
        <v>11.888954561301569</v>
      </c>
    </row>
    <row r="512" spans="1:4" x14ac:dyDescent="0.25">
      <c r="A512" s="10">
        <v>43922</v>
      </c>
      <c r="B512" s="20">
        <v>2.5612599999999999</v>
      </c>
      <c r="C512" s="9">
        <v>10.42</v>
      </c>
      <c r="D512" s="9">
        <f t="shared" si="7"/>
        <v>12.741007543162349</v>
      </c>
    </row>
    <row r="513" spans="1:4" x14ac:dyDescent="0.25">
      <c r="A513" s="10">
        <v>43952</v>
      </c>
      <c r="B513" s="20">
        <v>2.5584799999999999</v>
      </c>
      <c r="C513" s="9">
        <v>11.79</v>
      </c>
      <c r="D513" s="9">
        <f t="shared" si="7"/>
        <v>14.431833162659078</v>
      </c>
    </row>
    <row r="514" spans="1:4" x14ac:dyDescent="0.25">
      <c r="A514" s="10">
        <v>43983</v>
      </c>
      <c r="B514" s="20">
        <v>2.5700400000000001</v>
      </c>
      <c r="C514" s="9">
        <v>15.33</v>
      </c>
      <c r="D514" s="9">
        <f t="shared" si="7"/>
        <v>18.680650406219357</v>
      </c>
    </row>
    <row r="515" spans="1:4" x14ac:dyDescent="0.25">
      <c r="A515" s="10">
        <v>44013</v>
      </c>
      <c r="B515" s="20">
        <v>2.5840800000000002</v>
      </c>
      <c r="C515" s="9">
        <v>17.489999999999998</v>
      </c>
      <c r="D515" s="9">
        <f t="shared" si="7"/>
        <v>21.196959772917243</v>
      </c>
    </row>
    <row r="516" spans="1:4" x14ac:dyDescent="0.25">
      <c r="A516" s="10">
        <v>44044</v>
      </c>
      <c r="B516" s="20">
        <v>2.5936599999999999</v>
      </c>
      <c r="C516" s="9">
        <v>18.27</v>
      </c>
      <c r="D516" s="9">
        <f t="shared" si="7"/>
        <v>22.06049352266681</v>
      </c>
    </row>
    <row r="517" spans="1:4" x14ac:dyDescent="0.25">
      <c r="A517" s="10">
        <v>44075</v>
      </c>
      <c r="B517" s="20">
        <v>2.59951</v>
      </c>
      <c r="C517" s="9">
        <v>16.850000000000001</v>
      </c>
      <c r="D517" s="9">
        <f t="shared" si="7"/>
        <v>20.300097960769531</v>
      </c>
    </row>
    <row r="518" spans="1:4" x14ac:dyDescent="0.25">
      <c r="A518" s="10">
        <v>44105</v>
      </c>
      <c r="B518" s="20">
        <v>2.60249</v>
      </c>
      <c r="C518" s="9">
        <v>12.26</v>
      </c>
      <c r="D518" s="9">
        <f t="shared" si="7"/>
        <v>14.753366176238908</v>
      </c>
    </row>
    <row r="519" spans="1:4" x14ac:dyDescent="0.25">
      <c r="A519" s="10">
        <v>44136</v>
      </c>
      <c r="B519" s="20">
        <v>2.6089500000000001</v>
      </c>
      <c r="C519" s="9">
        <v>10.99</v>
      </c>
      <c r="D519" s="9">
        <f t="shared" si="7"/>
        <v>13.192334582878168</v>
      </c>
    </row>
    <row r="520" spans="1:4" x14ac:dyDescent="0.25">
      <c r="A520" s="10">
        <v>44166</v>
      </c>
      <c r="B520" s="20">
        <v>2.62005</v>
      </c>
      <c r="C520" s="9">
        <v>9.75</v>
      </c>
      <c r="D520" s="9">
        <f t="shared" si="7"/>
        <v>11.654261464475868</v>
      </c>
    </row>
    <row r="521" spans="1:4" x14ac:dyDescent="0.25">
      <c r="A521" s="10">
        <v>44197</v>
      </c>
      <c r="B521" s="20">
        <v>2.6251799999999998</v>
      </c>
      <c r="C521" s="9">
        <v>9.6199999999999992</v>
      </c>
      <c r="D521" s="9">
        <f t="shared" si="7"/>
        <v>11.476400772518454</v>
      </c>
    </row>
    <row r="522" spans="1:4" x14ac:dyDescent="0.25">
      <c r="A522" s="10">
        <v>44228</v>
      </c>
      <c r="B522" s="20">
        <v>2.6358299999999999</v>
      </c>
      <c r="C522" s="9">
        <v>9.2799999999999994</v>
      </c>
      <c r="D522" s="9">
        <f t="shared" si="7"/>
        <v>11.026058706365736</v>
      </c>
    </row>
    <row r="523" spans="1:4" x14ac:dyDescent="0.25">
      <c r="A523" s="10">
        <v>44256</v>
      </c>
      <c r="B523" s="20">
        <v>2.6490999999999998</v>
      </c>
      <c r="C523" s="9">
        <v>10.47</v>
      </c>
      <c r="D523" s="9">
        <f t="shared" si="7"/>
        <v>12.377645777811331</v>
      </c>
    </row>
    <row r="524" spans="1:4" x14ac:dyDescent="0.25">
      <c r="A524" s="10">
        <v>44287</v>
      </c>
      <c r="B524" s="20">
        <v>2.6675200000000001</v>
      </c>
      <c r="C524" s="9">
        <v>12.27</v>
      </c>
      <c r="D524" s="9">
        <f t="shared" si="7"/>
        <v>14.405442369691697</v>
      </c>
    </row>
    <row r="525" spans="1:4" x14ac:dyDescent="0.25">
      <c r="A525" s="10">
        <v>44317</v>
      </c>
      <c r="B525" s="20">
        <v>2.68452</v>
      </c>
      <c r="C525" s="9">
        <v>14.07</v>
      </c>
      <c r="D525" s="9">
        <f t="shared" si="7"/>
        <v>16.414103761566313</v>
      </c>
    </row>
    <row r="526" spans="1:4" x14ac:dyDescent="0.25">
      <c r="A526" s="10">
        <v>44348</v>
      </c>
      <c r="B526" s="20">
        <v>2.7066400000000002</v>
      </c>
      <c r="C526" s="9">
        <v>17.739999999999998</v>
      </c>
      <c r="D526" s="9">
        <f t="shared" si="7"/>
        <v>20.526402499039396</v>
      </c>
    </row>
    <row r="527" spans="1:4" x14ac:dyDescent="0.25">
      <c r="A527" s="10">
        <v>44378</v>
      </c>
      <c r="B527" s="20">
        <v>2.7199399999999998</v>
      </c>
      <c r="C527" s="9">
        <v>19.809999999999999</v>
      </c>
      <c r="D527" s="9">
        <f t="shared" si="7"/>
        <v>22.809453109259763</v>
      </c>
    </row>
    <row r="528" spans="1:4" x14ac:dyDescent="0.25">
      <c r="A528" s="10">
        <v>44409</v>
      </c>
      <c r="B528" s="20">
        <v>2.7278899999999999</v>
      </c>
      <c r="C528" s="9">
        <v>20.86</v>
      </c>
      <c r="D528" s="9">
        <f t="shared" si="7"/>
        <v>23.948436828464491</v>
      </c>
    </row>
    <row r="529" spans="1:4" x14ac:dyDescent="0.25">
      <c r="A529" s="10">
        <v>44440</v>
      </c>
      <c r="B529" s="20">
        <v>2.7388699999999999</v>
      </c>
      <c r="C529" s="9">
        <v>20.13</v>
      </c>
      <c r="D529" s="9">
        <f t="shared" si="7"/>
        <v>23.017708021921447</v>
      </c>
    </row>
    <row r="530" spans="1:4" x14ac:dyDescent="0.25">
      <c r="A530" s="10">
        <v>44470</v>
      </c>
      <c r="B530" s="20">
        <v>2.7643399999999998</v>
      </c>
      <c r="C530" s="9">
        <v>17.399999999999999</v>
      </c>
      <c r="D530" s="9">
        <f t="shared" si="7"/>
        <v>19.712763480613816</v>
      </c>
    </row>
    <row r="531" spans="1:4" x14ac:dyDescent="0.25">
      <c r="A531" s="10">
        <v>44501</v>
      </c>
      <c r="B531" s="20">
        <v>2.7879900000000002</v>
      </c>
      <c r="C531" s="9">
        <v>13.11</v>
      </c>
      <c r="D531" s="9">
        <f t="shared" si="7"/>
        <v>14.726556260962196</v>
      </c>
    </row>
    <row r="532" spans="1:4" x14ac:dyDescent="0.25">
      <c r="A532" s="10">
        <v>44531</v>
      </c>
      <c r="B532" s="20">
        <v>2.8080799999999999</v>
      </c>
      <c r="C532" s="9">
        <v>13.08</v>
      </c>
      <c r="D532" s="9">
        <f t="shared" si="7"/>
        <v>14.587739138486084</v>
      </c>
    </row>
    <row r="533" spans="1:4" x14ac:dyDescent="0.25">
      <c r="A533" s="10">
        <v>44562</v>
      </c>
      <c r="B533" s="20">
        <v>2.8239000000000001</v>
      </c>
      <c r="C533" s="9">
        <v>12.04</v>
      </c>
      <c r="D533" s="9">
        <f t="shared" si="7"/>
        <v>13.352632444491658</v>
      </c>
    </row>
    <row r="534" spans="1:4" x14ac:dyDescent="0.25">
      <c r="A534" s="10">
        <v>44593</v>
      </c>
      <c r="B534" s="20">
        <v>2.8453499999999998</v>
      </c>
      <c r="C534" s="9">
        <v>12.14</v>
      </c>
      <c r="D534" s="9">
        <f t="shared" si="7"/>
        <v>13.362038294058728</v>
      </c>
    </row>
    <row r="535" spans="1:4" x14ac:dyDescent="0.25">
      <c r="A535" s="10">
        <v>44621</v>
      </c>
      <c r="B535" s="20">
        <v>2.8755299999999999</v>
      </c>
      <c r="C535" s="9">
        <v>12.94</v>
      </c>
      <c r="D535" s="9">
        <f t="shared" si="7"/>
        <v>14.093085747670864</v>
      </c>
    </row>
    <row r="536" spans="1:4" x14ac:dyDescent="0.25">
      <c r="A536" s="10">
        <v>44652</v>
      </c>
      <c r="B536" s="20">
        <v>2.8876400000000002</v>
      </c>
      <c r="C536" s="9">
        <v>13.97</v>
      </c>
      <c r="D536" s="9">
        <f t="shared" si="7"/>
        <v>15.151062088764528</v>
      </c>
    </row>
    <row r="537" spans="1:4" x14ac:dyDescent="0.25">
      <c r="A537" s="10">
        <v>44682</v>
      </c>
      <c r="B537" s="20">
        <v>2.9135900000000001</v>
      </c>
      <c r="C537" s="9">
        <v>17.670000000000002</v>
      </c>
      <c r="D537" s="9">
        <f t="shared" si="7"/>
        <v>18.993186491579117</v>
      </c>
    </row>
    <row r="538" spans="1:4" x14ac:dyDescent="0.25">
      <c r="A538" s="10">
        <v>44713</v>
      </c>
      <c r="B538" s="20">
        <v>2.9499599999999999</v>
      </c>
      <c r="C538" s="9">
        <v>22.5</v>
      </c>
      <c r="D538" s="9">
        <f t="shared" si="7"/>
        <v>23.886697616238862</v>
      </c>
    </row>
    <row r="539" spans="1:4" x14ac:dyDescent="0.25">
      <c r="A539" s="10">
        <v>44743</v>
      </c>
      <c r="B539" s="20">
        <v>2.94977</v>
      </c>
      <c r="C539" s="9">
        <v>24.55</v>
      </c>
      <c r="D539" s="9">
        <f t="shared" si="7"/>
        <v>26.064719944266841</v>
      </c>
    </row>
    <row r="540" spans="1:4" x14ac:dyDescent="0.25">
      <c r="A540" s="10">
        <v>44774</v>
      </c>
      <c r="B540" s="20">
        <v>2.9520900000000001</v>
      </c>
      <c r="C540" s="9">
        <v>25.34</v>
      </c>
      <c r="D540" s="9">
        <f t="shared" si="7"/>
        <v>26.882319461805025</v>
      </c>
    </row>
    <row r="541" spans="1:4" x14ac:dyDescent="0.25">
      <c r="A541" s="10">
        <v>44805</v>
      </c>
      <c r="B541" s="20">
        <v>2.9634100000000001</v>
      </c>
      <c r="C541" s="9">
        <v>24.5</v>
      </c>
      <c r="D541" s="9">
        <f t="shared" si="7"/>
        <v>25.891908477058525</v>
      </c>
    </row>
    <row r="542" spans="1:4" x14ac:dyDescent="0.25">
      <c r="A542" s="10">
        <v>44835</v>
      </c>
      <c r="B542" s="20">
        <v>2.9786299999999999</v>
      </c>
      <c r="C542" s="9">
        <v>18.61</v>
      </c>
      <c r="D542" s="9">
        <f t="shared" si="7"/>
        <v>19.566787781631152</v>
      </c>
    </row>
    <row r="543" spans="1:4" x14ac:dyDescent="0.25">
      <c r="A543" s="10">
        <v>44866</v>
      </c>
      <c r="B543" s="20">
        <v>2.9864799999999998</v>
      </c>
      <c r="C543" s="9">
        <v>15.55</v>
      </c>
      <c r="D543" s="9">
        <f t="shared" si="7"/>
        <v>16.306490567490826</v>
      </c>
    </row>
    <row r="544" spans="1:4" x14ac:dyDescent="0.25">
      <c r="A544" s="10">
        <v>44896</v>
      </c>
      <c r="B544" s="20">
        <v>2.9881199999999999</v>
      </c>
      <c r="C544" s="9">
        <v>14.68</v>
      </c>
      <c r="D544" s="9">
        <f t="shared" si="7"/>
        <v>15.385717079635356</v>
      </c>
    </row>
    <row r="545" spans="1:5" x14ac:dyDescent="0.25">
      <c r="A545" s="10">
        <v>44927</v>
      </c>
      <c r="B545" s="20">
        <v>3.0035599999999998</v>
      </c>
      <c r="C545" s="9">
        <v>15.25</v>
      </c>
      <c r="D545" s="9">
        <f t="shared" si="7"/>
        <v>15.900956614817083</v>
      </c>
    </row>
    <row r="546" spans="1:5" x14ac:dyDescent="0.25">
      <c r="A546" s="10">
        <v>44958</v>
      </c>
      <c r="B546" s="20">
        <v>3.0150899999999998</v>
      </c>
      <c r="C546" s="9">
        <v>14.98</v>
      </c>
      <c r="D546" s="9">
        <f t="shared" si="7"/>
        <v>15.559701242748972</v>
      </c>
    </row>
    <row r="547" spans="1:5" x14ac:dyDescent="0.25">
      <c r="A547" s="10">
        <v>44986</v>
      </c>
      <c r="B547" s="20">
        <v>3.0174400000000001</v>
      </c>
      <c r="C547" s="9">
        <v>13.76</v>
      </c>
      <c r="D547" s="9">
        <f t="shared" si="7"/>
        <v>14.281358184421229</v>
      </c>
    </row>
    <row r="548" spans="1:5" x14ac:dyDescent="0.25">
      <c r="A548" s="10">
        <v>45017</v>
      </c>
      <c r="B548" s="20">
        <v>3.0303200000000001</v>
      </c>
      <c r="C548" s="9">
        <v>14.4</v>
      </c>
      <c r="D548" s="9">
        <f t="shared" si="7"/>
        <v>14.882082948335489</v>
      </c>
    </row>
    <row r="549" spans="1:5" x14ac:dyDescent="0.25">
      <c r="A549" s="10">
        <v>45047</v>
      </c>
      <c r="B549" s="20">
        <v>3.0336500000000002</v>
      </c>
      <c r="C549" s="9">
        <v>16.7</v>
      </c>
      <c r="D549" s="9">
        <f t="shared" si="7"/>
        <v>17.240137227432299</v>
      </c>
    </row>
    <row r="550" spans="1:5" x14ac:dyDescent="0.25">
      <c r="A550" s="10">
        <v>45078</v>
      </c>
      <c r="B550" s="20">
        <v>3.0400299999999998</v>
      </c>
      <c r="C550" s="9">
        <v>20.11</v>
      </c>
      <c r="D550" s="9">
        <f t="shared" si="7"/>
        <v>20.716859567175323</v>
      </c>
    </row>
    <row r="551" spans="1:5" x14ac:dyDescent="0.25">
      <c r="A551" s="10">
        <v>45108</v>
      </c>
      <c r="B551" s="20">
        <v>3.0462799999999999</v>
      </c>
      <c r="C551" s="9">
        <v>21.98</v>
      </c>
      <c r="D551" s="9">
        <f t="shared" si="7"/>
        <v>22.596833718502566</v>
      </c>
    </row>
    <row r="552" spans="1:5" x14ac:dyDescent="0.25">
      <c r="A552" s="10">
        <v>45139</v>
      </c>
      <c r="B552" s="20">
        <v>3.0618699999999999</v>
      </c>
      <c r="C552" s="9">
        <v>23.23</v>
      </c>
      <c r="D552" s="9">
        <f t="shared" si="7"/>
        <v>23.760314405902278</v>
      </c>
    </row>
    <row r="553" spans="1:5" x14ac:dyDescent="0.25">
      <c r="A553" s="10">
        <v>45170</v>
      </c>
      <c r="B553" s="20">
        <v>3.0728800000000001</v>
      </c>
      <c r="C553" s="9">
        <v>21.86</v>
      </c>
      <c r="D553" s="9">
        <f t="shared" ref="D553:D556" si="8">C553*$B$581/B553</f>
        <v>22.278927371065581</v>
      </c>
    </row>
    <row r="554" spans="1:5" x14ac:dyDescent="0.25">
      <c r="A554" s="10">
        <v>45200</v>
      </c>
      <c r="B554" s="20">
        <v>3.07531</v>
      </c>
      <c r="C554" s="9">
        <v>16.71</v>
      </c>
      <c r="D554" s="9">
        <f t="shared" si="8"/>
        <v>17.01677554132754</v>
      </c>
    </row>
    <row r="555" spans="1:5" x14ac:dyDescent="0.25">
      <c r="A555" s="10">
        <v>45231</v>
      </c>
      <c r="B555" s="20">
        <v>3.0802399999999999</v>
      </c>
      <c r="C555" s="9">
        <v>13.37</v>
      </c>
      <c r="D555" s="9">
        <f t="shared" si="8"/>
        <v>13.593665276082383</v>
      </c>
      <c r="E555" s="8" t="s">
        <v>182</v>
      </c>
    </row>
    <row r="556" spans="1:5" x14ac:dyDescent="0.25">
      <c r="A556" s="10">
        <v>45261</v>
      </c>
      <c r="B556" s="20">
        <v>3.0874199999999998</v>
      </c>
      <c r="C556" s="9">
        <v>12.94</v>
      </c>
      <c r="D556" s="9">
        <f t="shared" si="8"/>
        <v>13.125875604873972</v>
      </c>
      <c r="E556" s="8" t="s">
        <v>183</v>
      </c>
    </row>
    <row r="557" spans="1:5" x14ac:dyDescent="0.25">
      <c r="A557" s="10">
        <v>45292</v>
      </c>
      <c r="B557" s="20">
        <v>3.0968499999999999</v>
      </c>
      <c r="C557" s="9">
        <v>11.82</v>
      </c>
      <c r="D557" s="9">
        <f t="shared" ref="D557:D568" si="9">C557*$B$581/B557</f>
        <v>11.953278195585836</v>
      </c>
      <c r="E557">
        <f t="shared" ref="E557:E580" si="10">IF($A557&gt;=DATE(YEAR($C$1),MONTH($C$1)-2,1),1,0)</f>
        <v>0</v>
      </c>
    </row>
    <row r="558" spans="1:5" x14ac:dyDescent="0.25">
      <c r="A558" s="10">
        <v>45323</v>
      </c>
      <c r="B558" s="20">
        <v>3.1105399999999999</v>
      </c>
      <c r="C558" s="9">
        <v>13.25</v>
      </c>
      <c r="D558" s="9">
        <f t="shared" si="9"/>
        <v>13.340429394896063</v>
      </c>
      <c r="E558">
        <f t="shared" si="10"/>
        <v>0</v>
      </c>
    </row>
    <row r="559" spans="1:5" x14ac:dyDescent="0.25">
      <c r="A559" s="10">
        <v>45352</v>
      </c>
      <c r="B559" s="20">
        <v>3.1223000000000001</v>
      </c>
      <c r="C559" s="9">
        <v>13.02248</v>
      </c>
      <c r="D559" s="9">
        <f t="shared" si="9"/>
        <v>13.061973278390928</v>
      </c>
      <c r="E559">
        <f t="shared" si="10"/>
        <v>1</v>
      </c>
    </row>
    <row r="560" spans="1:5" x14ac:dyDescent="0.25">
      <c r="A560" s="10">
        <v>45383</v>
      </c>
      <c r="B560" s="20">
        <v>3.1249711110999998</v>
      </c>
      <c r="C560" s="9">
        <v>13.2753</v>
      </c>
      <c r="D560" s="9">
        <f t="shared" si="9"/>
        <v>13.304178351608954</v>
      </c>
      <c r="E560">
        <f t="shared" si="10"/>
        <v>1</v>
      </c>
    </row>
    <row r="561" spans="1:5" x14ac:dyDescent="0.25">
      <c r="A561" s="10">
        <v>45413</v>
      </c>
      <c r="B561" s="20">
        <v>3.1317689999999998</v>
      </c>
      <c r="C561" s="9">
        <v>15.24822</v>
      </c>
      <c r="D561" s="9">
        <f t="shared" si="9"/>
        <v>15.24822</v>
      </c>
      <c r="E561">
        <f t="shared" si="10"/>
        <v>1</v>
      </c>
    </row>
    <row r="562" spans="1:5" x14ac:dyDescent="0.25">
      <c r="A562" s="10">
        <v>45444</v>
      </c>
      <c r="B562" s="20">
        <v>3.1381239999999999</v>
      </c>
      <c r="C562" s="9">
        <v>18.340959999999999</v>
      </c>
      <c r="D562" s="9">
        <f t="shared" si="9"/>
        <v>18.303817809060444</v>
      </c>
      <c r="E562">
        <f t="shared" si="10"/>
        <v>1</v>
      </c>
    </row>
    <row r="563" spans="1:5" x14ac:dyDescent="0.25">
      <c r="A563" s="10">
        <v>45474</v>
      </c>
      <c r="B563" s="20">
        <v>3.143059</v>
      </c>
      <c r="C563" s="9">
        <v>19.6859</v>
      </c>
      <c r="D563" s="9">
        <f t="shared" si="9"/>
        <v>19.615187419994342</v>
      </c>
      <c r="E563">
        <f t="shared" si="10"/>
        <v>1</v>
      </c>
    </row>
    <row r="564" spans="1:5" x14ac:dyDescent="0.25">
      <c r="A564" s="10">
        <v>45505</v>
      </c>
      <c r="B564" s="20">
        <v>3.1492599999999999</v>
      </c>
      <c r="C564" s="9">
        <v>20.156500000000001</v>
      </c>
      <c r="D564" s="9">
        <f t="shared" si="9"/>
        <v>20.044550735252091</v>
      </c>
      <c r="E564">
        <f t="shared" si="10"/>
        <v>1</v>
      </c>
    </row>
    <row r="565" spans="1:5" x14ac:dyDescent="0.25">
      <c r="A565" s="10">
        <v>45536</v>
      </c>
      <c r="B565" s="20">
        <v>3.155751</v>
      </c>
      <c r="C565" s="9">
        <v>18.880050000000001</v>
      </c>
      <c r="D565" s="9">
        <f t="shared" si="9"/>
        <v>18.736571836133457</v>
      </c>
      <c r="E565">
        <f t="shared" si="10"/>
        <v>1</v>
      </c>
    </row>
    <row r="566" spans="1:5" x14ac:dyDescent="0.25">
      <c r="A566" s="10">
        <v>45566</v>
      </c>
      <c r="B566" s="20">
        <v>3.1633909999999998</v>
      </c>
      <c r="C566" s="9">
        <v>14.455360000000001</v>
      </c>
      <c r="D566" s="9">
        <f t="shared" si="9"/>
        <v>14.310860823666756</v>
      </c>
      <c r="E566">
        <f t="shared" si="10"/>
        <v>1</v>
      </c>
    </row>
    <row r="567" spans="1:5" x14ac:dyDescent="0.25">
      <c r="A567" s="10">
        <v>45597</v>
      </c>
      <c r="B567" s="20">
        <v>3.1698170000000001</v>
      </c>
      <c r="C567" s="9">
        <v>11.876340000000001</v>
      </c>
      <c r="D567" s="9">
        <f t="shared" si="9"/>
        <v>11.733785718689754</v>
      </c>
      <c r="E567">
        <f t="shared" si="10"/>
        <v>1</v>
      </c>
    </row>
    <row r="568" spans="1:5" x14ac:dyDescent="0.25">
      <c r="A568" s="10">
        <v>45627</v>
      </c>
      <c r="B568" s="20">
        <v>3.175888</v>
      </c>
      <c r="C568" s="9">
        <v>11.41766</v>
      </c>
      <c r="D568" s="9">
        <f t="shared" si="9"/>
        <v>11.259047435092169</v>
      </c>
      <c r="E568">
        <f t="shared" si="10"/>
        <v>1</v>
      </c>
    </row>
    <row r="569" spans="1:5" x14ac:dyDescent="0.25">
      <c r="A569" s="10">
        <v>45658</v>
      </c>
      <c r="B569" s="20">
        <v>3.181994</v>
      </c>
      <c r="C569" s="9">
        <v>10.97946</v>
      </c>
      <c r="D569" s="9">
        <f t="shared" ref="D569:D580" si="11">C569*$B$581/B569</f>
        <v>10.806158800029163</v>
      </c>
      <c r="E569">
        <f t="shared" si="10"/>
        <v>1</v>
      </c>
    </row>
    <row r="570" spans="1:5" x14ac:dyDescent="0.25">
      <c r="A570" s="10">
        <v>45689</v>
      </c>
      <c r="B570" s="20">
        <v>3.187065</v>
      </c>
      <c r="C570" s="9">
        <v>11.140639999999999</v>
      </c>
      <c r="D570" s="9">
        <f t="shared" si="11"/>
        <v>10.947348419991433</v>
      </c>
      <c r="E570">
        <f t="shared" si="10"/>
        <v>1</v>
      </c>
    </row>
    <row r="571" spans="1:5" x14ac:dyDescent="0.25">
      <c r="A571" s="10">
        <v>45717</v>
      </c>
      <c r="B571" s="20">
        <v>3.1914910000000001</v>
      </c>
      <c r="C571" s="9">
        <v>11.36077</v>
      </c>
      <c r="D571" s="9">
        <f t="shared" si="11"/>
        <v>11.148177231936421</v>
      </c>
      <c r="E571">
        <f t="shared" si="10"/>
        <v>1</v>
      </c>
    </row>
    <row r="572" spans="1:5" x14ac:dyDescent="0.25">
      <c r="A572" s="10">
        <v>45748</v>
      </c>
      <c r="B572" s="20">
        <v>3.1934439999999999</v>
      </c>
      <c r="C572" s="9">
        <v>11.92806</v>
      </c>
      <c r="D572" s="9">
        <f t="shared" si="11"/>
        <v>11.697693317352677</v>
      </c>
      <c r="E572">
        <f t="shared" si="10"/>
        <v>1</v>
      </c>
    </row>
    <row r="573" spans="1:5" x14ac:dyDescent="0.25">
      <c r="A573" s="10">
        <v>45778</v>
      </c>
      <c r="B573" s="20">
        <v>3.1979479999999998</v>
      </c>
      <c r="C573" s="9">
        <v>14.14621</v>
      </c>
      <c r="D573" s="9">
        <f t="shared" si="11"/>
        <v>13.85346539264866</v>
      </c>
      <c r="E573">
        <f t="shared" si="10"/>
        <v>1</v>
      </c>
    </row>
    <row r="574" spans="1:5" x14ac:dyDescent="0.25">
      <c r="A574" s="10">
        <v>45809</v>
      </c>
      <c r="B574" s="20">
        <v>3.2031770000000002</v>
      </c>
      <c r="C574" s="9">
        <v>17.529859999999999</v>
      </c>
      <c r="D574" s="9">
        <f t="shared" si="11"/>
        <v>17.139069156134671</v>
      </c>
      <c r="E574">
        <f t="shared" si="10"/>
        <v>1</v>
      </c>
    </row>
    <row r="575" spans="1:5" x14ac:dyDescent="0.25">
      <c r="A575" s="10">
        <v>45839</v>
      </c>
      <c r="B575" s="20">
        <v>3.2097250000000002</v>
      </c>
      <c r="C575" s="9">
        <v>19.265920000000001</v>
      </c>
      <c r="D575" s="9">
        <f t="shared" si="11"/>
        <v>18.798000144087109</v>
      </c>
      <c r="E575">
        <f t="shared" si="10"/>
        <v>1</v>
      </c>
    </row>
    <row r="576" spans="1:5" x14ac:dyDescent="0.25">
      <c r="A576" s="10">
        <v>45870</v>
      </c>
      <c r="B576" s="20">
        <v>3.215957</v>
      </c>
      <c r="C576" s="9">
        <v>20.038720000000001</v>
      </c>
      <c r="D576" s="9">
        <f t="shared" si="11"/>
        <v>19.514142165358553</v>
      </c>
      <c r="E576">
        <f t="shared" si="10"/>
        <v>1</v>
      </c>
    </row>
    <row r="577" spans="1:5" x14ac:dyDescent="0.25">
      <c r="A577" s="10">
        <v>45901</v>
      </c>
      <c r="B577" s="20">
        <v>3.222467</v>
      </c>
      <c r="C577" s="9">
        <v>19.00159</v>
      </c>
      <c r="D577" s="9">
        <f t="shared" si="11"/>
        <v>18.466780424038475</v>
      </c>
      <c r="E577">
        <f t="shared" si="10"/>
        <v>1</v>
      </c>
    </row>
    <row r="578" spans="1:5" x14ac:dyDescent="0.25">
      <c r="A578" s="10">
        <v>45931</v>
      </c>
      <c r="B578" s="20">
        <v>3.2305269999999999</v>
      </c>
      <c r="C578" s="9">
        <v>14.649459999999999</v>
      </c>
      <c r="D578" s="9">
        <f t="shared" si="11"/>
        <v>14.201622427158167</v>
      </c>
      <c r="E578">
        <f t="shared" si="10"/>
        <v>1</v>
      </c>
    </row>
    <row r="579" spans="1:5" x14ac:dyDescent="0.25">
      <c r="A579" s="10">
        <v>45962</v>
      </c>
      <c r="B579" s="20">
        <v>3.2366419999999998</v>
      </c>
      <c r="C579" s="9">
        <v>12.103999999999999</v>
      </c>
      <c r="D579" s="9">
        <f t="shared" si="11"/>
        <v>11.711808712857337</v>
      </c>
      <c r="E579">
        <f t="shared" si="10"/>
        <v>1</v>
      </c>
    </row>
    <row r="580" spans="1:5" x14ac:dyDescent="0.25">
      <c r="A580" s="10">
        <v>45992</v>
      </c>
      <c r="B580" s="20">
        <v>3.2420840000000002</v>
      </c>
      <c r="C580" s="9">
        <v>11.683590000000001</v>
      </c>
      <c r="D580" s="9">
        <f t="shared" si="11"/>
        <v>11.286044707882336</v>
      </c>
      <c r="E580">
        <f t="shared" si="10"/>
        <v>1</v>
      </c>
    </row>
    <row r="581" spans="1:5" x14ac:dyDescent="0.25">
      <c r="A581" s="12" t="str">
        <f>"Base CPI ("&amp;TEXT('Notes and Sources'!$G$7,"m/yyyy")&amp;")"</f>
        <v>Base CPI (5/2024)</v>
      </c>
      <c r="B581" s="22">
        <v>3.1317689999999998</v>
      </c>
      <c r="C581" s="13"/>
      <c r="D581" s="13"/>
      <c r="E581" s="15"/>
    </row>
    <row r="582" spans="1:5" x14ac:dyDescent="0.25">
      <c r="A582" t="str">
        <f>A1&amp;" "&amp;TEXT(C1,"Mmmm yyyy")</f>
        <v>EIA Short-Term Energy Outlook, May 2024</v>
      </c>
    </row>
    <row r="583" spans="1:5" x14ac:dyDescent="0.25">
      <c r="A583" t="s">
        <v>184</v>
      </c>
    </row>
    <row r="584" spans="1:5" x14ac:dyDescent="0.25">
      <c r="A584" s="29" t="s">
        <v>207</v>
      </c>
      <c r="B584" s="29"/>
      <c r="C584" s="29"/>
      <c r="D584" s="29"/>
      <c r="E584" s="29"/>
    </row>
    <row r="585" spans="1:5" x14ac:dyDescent="0.25">
      <c r="A585" t="str">
        <f>"Real Price ("&amp;TEXT($C$1,"mmm yyyy")&amp;" $)"</f>
        <v>Real Price (May 2024 $)</v>
      </c>
    </row>
    <row r="586" spans="1:5" x14ac:dyDescent="0.25">
      <c r="A586" s="14" t="s">
        <v>167</v>
      </c>
    </row>
  </sheetData>
  <mergeCells count="4">
    <mergeCell ref="C39:D39"/>
    <mergeCell ref="A1:B1"/>
    <mergeCell ref="C1:D1"/>
    <mergeCell ref="A584:E584"/>
  </mergeCells>
  <phoneticPr fontId="3" type="noConversion"/>
  <conditionalFormatting sqref="B401:D410 B413:D422 B425:D434 B437:D446 B449:D458 B485:D494 B497:D506 B509:D518 B521:D530 B533:D542 B545:D554 B557:D580">
    <cfRule type="expression" dxfId="42" priority="6" stopIfTrue="1">
      <formula>$E401=1</formula>
    </cfRule>
  </conditionalFormatting>
  <conditionalFormatting sqref="B423:D436 B411:D412">
    <cfRule type="expression" dxfId="41" priority="7" stopIfTrue="1">
      <formula>#REF!=1</formula>
    </cfRule>
  </conditionalFormatting>
  <conditionalFormatting sqref="B430:D433">
    <cfRule type="expression" dxfId="40" priority="13" stopIfTrue="1">
      <formula>#REF!=1</formula>
    </cfRule>
  </conditionalFormatting>
  <conditionalFormatting sqref="B435:D436">
    <cfRule type="expression" dxfId="39" priority="24" stopIfTrue="1">
      <formula>#REF!=1</formula>
    </cfRule>
  </conditionalFormatting>
  <conditionalFormatting sqref="B447:D448">
    <cfRule type="expression" dxfId="38" priority="46" stopIfTrue="1">
      <formula>#REF!=1</formula>
    </cfRule>
  </conditionalFormatting>
  <conditionalFormatting sqref="B459:D460">
    <cfRule type="expression" dxfId="37" priority="73" stopIfTrue="1">
      <formula>#REF!=1</formula>
    </cfRule>
  </conditionalFormatting>
  <conditionalFormatting sqref="B461:D470">
    <cfRule type="expression" dxfId="36" priority="120" stopIfTrue="1">
      <formula>$E473=1</formula>
    </cfRule>
  </conditionalFormatting>
  <conditionalFormatting sqref="B471:D472">
    <cfRule type="expression" dxfId="35" priority="95" stopIfTrue="1">
      <formula>#REF!=1</formula>
    </cfRule>
  </conditionalFormatting>
  <conditionalFormatting sqref="B473:D484">
    <cfRule type="expression" dxfId="34" priority="121" stopIfTrue="1">
      <formula>#REF!=1</formula>
    </cfRule>
  </conditionalFormatting>
  <conditionalFormatting sqref="B495:D496">
    <cfRule type="expression" dxfId="33" priority="149" stopIfTrue="1">
      <formula>#REF!=1</formula>
    </cfRule>
  </conditionalFormatting>
  <conditionalFormatting sqref="B507:D508">
    <cfRule type="expression" dxfId="32" priority="171" stopIfTrue="1">
      <formula>#REF!=1</formula>
    </cfRule>
  </conditionalFormatting>
  <conditionalFormatting sqref="B519:D520">
    <cfRule type="expression" dxfId="31" priority="185" stopIfTrue="1">
      <formula>#REF!=1</formula>
    </cfRule>
  </conditionalFormatting>
  <conditionalFormatting sqref="B531:D532">
    <cfRule type="expression" dxfId="30" priority="209" stopIfTrue="1">
      <formula>#REF!=1</formula>
    </cfRule>
  </conditionalFormatting>
  <conditionalFormatting sqref="B543:D544">
    <cfRule type="expression" dxfId="29" priority="244" stopIfTrue="1">
      <formula>#REF!=1</formula>
    </cfRule>
  </conditionalFormatting>
  <conditionalFormatting sqref="B555:D556">
    <cfRule type="expression" dxfId="28" priority="256" stopIfTrue="1">
      <formula>#REF!=1</formula>
    </cfRule>
  </conditionalFormatting>
  <hyperlinks>
    <hyperlink ref="A3" location="Contents!B4" display="Return to Contents" xr:uid="{00000000-0004-0000-0F00-000000000000}"/>
    <hyperlink ref="A586" location="'Notes and Sources'!A7" display="See Notes and Sources for more information" xr:uid="{00000000-0004-0000-0F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111"/>
  <sheetViews>
    <sheetView showGridLines="0" workbookViewId="0">
      <pane ySplit="3" topLeftCell="A4" activePane="bottomLeft" state="frozen"/>
      <selection pane="bottomLeft" activeCell="A4" sqref="A4"/>
    </sheetView>
  </sheetViews>
  <sheetFormatPr defaultRowHeight="13.2" x14ac:dyDescent="0.25"/>
  <cols>
    <col min="1" max="4" width="17.6640625" customWidth="1"/>
  </cols>
  <sheetData>
    <row r="1" spans="1:4" ht="15.6" x14ac:dyDescent="0.3">
      <c r="A1" s="32" t="s">
        <v>168</v>
      </c>
      <c r="B1" s="32"/>
      <c r="C1" s="33">
        <f>'Notes and Sources'!$G$7</f>
        <v>45419</v>
      </c>
      <c r="D1" s="33"/>
    </row>
    <row r="2" spans="1:4" ht="15.6" x14ac:dyDescent="0.3">
      <c r="A2" s="5" t="s">
        <v>189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191</v>
      </c>
      <c r="D39" s="31"/>
    </row>
    <row r="40" spans="1:4" x14ac:dyDescent="0.25">
      <c r="A40" s="1" t="s">
        <v>4</v>
      </c>
      <c r="B40" s="1" t="s">
        <v>18</v>
      </c>
      <c r="C40" s="1" t="s">
        <v>1</v>
      </c>
      <c r="D40" s="1" t="s">
        <v>2</v>
      </c>
    </row>
    <row r="41" spans="1:4" x14ac:dyDescent="0.25">
      <c r="A41" s="11">
        <v>1960</v>
      </c>
      <c r="B41" s="20">
        <v>0.29599999999999999</v>
      </c>
      <c r="C41" s="9">
        <v>2.6</v>
      </c>
      <c r="D41" s="9">
        <f t="shared" ref="D41:D64" si="0">C41*$B$107/B41</f>
        <v>27.508781756756758</v>
      </c>
    </row>
    <row r="42" spans="1:4" x14ac:dyDescent="0.25">
      <c r="A42" s="11">
        <v>1961</v>
      </c>
      <c r="B42" s="20">
        <v>0.29899999999999999</v>
      </c>
      <c r="C42" s="9">
        <v>2.6</v>
      </c>
      <c r="D42" s="9">
        <f t="shared" ref="D42" si="1">C42*$B$107/B42</f>
        <v>27.232773913043481</v>
      </c>
    </row>
    <row r="43" spans="1:4" x14ac:dyDescent="0.25">
      <c r="A43" s="11">
        <v>1962</v>
      </c>
      <c r="B43" s="20">
        <v>0.30199999999999999</v>
      </c>
      <c r="C43" s="9">
        <v>2.6</v>
      </c>
      <c r="D43" s="9">
        <f t="shared" si="0"/>
        <v>26.962249668874172</v>
      </c>
    </row>
    <row r="44" spans="1:4" x14ac:dyDescent="0.25">
      <c r="A44" s="11">
        <v>1963</v>
      </c>
      <c r="B44" s="20">
        <v>0.30599999999999999</v>
      </c>
      <c r="C44" s="9">
        <v>2.5</v>
      </c>
      <c r="D44" s="9">
        <f t="shared" si="0"/>
        <v>25.586348039215686</v>
      </c>
    </row>
    <row r="45" spans="1:4" x14ac:dyDescent="0.25">
      <c r="A45" s="11">
        <v>1964</v>
      </c>
      <c r="B45" s="20">
        <v>0.31</v>
      </c>
      <c r="C45" s="9">
        <v>2.5</v>
      </c>
      <c r="D45" s="9">
        <f t="shared" si="0"/>
        <v>25.256201612903226</v>
      </c>
    </row>
    <row r="46" spans="1:4" x14ac:dyDescent="0.25">
      <c r="A46" s="11">
        <v>1965</v>
      </c>
      <c r="B46" s="20">
        <v>0.315</v>
      </c>
      <c r="C46" s="9">
        <v>2.4</v>
      </c>
      <c r="D46" s="9">
        <f t="shared" si="0"/>
        <v>23.86109714285714</v>
      </c>
    </row>
    <row r="47" spans="1:4" x14ac:dyDescent="0.25">
      <c r="A47" s="11">
        <v>1966</v>
      </c>
      <c r="B47" s="20">
        <v>0.32400000000000001</v>
      </c>
      <c r="C47" s="9">
        <v>2.2999999999999998</v>
      </c>
      <c r="D47" s="9">
        <f t="shared" si="0"/>
        <v>22.231693518518515</v>
      </c>
    </row>
    <row r="48" spans="1:4" x14ac:dyDescent="0.25">
      <c r="A48" s="11">
        <v>1967</v>
      </c>
      <c r="B48" s="20">
        <v>0.33400000000000002</v>
      </c>
      <c r="C48" s="9">
        <v>2.2999999999999998</v>
      </c>
      <c r="D48" s="9">
        <f t="shared" si="0"/>
        <v>21.566073952095806</v>
      </c>
    </row>
    <row r="49" spans="1:4" x14ac:dyDescent="0.25">
      <c r="A49" s="11">
        <v>1968</v>
      </c>
      <c r="B49" s="20">
        <v>0.34799999999999998</v>
      </c>
      <c r="C49" s="9">
        <v>2.2999999999999998</v>
      </c>
      <c r="D49" s="9">
        <f t="shared" si="0"/>
        <v>20.698473275862067</v>
      </c>
    </row>
    <row r="50" spans="1:4" x14ac:dyDescent="0.25">
      <c r="A50" s="11">
        <v>1969</v>
      </c>
      <c r="B50" s="20">
        <v>0.36699999999999999</v>
      </c>
      <c r="C50" s="9">
        <v>2.2000000000000002</v>
      </c>
      <c r="D50" s="9">
        <f t="shared" si="0"/>
        <v>18.773547138964577</v>
      </c>
    </row>
    <row r="51" spans="1:4" x14ac:dyDescent="0.25">
      <c r="A51" s="11">
        <v>1970</v>
      </c>
      <c r="B51" s="20">
        <v>0.38800000000000001</v>
      </c>
      <c r="C51" s="9">
        <v>2.2000000000000002</v>
      </c>
      <c r="D51" s="9">
        <f t="shared" si="0"/>
        <v>17.757453092783503</v>
      </c>
    </row>
    <row r="52" spans="1:4" x14ac:dyDescent="0.25">
      <c r="A52" s="11">
        <v>1971</v>
      </c>
      <c r="B52" s="20">
        <v>0.40500000000000003</v>
      </c>
      <c r="C52" s="9">
        <v>2.2999999999999998</v>
      </c>
      <c r="D52" s="9">
        <f t="shared" si="0"/>
        <v>17.785354814814813</v>
      </c>
    </row>
    <row r="53" spans="1:4" x14ac:dyDescent="0.25">
      <c r="A53" s="11">
        <v>1972</v>
      </c>
      <c r="B53" s="20">
        <v>0.41799999999999998</v>
      </c>
      <c r="C53" s="9">
        <v>2.4</v>
      </c>
      <c r="D53" s="9">
        <f t="shared" si="0"/>
        <v>17.98144880382775</v>
      </c>
    </row>
    <row r="54" spans="1:4" x14ac:dyDescent="0.25">
      <c r="A54" s="11">
        <v>1973</v>
      </c>
      <c r="B54" s="20">
        <v>0.44400000000000001</v>
      </c>
      <c r="C54" s="9">
        <v>2.5</v>
      </c>
      <c r="D54" s="9">
        <f t="shared" si="0"/>
        <v>17.633834459459457</v>
      </c>
    </row>
    <row r="55" spans="1:4" x14ac:dyDescent="0.25">
      <c r="A55" s="11">
        <v>1974</v>
      </c>
      <c r="B55" s="20">
        <v>0.49299999999999999</v>
      </c>
      <c r="C55" s="9">
        <v>3.1</v>
      </c>
      <c r="D55" s="9">
        <f t="shared" si="0"/>
        <v>19.692665111561865</v>
      </c>
    </row>
    <row r="56" spans="1:4" x14ac:dyDescent="0.25">
      <c r="A56" s="11">
        <v>1975</v>
      </c>
      <c r="B56" s="20">
        <v>0.53825000000000001</v>
      </c>
      <c r="C56" s="9">
        <v>3.5</v>
      </c>
      <c r="D56" s="9">
        <f t="shared" si="0"/>
        <v>20.36449883882954</v>
      </c>
    </row>
    <row r="57" spans="1:4" x14ac:dyDescent="0.25">
      <c r="A57" s="11">
        <v>1976</v>
      </c>
      <c r="B57" s="20">
        <v>0.56933333333000002</v>
      </c>
      <c r="C57" s="9">
        <v>3.7</v>
      </c>
      <c r="D57" s="9">
        <f t="shared" si="0"/>
        <v>20.352831323304173</v>
      </c>
    </row>
    <row r="58" spans="1:4" x14ac:dyDescent="0.25">
      <c r="A58" s="11">
        <v>1977</v>
      </c>
      <c r="B58" s="20">
        <v>0.60616666666999997</v>
      </c>
      <c r="C58" s="9">
        <v>4.0869737195000004</v>
      </c>
      <c r="D58" s="9">
        <f t="shared" si="0"/>
        <v>21.115409840760648</v>
      </c>
    </row>
    <row r="59" spans="1:4" x14ac:dyDescent="0.25">
      <c r="A59" s="11">
        <v>1978</v>
      </c>
      <c r="B59" s="20">
        <v>0.65241666666999998</v>
      </c>
      <c r="C59" s="9">
        <v>4.3026260775000003</v>
      </c>
      <c r="D59" s="9">
        <f t="shared" si="0"/>
        <v>20.653719710875848</v>
      </c>
    </row>
    <row r="60" spans="1:4" x14ac:dyDescent="0.25">
      <c r="A60" s="11">
        <v>1979</v>
      </c>
      <c r="B60" s="20">
        <v>0.72583333333</v>
      </c>
      <c r="C60" s="9">
        <v>4.6354266650999998</v>
      </c>
      <c r="D60" s="9">
        <f t="shared" si="0"/>
        <v>20.000577081423966</v>
      </c>
    </row>
    <row r="61" spans="1:4" x14ac:dyDescent="0.25">
      <c r="A61" s="11">
        <v>1980</v>
      </c>
      <c r="B61" s="20">
        <v>0.82383333332999997</v>
      </c>
      <c r="C61" s="9">
        <v>5.3572139178000002</v>
      </c>
      <c r="D61" s="9">
        <f t="shared" si="0"/>
        <v>20.365231407083723</v>
      </c>
    </row>
    <row r="62" spans="1:4" x14ac:dyDescent="0.25">
      <c r="A62" s="11">
        <v>1981</v>
      </c>
      <c r="B62" s="20">
        <v>0.90933333332999999</v>
      </c>
      <c r="C62" s="9">
        <v>6.2015212975000003</v>
      </c>
      <c r="D62" s="9">
        <f t="shared" si="0"/>
        <v>21.358209845038274</v>
      </c>
    </row>
    <row r="63" spans="1:4" x14ac:dyDescent="0.25">
      <c r="A63" s="11">
        <v>1982</v>
      </c>
      <c r="B63" s="20">
        <v>0.96533333333000004</v>
      </c>
      <c r="C63" s="9">
        <v>6.8406523882999997</v>
      </c>
      <c r="D63" s="9">
        <f t="shared" si="0"/>
        <v>22.192689664566171</v>
      </c>
    </row>
    <row r="64" spans="1:4" x14ac:dyDescent="0.25">
      <c r="A64" s="11">
        <v>1983</v>
      </c>
      <c r="B64" s="20">
        <v>0.99583333333000001</v>
      </c>
      <c r="C64" s="9">
        <v>7.1883668853999998</v>
      </c>
      <c r="D64" s="9">
        <f t="shared" si="0"/>
        <v>22.606498315378371</v>
      </c>
    </row>
    <row r="65" spans="1:4" x14ac:dyDescent="0.25">
      <c r="A65" s="11">
        <v>1984</v>
      </c>
      <c r="B65" s="20">
        <v>1.0393333333000001</v>
      </c>
      <c r="C65" s="9">
        <v>7.5589810956000001</v>
      </c>
      <c r="D65" s="9">
        <f t="shared" ref="D65:D106" si="2">C65*$B$107/B65</f>
        <v>22.77708402906865</v>
      </c>
    </row>
    <row r="66" spans="1:4" x14ac:dyDescent="0.25">
      <c r="A66" s="11">
        <v>1985</v>
      </c>
      <c r="B66" s="20">
        <v>1.0760000000000001</v>
      </c>
      <c r="C66" s="9">
        <v>7.7918994672000004</v>
      </c>
      <c r="D66" s="9">
        <f t="shared" si="2"/>
        <v>22.678837548785758</v>
      </c>
    </row>
    <row r="67" spans="1:4" x14ac:dyDescent="0.25">
      <c r="A67" s="11">
        <v>1986</v>
      </c>
      <c r="B67" s="20">
        <v>1.0969166667000001</v>
      </c>
      <c r="C67" s="9">
        <v>7.4058137809</v>
      </c>
      <c r="D67" s="9">
        <f t="shared" si="2"/>
        <v>21.144083887950107</v>
      </c>
    </row>
    <row r="68" spans="1:4" x14ac:dyDescent="0.25">
      <c r="A68" s="11">
        <v>1987</v>
      </c>
      <c r="B68" s="20">
        <v>1.1361666667000001</v>
      </c>
      <c r="C68" s="9">
        <v>7.4107566952999999</v>
      </c>
      <c r="D68" s="9">
        <f t="shared" si="2"/>
        <v>20.42726544010744</v>
      </c>
    </row>
    <row r="69" spans="1:4" x14ac:dyDescent="0.25">
      <c r="A69" s="11">
        <v>1988</v>
      </c>
      <c r="B69" s="20">
        <v>1.18275</v>
      </c>
      <c r="C69" s="9">
        <v>7.4911297113000002</v>
      </c>
      <c r="D69" s="9">
        <f t="shared" si="2"/>
        <v>19.835542426403119</v>
      </c>
    </row>
    <row r="70" spans="1:4" x14ac:dyDescent="0.25">
      <c r="A70" s="11">
        <v>1989</v>
      </c>
      <c r="B70" s="20">
        <v>1.2394166666999999</v>
      </c>
      <c r="C70" s="9">
        <v>7.6431419713000004</v>
      </c>
      <c r="D70" s="9">
        <f t="shared" si="2"/>
        <v>19.312758760980948</v>
      </c>
    </row>
    <row r="71" spans="1:4" x14ac:dyDescent="0.25">
      <c r="A71" s="11">
        <v>1990</v>
      </c>
      <c r="B71" s="20">
        <v>1.3065833333000001</v>
      </c>
      <c r="C71" s="9">
        <v>7.8491344834000003</v>
      </c>
      <c r="D71" s="9">
        <f t="shared" si="2"/>
        <v>18.813707036854588</v>
      </c>
    </row>
    <row r="72" spans="1:4" x14ac:dyDescent="0.25">
      <c r="A72" s="11">
        <v>1991</v>
      </c>
      <c r="B72" s="20">
        <v>1.3616666666999999</v>
      </c>
      <c r="C72" s="9">
        <v>8.0534852996000001</v>
      </c>
      <c r="D72" s="9">
        <f t="shared" si="2"/>
        <v>18.52263569348267</v>
      </c>
    </row>
    <row r="73" spans="1:4" x14ac:dyDescent="0.25">
      <c r="A73" s="11">
        <v>1992</v>
      </c>
      <c r="B73" s="20">
        <v>1.4030833332999999</v>
      </c>
      <c r="C73" s="9">
        <v>8.2336742423999993</v>
      </c>
      <c r="D73" s="9">
        <f t="shared" si="2"/>
        <v>18.378071449112838</v>
      </c>
    </row>
    <row r="74" spans="1:4" x14ac:dyDescent="0.25">
      <c r="A74" s="11">
        <v>1993</v>
      </c>
      <c r="B74" s="20">
        <v>1.44475</v>
      </c>
      <c r="C74" s="9">
        <v>8.3360960115000005</v>
      </c>
      <c r="D74" s="9">
        <f t="shared" si="2"/>
        <v>18.070065457580444</v>
      </c>
    </row>
    <row r="75" spans="1:4" x14ac:dyDescent="0.25">
      <c r="A75" s="11">
        <v>1994</v>
      </c>
      <c r="B75" s="20">
        <v>1.4822500000000001</v>
      </c>
      <c r="C75" s="9">
        <v>8.4048741943999996</v>
      </c>
      <c r="D75" s="9">
        <f t="shared" si="2"/>
        <v>17.758221926747776</v>
      </c>
    </row>
    <row r="76" spans="1:4" x14ac:dyDescent="0.25">
      <c r="A76" s="11">
        <v>1995</v>
      </c>
      <c r="B76" s="20">
        <v>1.5238333333</v>
      </c>
      <c r="C76" s="9">
        <v>8.4030444212000006</v>
      </c>
      <c r="D76" s="9">
        <f t="shared" si="2"/>
        <v>17.269863736965611</v>
      </c>
    </row>
    <row r="77" spans="1:4" x14ac:dyDescent="0.25">
      <c r="A77" s="11">
        <v>1996</v>
      </c>
      <c r="B77" s="20">
        <v>1.5685833333000001</v>
      </c>
      <c r="C77" s="9">
        <v>8.3597411438000009</v>
      </c>
      <c r="D77" s="9">
        <f t="shared" si="2"/>
        <v>16.690715505116341</v>
      </c>
    </row>
    <row r="78" spans="1:4" x14ac:dyDescent="0.25">
      <c r="A78" s="11">
        <v>1997</v>
      </c>
      <c r="B78" s="20">
        <v>1.6052500000000001</v>
      </c>
      <c r="C78" s="9">
        <v>8.4310266171000006</v>
      </c>
      <c r="D78" s="9">
        <f t="shared" si="2"/>
        <v>16.448545583310167</v>
      </c>
    </row>
    <row r="79" spans="1:4" x14ac:dyDescent="0.25">
      <c r="A79" s="11">
        <v>1998</v>
      </c>
      <c r="B79" s="20">
        <v>1.6300833333</v>
      </c>
      <c r="C79" s="9">
        <v>8.2605004342000008</v>
      </c>
      <c r="D79" s="9">
        <f t="shared" si="2"/>
        <v>15.87034150698417</v>
      </c>
    </row>
    <row r="80" spans="1:4" x14ac:dyDescent="0.25">
      <c r="A80" s="11">
        <v>1999</v>
      </c>
      <c r="B80" s="20">
        <v>1.6658333332999999</v>
      </c>
      <c r="C80" s="9">
        <v>8.1643699903000009</v>
      </c>
      <c r="D80" s="9">
        <f t="shared" si="2"/>
        <v>15.349027017907041</v>
      </c>
    </row>
    <row r="81" spans="1:4" x14ac:dyDescent="0.25">
      <c r="A81" s="11">
        <v>2000</v>
      </c>
      <c r="B81" s="20">
        <v>1.7219166667000001</v>
      </c>
      <c r="C81" s="9">
        <v>8.2355809661000006</v>
      </c>
      <c r="D81" s="9">
        <f t="shared" si="2"/>
        <v>14.978621013089722</v>
      </c>
    </row>
    <row r="82" spans="1:4" x14ac:dyDescent="0.25">
      <c r="A82" s="11">
        <v>2001</v>
      </c>
      <c r="B82" s="20">
        <v>1.7704166667000001</v>
      </c>
      <c r="C82" s="9">
        <v>8.5844156740000006</v>
      </c>
      <c r="D82" s="9">
        <f t="shared" si="2"/>
        <v>15.185355739481926</v>
      </c>
    </row>
    <row r="83" spans="1:4" x14ac:dyDescent="0.25">
      <c r="A83" s="11">
        <v>2002</v>
      </c>
      <c r="B83" s="20">
        <v>1.7986666667</v>
      </c>
      <c r="C83" s="9">
        <v>8.4456714849000001</v>
      </c>
      <c r="D83" s="9">
        <f t="shared" si="2"/>
        <v>14.705277320294817</v>
      </c>
    </row>
    <row r="84" spans="1:4" x14ac:dyDescent="0.25">
      <c r="A84" s="11">
        <v>2003</v>
      </c>
      <c r="B84" s="20">
        <v>1.84</v>
      </c>
      <c r="C84" s="9">
        <v>8.7199791537000007</v>
      </c>
      <c r="D84" s="9">
        <f t="shared" si="2"/>
        <v>14.84182630119777</v>
      </c>
    </row>
    <row r="85" spans="1:4" x14ac:dyDescent="0.25">
      <c r="A85" s="11">
        <v>2004</v>
      </c>
      <c r="B85" s="20">
        <v>1.8890833332999999</v>
      </c>
      <c r="C85" s="9">
        <v>8.9459578119999996</v>
      </c>
      <c r="D85" s="9">
        <f t="shared" si="2"/>
        <v>14.830829777100245</v>
      </c>
    </row>
    <row r="86" spans="1:4" x14ac:dyDescent="0.25">
      <c r="A86" s="11">
        <v>2005</v>
      </c>
      <c r="B86" s="20">
        <v>1.9526666667000001</v>
      </c>
      <c r="C86" s="9">
        <v>9.4275651531999998</v>
      </c>
      <c r="D86" s="9">
        <f t="shared" si="2"/>
        <v>15.12032585785319</v>
      </c>
    </row>
    <row r="87" spans="1:4" x14ac:dyDescent="0.25">
      <c r="A87" s="11">
        <v>2006</v>
      </c>
      <c r="B87" s="20">
        <v>2.0155833332999999</v>
      </c>
      <c r="C87" s="9">
        <v>10.402749838</v>
      </c>
      <c r="D87" s="9">
        <f t="shared" si="2"/>
        <v>16.16356362902826</v>
      </c>
    </row>
    <row r="88" spans="1:4" x14ac:dyDescent="0.25">
      <c r="A88" s="11">
        <v>2007</v>
      </c>
      <c r="B88" s="20">
        <v>2.0734416667</v>
      </c>
      <c r="C88" s="9">
        <v>10.651059168</v>
      </c>
      <c r="D88" s="9">
        <f t="shared" si="2"/>
        <v>16.087579146895994</v>
      </c>
    </row>
    <row r="89" spans="1:4" x14ac:dyDescent="0.25">
      <c r="A89" s="11">
        <v>2008</v>
      </c>
      <c r="B89" s="20">
        <v>2.1525425</v>
      </c>
      <c r="C89" s="9">
        <v>11.26296361</v>
      </c>
      <c r="D89" s="9">
        <f t="shared" si="2"/>
        <v>16.38666845459548</v>
      </c>
    </row>
    <row r="90" spans="1:4" x14ac:dyDescent="0.25">
      <c r="A90" s="11">
        <v>2009</v>
      </c>
      <c r="B90" s="20">
        <v>2.1456466666999998</v>
      </c>
      <c r="C90" s="9">
        <v>11.507838975</v>
      </c>
      <c r="D90" s="9">
        <f t="shared" si="2"/>
        <v>16.796751263024149</v>
      </c>
    </row>
    <row r="91" spans="1:4" x14ac:dyDescent="0.25">
      <c r="A91" s="11">
        <v>2010</v>
      </c>
      <c r="B91" s="20">
        <v>2.1807616667</v>
      </c>
      <c r="C91" s="9">
        <v>11.536084188</v>
      </c>
      <c r="D91" s="9">
        <f t="shared" si="2"/>
        <v>16.566849735596819</v>
      </c>
    </row>
    <row r="92" spans="1:4" x14ac:dyDescent="0.25">
      <c r="A92" s="11">
        <v>2011</v>
      </c>
      <c r="B92" s="20">
        <v>2.2492299999999998</v>
      </c>
      <c r="C92" s="9">
        <v>11.716863537</v>
      </c>
      <c r="D92" s="9">
        <f t="shared" si="2"/>
        <v>16.314254212511372</v>
      </c>
    </row>
    <row r="93" spans="1:4" x14ac:dyDescent="0.25">
      <c r="A93" s="11">
        <v>2012</v>
      </c>
      <c r="B93" s="20">
        <v>2.2958608332999999</v>
      </c>
      <c r="C93" s="9">
        <v>11.878472863000001</v>
      </c>
      <c r="D93" s="9">
        <f>C93*$B$107/B93</f>
        <v>16.203348452185406</v>
      </c>
    </row>
    <row r="94" spans="1:4" x14ac:dyDescent="0.25">
      <c r="A94" s="11">
        <v>2013</v>
      </c>
      <c r="B94" s="20">
        <v>2.3295175000000001</v>
      </c>
      <c r="C94" s="9">
        <v>12.126361611</v>
      </c>
      <c r="D94" s="9">
        <f>C94*$B$107/B94</f>
        <v>16.302501859771326</v>
      </c>
    </row>
    <row r="95" spans="1:4" x14ac:dyDescent="0.25">
      <c r="A95" s="11">
        <v>2014</v>
      </c>
      <c r="B95" s="20">
        <v>2.3671500000000001</v>
      </c>
      <c r="C95" s="9">
        <v>12.517944941</v>
      </c>
      <c r="D95" s="9">
        <f>C95*$B$107/B95</f>
        <v>16.561397423032179</v>
      </c>
    </row>
    <row r="96" spans="1:4" x14ac:dyDescent="0.25">
      <c r="A96" s="11">
        <v>2015</v>
      </c>
      <c r="B96" s="20">
        <v>2.3700174999999999</v>
      </c>
      <c r="C96" s="9">
        <v>12.651297210999999</v>
      </c>
      <c r="D96" s="9">
        <f t="shared" ref="D96" si="3">C96*$B$107/B96</f>
        <v>16.717572935725688</v>
      </c>
    </row>
    <row r="97" spans="1:5" x14ac:dyDescent="0.25">
      <c r="A97" s="11">
        <v>2016</v>
      </c>
      <c r="B97" s="20">
        <v>2.4000541666999999</v>
      </c>
      <c r="C97" s="9">
        <v>12.548915124000001</v>
      </c>
      <c r="D97" s="9">
        <f t="shared" ref="D97" si="4">C97*$B$107/B97</f>
        <v>16.374756834347224</v>
      </c>
    </row>
    <row r="98" spans="1:5" x14ac:dyDescent="0.25">
      <c r="A98" s="11">
        <v>2017</v>
      </c>
      <c r="B98" s="20">
        <v>2.4512100000000001</v>
      </c>
      <c r="C98" s="9">
        <v>12.887100192</v>
      </c>
      <c r="D98" s="9">
        <f t="shared" si="2"/>
        <v>16.465101268842592</v>
      </c>
    </row>
    <row r="99" spans="1:5" x14ac:dyDescent="0.25">
      <c r="A99" s="11">
        <v>2018</v>
      </c>
      <c r="B99" s="20">
        <v>2.5109949999999999</v>
      </c>
      <c r="C99" s="9">
        <v>12.86927803</v>
      </c>
      <c r="D99" s="9">
        <f t="shared" si="2"/>
        <v>16.050850753081974</v>
      </c>
    </row>
    <row r="100" spans="1:5" x14ac:dyDescent="0.25">
      <c r="A100" s="11">
        <v>2019</v>
      </c>
      <c r="B100" s="20">
        <v>2.5565258332999998</v>
      </c>
      <c r="C100" s="9">
        <v>13.014351142000001</v>
      </c>
      <c r="D100" s="9">
        <f t="shared" ref="D100:D101" si="5">C100*$B$107/B100</f>
        <v>15.942706672758032</v>
      </c>
    </row>
    <row r="101" spans="1:5" x14ac:dyDescent="0.25">
      <c r="A101" s="11">
        <v>2020</v>
      </c>
      <c r="B101" s="20">
        <v>2.5884616667000002</v>
      </c>
      <c r="C101" s="9">
        <v>13.155760722</v>
      </c>
      <c r="D101" s="9">
        <f t="shared" si="5"/>
        <v>15.917100156674772</v>
      </c>
    </row>
    <row r="102" spans="1:5" x14ac:dyDescent="0.25">
      <c r="A102" s="11">
        <v>2021</v>
      </c>
      <c r="B102" s="20">
        <v>2.7096583333000002</v>
      </c>
      <c r="C102" s="9">
        <v>13.657926442000001</v>
      </c>
      <c r="D102" s="9">
        <f t="shared" ref="D102" si="6">C102*$B$107/B102</f>
        <v>15.785558684531106</v>
      </c>
    </row>
    <row r="103" spans="1:5" x14ac:dyDescent="0.25">
      <c r="A103" s="11">
        <v>2022</v>
      </c>
      <c r="B103" s="20">
        <v>2.9262058333000001</v>
      </c>
      <c r="C103" s="9">
        <v>15.038708516</v>
      </c>
      <c r="D103" s="9">
        <f t="shared" ref="D103:D104" si="7">C103*$B$107/B103</f>
        <v>16.095163434668834</v>
      </c>
      <c r="E103" s="8" t="s">
        <v>182</v>
      </c>
    </row>
    <row r="104" spans="1:5" x14ac:dyDescent="0.25">
      <c r="A104" s="11">
        <v>2023</v>
      </c>
      <c r="B104" s="20">
        <v>3.0470074999999999</v>
      </c>
      <c r="C104" s="9">
        <v>15.981897768</v>
      </c>
      <c r="D104" s="9">
        <f t="shared" si="7"/>
        <v>16.426481389032219</v>
      </c>
      <c r="E104" s="8" t="s">
        <v>183</v>
      </c>
    </row>
    <row r="105" spans="1:5" x14ac:dyDescent="0.25">
      <c r="A105" s="11">
        <v>2024</v>
      </c>
      <c r="B105" s="21">
        <v>3.1401433426000001</v>
      </c>
      <c r="C105" s="16">
        <v>15.840461089</v>
      </c>
      <c r="D105" s="16">
        <f t="shared" ref="D105" si="8">C105*$B$107/B105</f>
        <v>15.798216696426689</v>
      </c>
      <c r="E105" s="11">
        <v>1</v>
      </c>
    </row>
    <row r="106" spans="1:5" x14ac:dyDescent="0.25">
      <c r="A106" s="11">
        <v>2025</v>
      </c>
      <c r="B106" s="21">
        <v>3.2093767500000001</v>
      </c>
      <c r="C106" s="16">
        <v>16.120413396</v>
      </c>
      <c r="D106" s="16">
        <f t="shared" si="2"/>
        <v>15.730596584142861</v>
      </c>
      <c r="E106" s="11">
        <v>1</v>
      </c>
    </row>
    <row r="107" spans="1:5" x14ac:dyDescent="0.25">
      <c r="A107" s="12" t="str">
        <f>"Base CPI ("&amp;TEXT('Notes and Sources'!$G$7,"m/yyyy")&amp;")"</f>
        <v>Base CPI (5/2024)</v>
      </c>
      <c r="B107" s="22">
        <v>3.1317689999999998</v>
      </c>
      <c r="C107" s="13"/>
      <c r="D107" s="13"/>
      <c r="E107" s="15"/>
    </row>
    <row r="108" spans="1:5" x14ac:dyDescent="0.25">
      <c r="A108" s="34" t="str">
        <f>A1&amp;" "&amp;TEXT(C1,"Mmmm yyyy")</f>
        <v>EIA Short-Term Energy Outlook, May 2024</v>
      </c>
      <c r="B108" s="34"/>
      <c r="C108" s="34"/>
      <c r="D108" s="34"/>
      <c r="E108" s="34"/>
    </row>
    <row r="109" spans="1:5" x14ac:dyDescent="0.25">
      <c r="A109" s="29" t="s">
        <v>184</v>
      </c>
      <c r="B109" s="29"/>
      <c r="C109" s="29"/>
      <c r="D109" s="29"/>
      <c r="E109" s="29"/>
    </row>
    <row r="110" spans="1:5" x14ac:dyDescent="0.25">
      <c r="A110" t="str">
        <f>"Real Price ("&amp;TEXT($C$1,"mmm yyyy")&amp;" $)"</f>
        <v>Real Price (May 2024 $)</v>
      </c>
    </row>
    <row r="111" spans="1:5" x14ac:dyDescent="0.25">
      <c r="A111" s="30" t="s">
        <v>167</v>
      </c>
      <c r="B111" s="30"/>
      <c r="C111" s="30"/>
      <c r="D111" s="30"/>
      <c r="E111" s="30"/>
    </row>
  </sheetData>
  <mergeCells count="6">
    <mergeCell ref="A111:E111"/>
    <mergeCell ref="C39:D39"/>
    <mergeCell ref="C1:D1"/>
    <mergeCell ref="A1:B1"/>
    <mergeCell ref="A108:E108"/>
    <mergeCell ref="A109:E109"/>
  </mergeCells>
  <phoneticPr fontId="3" type="noConversion"/>
  <hyperlinks>
    <hyperlink ref="A3" location="Contents!B4" display="Return to Contents" xr:uid="{00000000-0004-0000-1000-000000000000}"/>
    <hyperlink ref="A111" location="'Notes and Sources'!A7" display="See Notes and Sources for more information" xr:uid="{00000000-0004-0000-10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246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3.2" x14ac:dyDescent="0.25"/>
  <cols>
    <col min="1" max="4" width="17.6640625" customWidth="1"/>
  </cols>
  <sheetData>
    <row r="1" spans="1:4" ht="15.6" x14ac:dyDescent="0.3">
      <c r="A1" s="32" t="s">
        <v>168</v>
      </c>
      <c r="B1" s="32"/>
      <c r="C1" s="33">
        <f>'Notes and Sources'!$G$7</f>
        <v>45419</v>
      </c>
      <c r="D1" s="33"/>
    </row>
    <row r="2" spans="1:4" ht="15.6" x14ac:dyDescent="0.3">
      <c r="A2" s="5" t="s">
        <v>190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191</v>
      </c>
      <c r="D39" s="31"/>
    </row>
    <row r="40" spans="1:4" x14ac:dyDescent="0.25">
      <c r="A40" s="1" t="s">
        <v>3</v>
      </c>
      <c r="B40" s="1" t="s">
        <v>18</v>
      </c>
      <c r="C40" s="1" t="s">
        <v>1</v>
      </c>
      <c r="D40" s="1" t="s">
        <v>2</v>
      </c>
    </row>
    <row r="41" spans="1:4" x14ac:dyDescent="0.25">
      <c r="A41" s="11" t="s">
        <v>23</v>
      </c>
      <c r="B41" s="20">
        <v>0.55900000000000005</v>
      </c>
      <c r="C41" s="9"/>
      <c r="D41" s="9"/>
    </row>
    <row r="42" spans="1:4" x14ac:dyDescent="0.25">
      <c r="A42" s="11" t="s">
        <v>24</v>
      </c>
      <c r="B42" s="20">
        <v>0.56399999999999995</v>
      </c>
      <c r="C42" s="9"/>
      <c r="D42" s="9"/>
    </row>
    <row r="43" spans="1:4" x14ac:dyDescent="0.25">
      <c r="A43" s="11" t="s">
        <v>25</v>
      </c>
      <c r="B43" s="20">
        <v>0.57299999999999995</v>
      </c>
      <c r="C43" s="9">
        <v>3.7977784568000001</v>
      </c>
      <c r="D43" s="9">
        <f t="shared" ref="D43:D74" si="0">C43*$B$241/B43</f>
        <v>20.757006701350925</v>
      </c>
    </row>
    <row r="44" spans="1:4" x14ac:dyDescent="0.25">
      <c r="A44" s="11" t="s">
        <v>26</v>
      </c>
      <c r="B44" s="20">
        <v>0.58133333333000003</v>
      </c>
      <c r="C44" s="9">
        <v>3.7535677990999998</v>
      </c>
      <c r="D44" s="9">
        <f t="shared" si="0"/>
        <v>20.221285446135912</v>
      </c>
    </row>
    <row r="45" spans="1:4" x14ac:dyDescent="0.25">
      <c r="A45" s="11" t="s">
        <v>27</v>
      </c>
      <c r="B45" s="20">
        <v>0.59199999999999997</v>
      </c>
      <c r="C45" s="9">
        <v>3.7490918598</v>
      </c>
      <c r="D45" s="9">
        <f t="shared" si="0"/>
        <v>19.833259568706058</v>
      </c>
    </row>
    <row r="46" spans="1:4" x14ac:dyDescent="0.25">
      <c r="A46" s="11" t="s">
        <v>28</v>
      </c>
      <c r="B46" s="20">
        <v>0.60233333333000005</v>
      </c>
      <c r="C46" s="9">
        <v>4.1669669743000002</v>
      </c>
      <c r="D46" s="9">
        <f t="shared" si="0"/>
        <v>21.665707793373695</v>
      </c>
    </row>
    <row r="47" spans="1:4" x14ac:dyDescent="0.25">
      <c r="A47" s="11" t="s">
        <v>29</v>
      </c>
      <c r="B47" s="20">
        <v>0.61066666667000002</v>
      </c>
      <c r="C47" s="9">
        <v>4.3007234702000003</v>
      </c>
      <c r="D47" s="9">
        <f t="shared" si="0"/>
        <v>22.056013823369973</v>
      </c>
    </row>
    <row r="48" spans="1:4" x14ac:dyDescent="0.25">
      <c r="A48" s="11" t="s">
        <v>30</v>
      </c>
      <c r="B48" s="20">
        <v>0.61966666667000003</v>
      </c>
      <c r="C48" s="9">
        <v>4.1588418227000004</v>
      </c>
      <c r="D48" s="9">
        <f t="shared" si="0"/>
        <v>21.018609837813813</v>
      </c>
    </row>
    <row r="49" spans="1:4" x14ac:dyDescent="0.25">
      <c r="A49" s="11" t="s">
        <v>31</v>
      </c>
      <c r="B49" s="20">
        <v>0.63033333332999997</v>
      </c>
      <c r="C49" s="9">
        <v>3.9621146957</v>
      </c>
      <c r="D49" s="9">
        <f t="shared" si="0"/>
        <v>19.685501816768873</v>
      </c>
    </row>
    <row r="50" spans="1:4" x14ac:dyDescent="0.25">
      <c r="A50" s="11" t="s">
        <v>32</v>
      </c>
      <c r="B50" s="20">
        <v>0.64466666667000005</v>
      </c>
      <c r="C50" s="9">
        <v>4.4333577052999997</v>
      </c>
      <c r="D50" s="9">
        <f t="shared" si="0"/>
        <v>21.537102731072206</v>
      </c>
    </row>
    <row r="51" spans="1:4" x14ac:dyDescent="0.25">
      <c r="A51" s="11" t="s">
        <v>33</v>
      </c>
      <c r="B51" s="20">
        <v>0.65966666666999996</v>
      </c>
      <c r="C51" s="9">
        <v>4.5</v>
      </c>
      <c r="D51" s="9">
        <f t="shared" si="0"/>
        <v>21.363760232332673</v>
      </c>
    </row>
    <row r="52" spans="1:4" x14ac:dyDescent="0.25">
      <c r="A52" s="11" t="s">
        <v>34</v>
      </c>
      <c r="B52" s="20">
        <v>0.67500000000000004</v>
      </c>
      <c r="C52" s="9">
        <v>4.3594506584000001</v>
      </c>
      <c r="D52" s="9">
        <f t="shared" si="0"/>
        <v>20.226359154084012</v>
      </c>
    </row>
    <row r="53" spans="1:4" x14ac:dyDescent="0.25">
      <c r="A53" s="11" t="s">
        <v>35</v>
      </c>
      <c r="B53" s="20">
        <v>0.69199999999999995</v>
      </c>
      <c r="C53" s="9">
        <v>4.1601882340999996</v>
      </c>
      <c r="D53" s="9">
        <f t="shared" si="0"/>
        <v>18.827671308842664</v>
      </c>
    </row>
    <row r="54" spans="1:4" x14ac:dyDescent="0.25">
      <c r="A54" s="11" t="s">
        <v>36</v>
      </c>
      <c r="B54" s="20">
        <v>0.71399999999999997</v>
      </c>
      <c r="C54" s="9">
        <v>4.6992804320000001</v>
      </c>
      <c r="D54" s="9">
        <f t="shared" si="0"/>
        <v>20.612129942919058</v>
      </c>
    </row>
    <row r="55" spans="1:4" x14ac:dyDescent="0.25">
      <c r="A55" s="11" t="s">
        <v>37</v>
      </c>
      <c r="B55" s="20">
        <v>0.73699999999999999</v>
      </c>
      <c r="C55" s="9">
        <v>4.9326037450999998</v>
      </c>
      <c r="D55" s="9">
        <f t="shared" si="0"/>
        <v>20.960346673253841</v>
      </c>
    </row>
    <row r="56" spans="1:4" x14ac:dyDescent="0.25">
      <c r="A56" s="11" t="s">
        <v>38</v>
      </c>
      <c r="B56" s="20">
        <v>0.76033333332999997</v>
      </c>
      <c r="C56" s="9">
        <v>4.8260045026</v>
      </c>
      <c r="D56" s="9">
        <f t="shared" si="0"/>
        <v>19.878033268526117</v>
      </c>
    </row>
    <row r="57" spans="1:4" x14ac:dyDescent="0.25">
      <c r="A57" s="11" t="s">
        <v>39</v>
      </c>
      <c r="B57" s="20">
        <v>0.79033333333</v>
      </c>
      <c r="C57" s="9">
        <v>4.7633967681999998</v>
      </c>
      <c r="D57" s="9">
        <f t="shared" si="0"/>
        <v>18.875400674920112</v>
      </c>
    </row>
    <row r="58" spans="1:4" x14ac:dyDescent="0.25">
      <c r="A58" s="11" t="s">
        <v>40</v>
      </c>
      <c r="B58" s="20">
        <v>0.81699999999999995</v>
      </c>
      <c r="C58" s="9">
        <v>5.3661269745000002</v>
      </c>
      <c r="D58" s="9">
        <f t="shared" si="0"/>
        <v>20.569730855327897</v>
      </c>
    </row>
    <row r="59" spans="1:4" x14ac:dyDescent="0.25">
      <c r="A59" s="11" t="s">
        <v>41</v>
      </c>
      <c r="B59" s="20">
        <v>0.83233333333000004</v>
      </c>
      <c r="C59" s="9">
        <v>5.7</v>
      </c>
      <c r="D59" s="9">
        <f t="shared" si="0"/>
        <v>21.447036403770312</v>
      </c>
    </row>
    <row r="60" spans="1:4" x14ac:dyDescent="0.25">
      <c r="A60" s="11" t="s">
        <v>42</v>
      </c>
      <c r="B60" s="20">
        <v>0.85566666667000002</v>
      </c>
      <c r="C60" s="9">
        <v>5.5959105535999996</v>
      </c>
      <c r="D60" s="9">
        <f t="shared" si="0"/>
        <v>20.481222281031215</v>
      </c>
    </row>
    <row r="61" spans="1:4" x14ac:dyDescent="0.25">
      <c r="A61" s="11" t="s">
        <v>43</v>
      </c>
      <c r="B61" s="20">
        <v>0.87933333332999997</v>
      </c>
      <c r="C61" s="9">
        <v>5.5499196018000001</v>
      </c>
      <c r="D61" s="9">
        <f t="shared" si="0"/>
        <v>19.766185930411833</v>
      </c>
    </row>
    <row r="62" spans="1:4" x14ac:dyDescent="0.25">
      <c r="A62" s="11" t="s">
        <v>44</v>
      </c>
      <c r="B62" s="20">
        <v>0.89766666666999995</v>
      </c>
      <c r="C62" s="9">
        <v>6.2740001669999996</v>
      </c>
      <c r="D62" s="9">
        <f t="shared" si="0"/>
        <v>21.888658628591671</v>
      </c>
    </row>
    <row r="63" spans="1:4" x14ac:dyDescent="0.25">
      <c r="A63" s="11" t="s">
        <v>45</v>
      </c>
      <c r="B63" s="20">
        <v>0.92266666666999997</v>
      </c>
      <c r="C63" s="9">
        <v>6.6</v>
      </c>
      <c r="D63" s="9">
        <f t="shared" si="0"/>
        <v>22.402104840959531</v>
      </c>
    </row>
    <row r="64" spans="1:4" x14ac:dyDescent="0.25">
      <c r="A64" s="11" t="s">
        <v>46</v>
      </c>
      <c r="B64" s="20">
        <v>0.93766666666999998</v>
      </c>
      <c r="C64" s="9">
        <v>6.4260456452000003</v>
      </c>
      <c r="D64" s="9">
        <f t="shared" si="0"/>
        <v>21.462734316549042</v>
      </c>
    </row>
    <row r="65" spans="1:4" x14ac:dyDescent="0.25">
      <c r="A65" s="11" t="s">
        <v>47</v>
      </c>
      <c r="B65" s="20">
        <v>0.94599999999999995</v>
      </c>
      <c r="C65" s="9">
        <v>6.3846853220000002</v>
      </c>
      <c r="D65" s="9">
        <f t="shared" si="0"/>
        <v>21.136743727478457</v>
      </c>
    </row>
    <row r="66" spans="1:4" x14ac:dyDescent="0.25">
      <c r="A66" s="11" t="s">
        <v>48</v>
      </c>
      <c r="B66" s="20">
        <v>0.95966666667</v>
      </c>
      <c r="C66" s="9">
        <v>6.8989433961</v>
      </c>
      <c r="D66" s="9">
        <f t="shared" si="0"/>
        <v>22.513960118706827</v>
      </c>
    </row>
    <row r="67" spans="1:4" x14ac:dyDescent="0.25">
      <c r="A67" s="11" t="s">
        <v>49</v>
      </c>
      <c r="B67" s="20">
        <v>0.97633333333000005</v>
      </c>
      <c r="C67" s="9">
        <v>7.2</v>
      </c>
      <c r="D67" s="9">
        <f t="shared" si="0"/>
        <v>23.095326186490595</v>
      </c>
    </row>
    <row r="68" spans="1:4" x14ac:dyDescent="0.25">
      <c r="A68" s="11" t="s">
        <v>50</v>
      </c>
      <c r="B68" s="20">
        <v>0.97933333333000006</v>
      </c>
      <c r="C68" s="9">
        <v>6.9202003061999999</v>
      </c>
      <c r="D68" s="9">
        <f t="shared" si="0"/>
        <v>22.12981837252018</v>
      </c>
    </row>
    <row r="69" spans="1:4" x14ac:dyDescent="0.25">
      <c r="A69" s="11" t="s">
        <v>51</v>
      </c>
      <c r="B69" s="20">
        <v>0.98</v>
      </c>
      <c r="C69" s="9">
        <v>6.7607597208000003</v>
      </c>
      <c r="D69" s="9">
        <f t="shared" si="0"/>
        <v>21.60524256127561</v>
      </c>
    </row>
    <row r="70" spans="1:4" x14ac:dyDescent="0.25">
      <c r="A70" s="11" t="s">
        <v>52</v>
      </c>
      <c r="B70" s="20">
        <v>0.99133333332999996</v>
      </c>
      <c r="C70" s="9">
        <v>7.1621616457000004</v>
      </c>
      <c r="D70" s="9">
        <f t="shared" si="0"/>
        <v>22.626330680969399</v>
      </c>
    </row>
    <row r="71" spans="1:4" x14ac:dyDescent="0.25">
      <c r="A71" s="11" t="s">
        <v>53</v>
      </c>
      <c r="B71" s="20">
        <v>1.0009999999999999</v>
      </c>
      <c r="C71" s="9">
        <v>7.5330407388999996</v>
      </c>
      <c r="D71" s="9">
        <f t="shared" si="0"/>
        <v>23.568175286537578</v>
      </c>
    </row>
    <row r="72" spans="1:4" x14ac:dyDescent="0.25">
      <c r="A72" s="11" t="s">
        <v>54</v>
      </c>
      <c r="B72" s="20">
        <v>1.0109999999999999</v>
      </c>
      <c r="C72" s="9">
        <v>7.2496983293000001</v>
      </c>
      <c r="D72" s="9">
        <f t="shared" si="0"/>
        <v>22.457349641002505</v>
      </c>
    </row>
    <row r="73" spans="1:4" x14ac:dyDescent="0.25">
      <c r="A73" s="11" t="s">
        <v>55</v>
      </c>
      <c r="B73" s="20">
        <v>1.0253333333000001</v>
      </c>
      <c r="C73" s="9">
        <v>6.9818796494999997</v>
      </c>
      <c r="D73" s="9">
        <f t="shared" si="0"/>
        <v>21.325391009830113</v>
      </c>
    </row>
    <row r="74" spans="1:4" x14ac:dyDescent="0.25">
      <c r="A74" s="11" t="s">
        <v>56</v>
      </c>
      <c r="B74" s="20">
        <v>1.0349999999999999</v>
      </c>
      <c r="C74" s="9">
        <v>7.6063266158999996</v>
      </c>
      <c r="D74" s="9">
        <f t="shared" si="0"/>
        <v>23.015708115507753</v>
      </c>
    </row>
    <row r="75" spans="1:4" x14ac:dyDescent="0.25">
      <c r="A75" s="11" t="s">
        <v>57</v>
      </c>
      <c r="B75" s="20">
        <v>1.044</v>
      </c>
      <c r="C75" s="9">
        <v>8.0664389412999995</v>
      </c>
      <c r="D75" s="9">
        <f t="shared" ref="D75:D106" si="1">C75*$B$241/B75</f>
        <v>24.197532008387125</v>
      </c>
    </row>
    <row r="76" spans="1:4" x14ac:dyDescent="0.25">
      <c r="A76" s="11" t="s">
        <v>58</v>
      </c>
      <c r="B76" s="20">
        <v>1.0529999999999999</v>
      </c>
      <c r="C76" s="9">
        <v>7.6128815022999996</v>
      </c>
      <c r="D76" s="9">
        <f t="shared" si="1"/>
        <v>22.641772354773568</v>
      </c>
    </row>
    <row r="77" spans="1:4" x14ac:dyDescent="0.25">
      <c r="A77" s="11" t="s">
        <v>59</v>
      </c>
      <c r="B77" s="20">
        <v>1.0626666667</v>
      </c>
      <c r="C77" s="9">
        <v>7.3227841654999999</v>
      </c>
      <c r="D77" s="9">
        <f t="shared" si="1"/>
        <v>21.580867417645301</v>
      </c>
    </row>
    <row r="78" spans="1:4" x14ac:dyDescent="0.25">
      <c r="A78" s="11" t="s">
        <v>60</v>
      </c>
      <c r="B78" s="20">
        <v>1.0723333333</v>
      </c>
      <c r="C78" s="9">
        <v>7.9724091100000001</v>
      </c>
      <c r="D78" s="9">
        <f t="shared" si="1"/>
        <v>23.283565781900879</v>
      </c>
    </row>
    <row r="79" spans="1:4" x14ac:dyDescent="0.25">
      <c r="A79" s="11" t="s">
        <v>61</v>
      </c>
      <c r="B79" s="20">
        <v>1.079</v>
      </c>
      <c r="C79" s="9">
        <v>8.1999999999999993</v>
      </c>
      <c r="D79" s="9">
        <f t="shared" si="1"/>
        <v>23.800283410565335</v>
      </c>
    </row>
    <row r="80" spans="1:4" x14ac:dyDescent="0.25">
      <c r="A80" s="11" t="s">
        <v>62</v>
      </c>
      <c r="B80" s="20">
        <v>1.0900000000000001</v>
      </c>
      <c r="C80" s="9">
        <v>7.7072311701</v>
      </c>
      <c r="D80" s="9">
        <f t="shared" si="1"/>
        <v>22.144282251699909</v>
      </c>
    </row>
    <row r="81" spans="1:4" x14ac:dyDescent="0.25">
      <c r="A81" s="11" t="s">
        <v>63</v>
      </c>
      <c r="B81" s="20">
        <v>1.0956666666999999</v>
      </c>
      <c r="C81" s="9">
        <v>7.0807328375000003</v>
      </c>
      <c r="D81" s="9">
        <f t="shared" si="1"/>
        <v>20.239020015597724</v>
      </c>
    </row>
    <row r="82" spans="1:4" x14ac:dyDescent="0.25">
      <c r="A82" s="11" t="s">
        <v>64</v>
      </c>
      <c r="B82" s="20">
        <v>1.0903333333</v>
      </c>
      <c r="C82" s="9">
        <v>7.5478145855000003</v>
      </c>
      <c r="D82" s="9">
        <f t="shared" si="1"/>
        <v>21.679619447269403</v>
      </c>
    </row>
    <row r="83" spans="1:4" x14ac:dyDescent="0.25">
      <c r="A83" s="11" t="s">
        <v>65</v>
      </c>
      <c r="B83" s="20">
        <v>1.097</v>
      </c>
      <c r="C83" s="9">
        <v>7.7205103584000003</v>
      </c>
      <c r="D83" s="9">
        <f t="shared" si="1"/>
        <v>22.040888791810399</v>
      </c>
    </row>
    <row r="84" spans="1:4" x14ac:dyDescent="0.25">
      <c r="A84" s="11" t="s">
        <v>66</v>
      </c>
      <c r="B84" s="20">
        <v>1.1046666667</v>
      </c>
      <c r="C84" s="9">
        <v>7.2730718008000004</v>
      </c>
      <c r="D84" s="9">
        <f t="shared" si="1"/>
        <v>20.619415328755856</v>
      </c>
    </row>
    <row r="85" spans="1:4" x14ac:dyDescent="0.25">
      <c r="A85" s="11" t="s">
        <v>67</v>
      </c>
      <c r="B85" s="20">
        <v>1.1180000000000001</v>
      </c>
      <c r="C85" s="9">
        <v>7.0000484268000003</v>
      </c>
      <c r="D85" s="9">
        <f t="shared" si="1"/>
        <v>19.60870721068963</v>
      </c>
    </row>
    <row r="86" spans="1:4" x14ac:dyDescent="0.25">
      <c r="A86" s="11" t="s">
        <v>68</v>
      </c>
      <c r="B86" s="20">
        <v>1.1306666667</v>
      </c>
      <c r="C86" s="9">
        <v>7.5240128660999996</v>
      </c>
      <c r="D86" s="9">
        <f t="shared" si="1"/>
        <v>20.840333356979762</v>
      </c>
    </row>
    <row r="87" spans="1:4" x14ac:dyDescent="0.25">
      <c r="A87" s="11" t="s">
        <v>69</v>
      </c>
      <c r="B87" s="20">
        <v>1.1426666667000001</v>
      </c>
      <c r="C87" s="9">
        <v>7.7437216824000004</v>
      </c>
      <c r="D87" s="9">
        <f t="shared" si="1"/>
        <v>21.223641343810424</v>
      </c>
    </row>
    <row r="88" spans="1:4" x14ac:dyDescent="0.25">
      <c r="A88" s="11" t="s">
        <v>70</v>
      </c>
      <c r="B88" s="20">
        <v>1.1533333333</v>
      </c>
      <c r="C88" s="9">
        <v>7.3522270584999996</v>
      </c>
      <c r="D88" s="9">
        <f t="shared" si="1"/>
        <v>19.964286228413549</v>
      </c>
    </row>
    <row r="89" spans="1:4" x14ac:dyDescent="0.25">
      <c r="A89" s="11" t="s">
        <v>71</v>
      </c>
      <c r="B89" s="20">
        <v>1.1623333333000001</v>
      </c>
      <c r="C89" s="9">
        <v>7.0084344581</v>
      </c>
      <c r="D89" s="9">
        <f t="shared" si="1"/>
        <v>18.883393554664888</v>
      </c>
    </row>
    <row r="90" spans="1:4" x14ac:dyDescent="0.25">
      <c r="A90" s="11" t="s">
        <v>72</v>
      </c>
      <c r="B90" s="20">
        <v>1.1756666667</v>
      </c>
      <c r="C90" s="9">
        <v>7.5836878090999997</v>
      </c>
      <c r="D90" s="9">
        <f t="shared" si="1"/>
        <v>20.20160906057038</v>
      </c>
    </row>
    <row r="91" spans="1:4" x14ac:dyDescent="0.25">
      <c r="A91" s="11" t="s">
        <v>73</v>
      </c>
      <c r="B91" s="20">
        <v>1.19</v>
      </c>
      <c r="C91" s="9">
        <v>7.8929442890999999</v>
      </c>
      <c r="D91" s="9">
        <f t="shared" si="1"/>
        <v>20.772166591033965</v>
      </c>
    </row>
    <row r="92" spans="1:4" x14ac:dyDescent="0.25">
      <c r="A92" s="11" t="s">
        <v>74</v>
      </c>
      <c r="B92" s="20">
        <v>1.2030000000000001</v>
      </c>
      <c r="C92" s="9">
        <v>7.4669564559000001</v>
      </c>
      <c r="D92" s="9">
        <f t="shared" si="1"/>
        <v>19.438722155392757</v>
      </c>
    </row>
    <row r="93" spans="1:4" x14ac:dyDescent="0.25">
      <c r="A93" s="11" t="s">
        <v>75</v>
      </c>
      <c r="B93" s="20">
        <v>1.2166666666999999</v>
      </c>
      <c r="C93" s="9">
        <v>7.1957296127000001</v>
      </c>
      <c r="D93" s="9">
        <f t="shared" si="1"/>
        <v>18.522216109165857</v>
      </c>
    </row>
    <row r="94" spans="1:4" x14ac:dyDescent="0.25">
      <c r="A94" s="11" t="s">
        <v>76</v>
      </c>
      <c r="B94" s="20">
        <v>1.2363333332999999</v>
      </c>
      <c r="C94" s="9">
        <v>7.7633612200000002</v>
      </c>
      <c r="D94" s="9">
        <f t="shared" si="1"/>
        <v>19.665452147684306</v>
      </c>
    </row>
    <row r="95" spans="1:4" x14ac:dyDescent="0.25">
      <c r="A95" s="11" t="s">
        <v>77</v>
      </c>
      <c r="B95" s="20">
        <v>1.246</v>
      </c>
      <c r="C95" s="9">
        <v>8.0782939954999993</v>
      </c>
      <c r="D95" s="9">
        <f t="shared" si="1"/>
        <v>20.304454821824265</v>
      </c>
    </row>
    <row r="96" spans="1:4" x14ac:dyDescent="0.25">
      <c r="A96" s="11" t="s">
        <v>78</v>
      </c>
      <c r="B96" s="20">
        <v>1.2586666666999999</v>
      </c>
      <c r="C96" s="9">
        <v>7.5264779527999996</v>
      </c>
      <c r="D96" s="9">
        <f t="shared" si="1"/>
        <v>18.727110962239088</v>
      </c>
    </row>
    <row r="97" spans="1:4" x14ac:dyDescent="0.25">
      <c r="A97" s="11" t="s">
        <v>79</v>
      </c>
      <c r="B97" s="20">
        <v>1.2803333333</v>
      </c>
      <c r="C97" s="9">
        <v>7.3944606582999999</v>
      </c>
      <c r="D97" s="9">
        <f t="shared" si="1"/>
        <v>18.087276226492925</v>
      </c>
    </row>
    <row r="98" spans="1:4" x14ac:dyDescent="0.25">
      <c r="A98" s="11" t="s">
        <v>80</v>
      </c>
      <c r="B98" s="20">
        <v>1.2929999999999999</v>
      </c>
      <c r="C98" s="9">
        <v>7.9407775490999999</v>
      </c>
      <c r="D98" s="9">
        <f t="shared" si="1"/>
        <v>19.233318611111645</v>
      </c>
    </row>
    <row r="99" spans="1:4" x14ac:dyDescent="0.25">
      <c r="A99" s="11" t="s">
        <v>81</v>
      </c>
      <c r="B99" s="20">
        <v>1.3153333332999999</v>
      </c>
      <c r="C99" s="9">
        <v>8.2135091565000007</v>
      </c>
      <c r="D99" s="9">
        <f t="shared" si="1"/>
        <v>19.556117606331515</v>
      </c>
    </row>
    <row r="100" spans="1:4" x14ac:dyDescent="0.25">
      <c r="A100" s="11" t="s">
        <v>82</v>
      </c>
      <c r="B100" s="20">
        <v>1.3376666666999999</v>
      </c>
      <c r="C100" s="9">
        <v>7.8246775116</v>
      </c>
      <c r="D100" s="9">
        <f t="shared" si="1"/>
        <v>18.319274207736388</v>
      </c>
    </row>
    <row r="101" spans="1:4" x14ac:dyDescent="0.25">
      <c r="A101" s="11" t="s">
        <v>83</v>
      </c>
      <c r="B101" s="20">
        <v>1.3476666666999999</v>
      </c>
      <c r="C101" s="9">
        <v>7.5916327450000001</v>
      </c>
      <c r="D101" s="9">
        <f t="shared" si="1"/>
        <v>17.641780922276411</v>
      </c>
    </row>
    <row r="102" spans="1:4" x14ac:dyDescent="0.25">
      <c r="A102" s="11" t="s">
        <v>84</v>
      </c>
      <c r="B102" s="20">
        <v>1.3556666666999999</v>
      </c>
      <c r="C102" s="9">
        <v>8.1725457730999995</v>
      </c>
      <c r="D102" s="9">
        <f t="shared" si="1"/>
        <v>18.879659824917354</v>
      </c>
    </row>
    <row r="103" spans="1:4" x14ac:dyDescent="0.25">
      <c r="A103" s="11" t="s">
        <v>85</v>
      </c>
      <c r="B103" s="20">
        <v>1.3660000000000001</v>
      </c>
      <c r="C103" s="9">
        <v>8.4071427882999998</v>
      </c>
      <c r="D103" s="9">
        <f t="shared" si="1"/>
        <v>19.274691920184114</v>
      </c>
    </row>
    <row r="104" spans="1:4" x14ac:dyDescent="0.25">
      <c r="A104" s="11" t="s">
        <v>86</v>
      </c>
      <c r="B104" s="20">
        <v>1.3773333333</v>
      </c>
      <c r="C104" s="9">
        <v>8.0200019684000008</v>
      </c>
      <c r="D104" s="9">
        <f t="shared" si="1"/>
        <v>18.235813319347987</v>
      </c>
    </row>
    <row r="105" spans="1:4" x14ac:dyDescent="0.25">
      <c r="A105" s="11" t="s">
        <v>87</v>
      </c>
      <c r="B105" s="20">
        <v>1.3866666667000001</v>
      </c>
      <c r="C105" s="9">
        <v>7.8289976919999997</v>
      </c>
      <c r="D105" s="9">
        <f t="shared" si="1"/>
        <v>17.681691542515207</v>
      </c>
    </row>
    <row r="106" spans="1:4" x14ac:dyDescent="0.25">
      <c r="A106" s="11" t="s">
        <v>88</v>
      </c>
      <c r="B106" s="20">
        <v>1.3973333333</v>
      </c>
      <c r="C106" s="9">
        <v>8.3691390183000003</v>
      </c>
      <c r="D106" s="9">
        <f t="shared" si="1"/>
        <v>18.75730687129839</v>
      </c>
    </row>
    <row r="107" spans="1:4" x14ac:dyDescent="0.25">
      <c r="A107" s="11" t="s">
        <v>89</v>
      </c>
      <c r="B107" s="20">
        <v>1.4079999999999999</v>
      </c>
      <c r="C107" s="9">
        <v>8.5958334714000006</v>
      </c>
      <c r="D107" s="9">
        <f t="shared" ref="D107:D138" si="2">C107*$B$241/B107</f>
        <v>19.119435223645532</v>
      </c>
    </row>
    <row r="108" spans="1:4" x14ac:dyDescent="0.25">
      <c r="A108" s="11" t="s">
        <v>90</v>
      </c>
      <c r="B108" s="20">
        <v>1.4203333332999999</v>
      </c>
      <c r="C108" s="9">
        <v>8.1437587060999999</v>
      </c>
      <c r="D108" s="9">
        <f t="shared" si="2"/>
        <v>17.956609523475226</v>
      </c>
    </row>
    <row r="109" spans="1:4" x14ac:dyDescent="0.25">
      <c r="A109" s="11" t="s">
        <v>91</v>
      </c>
      <c r="B109" s="20">
        <v>1.4306666667000001</v>
      </c>
      <c r="C109" s="9">
        <v>7.7883793207999998</v>
      </c>
      <c r="D109" s="9">
        <f t="shared" si="2"/>
        <v>17.048978273453535</v>
      </c>
    </row>
    <row r="110" spans="1:4" x14ac:dyDescent="0.25">
      <c r="A110" s="11" t="s">
        <v>92</v>
      </c>
      <c r="B110" s="20">
        <v>1.4410000000000001</v>
      </c>
      <c r="C110" s="9">
        <v>8.4929914209999993</v>
      </c>
      <c r="D110" s="9">
        <f t="shared" si="2"/>
        <v>18.458075815096283</v>
      </c>
    </row>
    <row r="111" spans="1:4" x14ac:dyDescent="0.25">
      <c r="A111" s="11" t="s">
        <v>93</v>
      </c>
      <c r="B111" s="20">
        <v>1.4476666667</v>
      </c>
      <c r="C111" s="9">
        <v>8.7582581781000002</v>
      </c>
      <c r="D111" s="9">
        <f t="shared" si="2"/>
        <v>18.946931698506905</v>
      </c>
    </row>
    <row r="112" spans="1:4" x14ac:dyDescent="0.25">
      <c r="A112" s="11" t="s">
        <v>94</v>
      </c>
      <c r="B112" s="20">
        <v>1.4596666667</v>
      </c>
      <c r="C112" s="9">
        <v>8.2766866792999991</v>
      </c>
      <c r="D112" s="9">
        <f t="shared" si="2"/>
        <v>17.757938409010787</v>
      </c>
    </row>
    <row r="113" spans="1:4" x14ac:dyDescent="0.25">
      <c r="A113" s="11" t="s">
        <v>95</v>
      </c>
      <c r="B113" s="20">
        <v>1.4670000000000001</v>
      </c>
      <c r="C113" s="9">
        <v>7.8922027625000002</v>
      </c>
      <c r="D113" s="9">
        <f t="shared" si="2"/>
        <v>16.848368066333919</v>
      </c>
    </row>
    <row r="114" spans="1:4" x14ac:dyDescent="0.25">
      <c r="A114" s="11" t="s">
        <v>96</v>
      </c>
      <c r="B114" s="20">
        <v>1.4753333333</v>
      </c>
      <c r="C114" s="9">
        <v>8.5690085628000006</v>
      </c>
      <c r="D114" s="9">
        <f t="shared" si="2"/>
        <v>18.189892936049201</v>
      </c>
    </row>
    <row r="115" spans="1:4" x14ac:dyDescent="0.25">
      <c r="A115" s="11" t="s">
        <v>97</v>
      </c>
      <c r="B115" s="20">
        <v>1.4890000000000001</v>
      </c>
      <c r="C115" s="9">
        <v>8.8458935237999992</v>
      </c>
      <c r="D115" s="9">
        <f t="shared" si="2"/>
        <v>18.605302293577967</v>
      </c>
    </row>
    <row r="116" spans="1:4" x14ac:dyDescent="0.25">
      <c r="A116" s="11" t="s">
        <v>98</v>
      </c>
      <c r="B116" s="20">
        <v>1.4976666667</v>
      </c>
      <c r="C116" s="9">
        <v>8.3082963999999997</v>
      </c>
      <c r="D116" s="9">
        <f t="shared" si="2"/>
        <v>17.373468801081113</v>
      </c>
    </row>
    <row r="117" spans="1:4" x14ac:dyDescent="0.25">
      <c r="A117" s="11" t="s">
        <v>99</v>
      </c>
      <c r="B117" s="20">
        <v>1.5086666666999999</v>
      </c>
      <c r="C117" s="9">
        <v>7.9905149726999998</v>
      </c>
      <c r="D117" s="9">
        <f t="shared" si="2"/>
        <v>16.587127983860896</v>
      </c>
    </row>
    <row r="118" spans="1:4" x14ac:dyDescent="0.25">
      <c r="A118" s="11" t="s">
        <v>100</v>
      </c>
      <c r="B118" s="20">
        <v>1.5209999999999999</v>
      </c>
      <c r="C118" s="9">
        <v>8.5648742421000001</v>
      </c>
      <c r="D118" s="9">
        <f t="shared" si="2"/>
        <v>17.635244996914711</v>
      </c>
    </row>
    <row r="119" spans="1:4" x14ac:dyDescent="0.25">
      <c r="A119" s="11" t="s">
        <v>101</v>
      </c>
      <c r="B119" s="20">
        <v>1.5286666667</v>
      </c>
      <c r="C119" s="9">
        <v>8.7236149121000004</v>
      </c>
      <c r="D119" s="9">
        <f t="shared" si="2"/>
        <v>17.872010520534303</v>
      </c>
    </row>
    <row r="120" spans="1:4" x14ac:dyDescent="0.25">
      <c r="A120" s="11" t="s">
        <v>102</v>
      </c>
      <c r="B120" s="20">
        <v>1.5369999999999999</v>
      </c>
      <c r="C120" s="9">
        <v>8.2885001362999997</v>
      </c>
      <c r="D120" s="9">
        <f t="shared" si="2"/>
        <v>16.888528160936964</v>
      </c>
    </row>
    <row r="121" spans="1:4" x14ac:dyDescent="0.25">
      <c r="A121" s="11" t="s">
        <v>103</v>
      </c>
      <c r="B121" s="20">
        <v>1.5506666667</v>
      </c>
      <c r="C121" s="9">
        <v>7.8711903355999997</v>
      </c>
      <c r="D121" s="9">
        <f t="shared" si="2"/>
        <v>15.89687223921009</v>
      </c>
    </row>
    <row r="122" spans="1:4" x14ac:dyDescent="0.25">
      <c r="A122" s="11" t="s">
        <v>104</v>
      </c>
      <c r="B122" s="20">
        <v>1.5640000000000001</v>
      </c>
      <c r="C122" s="9">
        <v>8.4884371672000007</v>
      </c>
      <c r="D122" s="9">
        <f t="shared" si="2"/>
        <v>16.997330165399475</v>
      </c>
    </row>
    <row r="123" spans="1:4" x14ac:dyDescent="0.25">
      <c r="A123" s="11" t="s">
        <v>105</v>
      </c>
      <c r="B123" s="20">
        <v>1.573</v>
      </c>
      <c r="C123" s="9">
        <v>8.7933682555000008</v>
      </c>
      <c r="D123" s="9">
        <f t="shared" si="2"/>
        <v>17.507182522669407</v>
      </c>
    </row>
    <row r="124" spans="1:4" x14ac:dyDescent="0.25">
      <c r="A124" s="11" t="s">
        <v>106</v>
      </c>
      <c r="B124" s="20">
        <v>1.5866666667</v>
      </c>
      <c r="C124" s="9">
        <v>8.2794676628000001</v>
      </c>
      <c r="D124" s="9">
        <f t="shared" si="2"/>
        <v>16.342046320786611</v>
      </c>
    </row>
    <row r="125" spans="1:4" x14ac:dyDescent="0.25">
      <c r="A125" s="11" t="s">
        <v>107</v>
      </c>
      <c r="B125" s="20">
        <v>1.5963333333</v>
      </c>
      <c r="C125" s="9">
        <v>8.0141763659999992</v>
      </c>
      <c r="D125" s="9">
        <f t="shared" si="2"/>
        <v>15.722624203860224</v>
      </c>
    </row>
    <row r="126" spans="1:4" x14ac:dyDescent="0.25">
      <c r="A126" s="11" t="s">
        <v>108</v>
      </c>
      <c r="B126" s="20">
        <v>1.6</v>
      </c>
      <c r="C126" s="9">
        <v>8.6592093187000003</v>
      </c>
      <c r="D126" s="9">
        <f t="shared" si="2"/>
        <v>16.949152068009862</v>
      </c>
    </row>
    <row r="127" spans="1:4" x14ac:dyDescent="0.25">
      <c r="A127" s="11" t="s">
        <v>109</v>
      </c>
      <c r="B127" s="20">
        <v>1.6080000000000001</v>
      </c>
      <c r="C127" s="9">
        <v>8.7636777110999997</v>
      </c>
      <c r="D127" s="9">
        <f t="shared" si="2"/>
        <v>17.0682924015012</v>
      </c>
    </row>
    <row r="128" spans="1:4" x14ac:dyDescent="0.25">
      <c r="A128" s="11" t="s">
        <v>110</v>
      </c>
      <c r="B128" s="20">
        <v>1.6166666667</v>
      </c>
      <c r="C128" s="9">
        <v>8.2790031678999991</v>
      </c>
      <c r="D128" s="9">
        <f t="shared" si="2"/>
        <v>16.037892044286441</v>
      </c>
    </row>
    <row r="129" spans="1:4" x14ac:dyDescent="0.25">
      <c r="A129" s="11" t="s">
        <v>111</v>
      </c>
      <c r="B129" s="20">
        <v>1.62</v>
      </c>
      <c r="C129" s="9">
        <v>7.9452269265000002</v>
      </c>
      <c r="D129" s="9">
        <f t="shared" si="2"/>
        <v>15.359639127393812</v>
      </c>
    </row>
    <row r="130" spans="1:4" x14ac:dyDescent="0.25">
      <c r="A130" s="11" t="s">
        <v>112</v>
      </c>
      <c r="B130" s="20">
        <v>1.6253333333</v>
      </c>
      <c r="C130" s="9">
        <v>8.4286270176000002</v>
      </c>
      <c r="D130" s="9">
        <f t="shared" si="2"/>
        <v>16.240676460309775</v>
      </c>
    </row>
    <row r="131" spans="1:4" x14ac:dyDescent="0.25">
      <c r="A131" s="11" t="s">
        <v>113</v>
      </c>
      <c r="B131" s="20">
        <v>1.6336666666999999</v>
      </c>
      <c r="C131" s="9">
        <v>8.5306321472000004</v>
      </c>
      <c r="D131" s="9">
        <f t="shared" si="2"/>
        <v>16.353378478958959</v>
      </c>
    </row>
    <row r="132" spans="1:4" x14ac:dyDescent="0.25">
      <c r="A132" s="11" t="s">
        <v>114</v>
      </c>
      <c r="B132" s="20">
        <v>1.6413333333</v>
      </c>
      <c r="C132" s="9">
        <v>8.0677405037999996</v>
      </c>
      <c r="D132" s="9">
        <f t="shared" si="2"/>
        <v>15.393764994125718</v>
      </c>
    </row>
    <row r="133" spans="1:4" x14ac:dyDescent="0.25">
      <c r="A133" s="11" t="s">
        <v>115</v>
      </c>
      <c r="B133" s="20">
        <v>1.6473333333</v>
      </c>
      <c r="C133" s="9">
        <v>7.7821880712000002</v>
      </c>
      <c r="D133" s="9">
        <f t="shared" si="2"/>
        <v>14.794829231513829</v>
      </c>
    </row>
    <row r="134" spans="1:4" x14ac:dyDescent="0.25">
      <c r="A134" s="11" t="s">
        <v>116</v>
      </c>
      <c r="B134" s="20">
        <v>1.6596666667</v>
      </c>
      <c r="C134" s="9">
        <v>8.2757325347999995</v>
      </c>
      <c r="D134" s="9">
        <f t="shared" si="2"/>
        <v>15.61619759244277</v>
      </c>
    </row>
    <row r="135" spans="1:4" x14ac:dyDescent="0.25">
      <c r="A135" s="11" t="s">
        <v>117</v>
      </c>
      <c r="B135" s="20">
        <v>1.6719999999999999</v>
      </c>
      <c r="C135" s="9">
        <v>8.4267651482999995</v>
      </c>
      <c r="D135" s="9">
        <f t="shared" si="2"/>
        <v>15.783900635003793</v>
      </c>
    </row>
    <row r="136" spans="1:4" x14ac:dyDescent="0.25">
      <c r="A136" s="11" t="s">
        <v>118</v>
      </c>
      <c r="B136" s="20">
        <v>1.6843333332999999</v>
      </c>
      <c r="C136" s="9">
        <v>8.1245819311999998</v>
      </c>
      <c r="D136" s="9">
        <f t="shared" si="2"/>
        <v>15.106459824220765</v>
      </c>
    </row>
    <row r="137" spans="1:4" x14ac:dyDescent="0.25">
      <c r="A137" s="11" t="s">
        <v>119</v>
      </c>
      <c r="B137" s="20">
        <v>1.7010000000000001</v>
      </c>
      <c r="C137" s="9">
        <v>7.8012237110999996</v>
      </c>
      <c r="D137" s="9">
        <f t="shared" si="2"/>
        <v>14.363098518805369</v>
      </c>
    </row>
    <row r="138" spans="1:4" x14ac:dyDescent="0.25">
      <c r="A138" s="11" t="s">
        <v>120</v>
      </c>
      <c r="B138" s="20">
        <v>1.7143333332999999</v>
      </c>
      <c r="C138" s="9">
        <v>8.3718373567000004</v>
      </c>
      <c r="D138" s="9">
        <f t="shared" si="2"/>
        <v>15.293793918295624</v>
      </c>
    </row>
    <row r="139" spans="1:4" x14ac:dyDescent="0.25">
      <c r="A139" s="11" t="s">
        <v>121</v>
      </c>
      <c r="B139" s="20">
        <v>1.73</v>
      </c>
      <c r="C139" s="9">
        <v>8.5861811625000009</v>
      </c>
      <c r="D139" s="9">
        <f t="shared" ref="D139:D170" si="3">C139*$B$241/B139</f>
        <v>15.543315602948823</v>
      </c>
    </row>
    <row r="140" spans="1:4" x14ac:dyDescent="0.25">
      <c r="A140" s="11" t="s">
        <v>122</v>
      </c>
      <c r="B140" s="20">
        <v>1.7423333333</v>
      </c>
      <c r="C140" s="9">
        <v>8.1225208449000004</v>
      </c>
      <c r="D140" s="9">
        <f t="shared" si="3"/>
        <v>14.599880802218266</v>
      </c>
    </row>
    <row r="141" spans="1:4" x14ac:dyDescent="0.25">
      <c r="A141" s="11" t="s">
        <v>123</v>
      </c>
      <c r="B141" s="20">
        <v>1.7589999999999999</v>
      </c>
      <c r="C141" s="9">
        <v>7.9980754336000004</v>
      </c>
      <c r="D141" s="9">
        <f t="shared" si="3"/>
        <v>14.239979933263241</v>
      </c>
    </row>
    <row r="142" spans="1:4" x14ac:dyDescent="0.25">
      <c r="A142" s="11" t="s">
        <v>124</v>
      </c>
      <c r="B142" s="20">
        <v>1.7713333333000001</v>
      </c>
      <c r="C142" s="9">
        <v>8.8047963569000007</v>
      </c>
      <c r="D142" s="9">
        <f t="shared" si="3"/>
        <v>15.567136779660101</v>
      </c>
    </row>
    <row r="143" spans="1:4" x14ac:dyDescent="0.25">
      <c r="A143" s="11" t="s">
        <v>125</v>
      </c>
      <c r="B143" s="20">
        <v>1.7763333333</v>
      </c>
      <c r="C143" s="9">
        <v>8.9899849646999996</v>
      </c>
      <c r="D143" s="9">
        <f t="shared" si="3"/>
        <v>15.849815851065047</v>
      </c>
    </row>
    <row r="144" spans="1:4" x14ac:dyDescent="0.25">
      <c r="A144" s="11" t="s">
        <v>126</v>
      </c>
      <c r="B144" s="20">
        <v>1.7749999999999999</v>
      </c>
      <c r="C144" s="9">
        <v>8.5275672529000008</v>
      </c>
      <c r="D144" s="9">
        <f t="shared" si="3"/>
        <v>15.045842686223878</v>
      </c>
    </row>
    <row r="145" spans="1:4" x14ac:dyDescent="0.25">
      <c r="A145" s="11" t="s">
        <v>127</v>
      </c>
      <c r="B145" s="20">
        <v>1.7806666667</v>
      </c>
      <c r="C145" s="9">
        <v>8.1384028044000001</v>
      </c>
      <c r="D145" s="9">
        <f t="shared" si="3"/>
        <v>14.313514196100263</v>
      </c>
    </row>
    <row r="146" spans="1:4" x14ac:dyDescent="0.25">
      <c r="A146" s="11" t="s">
        <v>128</v>
      </c>
      <c r="B146" s="20">
        <v>1.7946666667</v>
      </c>
      <c r="C146" s="9">
        <v>8.5920723855999999</v>
      </c>
      <c r="D146" s="9">
        <f t="shared" si="3"/>
        <v>14.993528571217501</v>
      </c>
    </row>
    <row r="147" spans="1:4" x14ac:dyDescent="0.25">
      <c r="A147" s="11" t="s">
        <v>129</v>
      </c>
      <c r="B147" s="20">
        <v>1.8043333333</v>
      </c>
      <c r="C147" s="9">
        <v>8.7156004458999998</v>
      </c>
      <c r="D147" s="9">
        <f t="shared" si="3"/>
        <v>15.127607958632947</v>
      </c>
    </row>
    <row r="148" spans="1:4" x14ac:dyDescent="0.25">
      <c r="A148" s="11" t="s">
        <v>130</v>
      </c>
      <c r="B148" s="20">
        <v>1.8149999999999999</v>
      </c>
      <c r="C148" s="9">
        <v>8.2758046221000008</v>
      </c>
      <c r="D148" s="9">
        <f t="shared" si="3"/>
        <v>14.279839319861983</v>
      </c>
    </row>
    <row r="149" spans="1:4" x14ac:dyDescent="0.25">
      <c r="A149" s="11" t="s">
        <v>131</v>
      </c>
      <c r="B149" s="20">
        <v>1.8336666666999999</v>
      </c>
      <c r="C149" s="9">
        <v>8.1107179371000004</v>
      </c>
      <c r="D149" s="9">
        <f t="shared" si="3"/>
        <v>13.852514998741308</v>
      </c>
    </row>
    <row r="150" spans="1:4" x14ac:dyDescent="0.25">
      <c r="A150" s="11" t="s">
        <v>132</v>
      </c>
      <c r="B150" s="20">
        <v>1.8306666667</v>
      </c>
      <c r="C150" s="9">
        <v>9.0345739173999995</v>
      </c>
      <c r="D150" s="9">
        <f t="shared" si="3"/>
        <v>15.455680183288431</v>
      </c>
    </row>
    <row r="151" spans="1:4" x14ac:dyDescent="0.25">
      <c r="A151" s="11" t="s">
        <v>133</v>
      </c>
      <c r="B151" s="20">
        <v>1.8443333333</v>
      </c>
      <c r="C151" s="9">
        <v>9.1264319012000001</v>
      </c>
      <c r="D151" s="9">
        <f t="shared" si="3"/>
        <v>15.49713166960372</v>
      </c>
    </row>
    <row r="152" spans="1:4" x14ac:dyDescent="0.25">
      <c r="A152" s="11" t="s">
        <v>134</v>
      </c>
      <c r="B152" s="20">
        <v>1.8513333332999999</v>
      </c>
      <c r="C152" s="9">
        <v>8.5962666273000004</v>
      </c>
      <c r="D152" s="9">
        <f t="shared" si="3"/>
        <v>14.541693197477899</v>
      </c>
    </row>
    <row r="153" spans="1:4" x14ac:dyDescent="0.25">
      <c r="A153" s="11" t="s">
        <v>135</v>
      </c>
      <c r="B153" s="20">
        <v>1.867</v>
      </c>
      <c r="C153" s="9">
        <v>8.3809663273999995</v>
      </c>
      <c r="D153" s="9">
        <f t="shared" si="3"/>
        <v>14.058516622493395</v>
      </c>
    </row>
    <row r="154" spans="1:4" x14ac:dyDescent="0.25">
      <c r="A154" s="11" t="s">
        <v>136</v>
      </c>
      <c r="B154" s="20">
        <v>1.8816666666999999</v>
      </c>
      <c r="C154" s="9">
        <v>9.1142612425999996</v>
      </c>
      <c r="D154" s="9">
        <f t="shared" si="3"/>
        <v>15.16940344568849</v>
      </c>
    </row>
    <row r="155" spans="1:4" x14ac:dyDescent="0.25">
      <c r="A155" s="11" t="s">
        <v>137</v>
      </c>
      <c r="B155" s="20">
        <v>1.8936666666999999</v>
      </c>
      <c r="C155" s="9">
        <v>9.4172434741999993</v>
      </c>
      <c r="D155" s="9">
        <f t="shared" si="3"/>
        <v>15.574351968367917</v>
      </c>
    </row>
    <row r="156" spans="1:4" x14ac:dyDescent="0.25">
      <c r="A156" s="11" t="s">
        <v>138</v>
      </c>
      <c r="B156" s="20">
        <v>1.9139999999999999</v>
      </c>
      <c r="C156" s="9">
        <v>8.8425488477999998</v>
      </c>
      <c r="D156" s="9">
        <f t="shared" si="3"/>
        <v>14.468558183137803</v>
      </c>
    </row>
    <row r="157" spans="1:4" x14ac:dyDescent="0.25">
      <c r="A157" s="11" t="s">
        <v>139</v>
      </c>
      <c r="B157" s="20">
        <v>1.9236666667</v>
      </c>
      <c r="C157" s="9">
        <v>8.6876779268999993</v>
      </c>
      <c r="D157" s="9">
        <f t="shared" si="3"/>
        <v>14.143718807647666</v>
      </c>
    </row>
    <row r="158" spans="1:4" x14ac:dyDescent="0.25">
      <c r="A158" s="11" t="s">
        <v>140</v>
      </c>
      <c r="B158" s="20">
        <v>1.9366666667000001</v>
      </c>
      <c r="C158" s="9">
        <v>9.5368046886000002</v>
      </c>
      <c r="D158" s="9">
        <f t="shared" si="3"/>
        <v>15.421894638019657</v>
      </c>
    </row>
    <row r="159" spans="1:4" x14ac:dyDescent="0.25">
      <c r="A159" s="11" t="s">
        <v>141</v>
      </c>
      <c r="B159" s="20">
        <v>1.966</v>
      </c>
      <c r="C159" s="9">
        <v>9.8546843897999992</v>
      </c>
      <c r="D159" s="9">
        <f t="shared" si="3"/>
        <v>15.698166366612183</v>
      </c>
    </row>
    <row r="160" spans="1:4" x14ac:dyDescent="0.25">
      <c r="A160" s="11" t="s">
        <v>142</v>
      </c>
      <c r="B160" s="20">
        <v>1.9843333332999999</v>
      </c>
      <c r="C160" s="9">
        <v>9.5495254811999999</v>
      </c>
      <c r="D160" s="9">
        <f t="shared" si="3"/>
        <v>15.071514127616979</v>
      </c>
    </row>
    <row r="161" spans="1:4" x14ac:dyDescent="0.25">
      <c r="A161" s="11" t="s">
        <v>143</v>
      </c>
      <c r="B161" s="20">
        <v>1.9946666666999999</v>
      </c>
      <c r="C161" s="9">
        <v>9.7310128047000006</v>
      </c>
      <c r="D161" s="9">
        <f t="shared" si="3"/>
        <v>15.278384478536049</v>
      </c>
    </row>
    <row r="162" spans="1:4" x14ac:dyDescent="0.25">
      <c r="A162" s="11" t="s">
        <v>144</v>
      </c>
      <c r="B162" s="20">
        <v>2.0126666666999999</v>
      </c>
      <c r="C162" s="9">
        <v>10.618594565</v>
      </c>
      <c r="D162" s="9">
        <f t="shared" si="3"/>
        <v>16.522847937239842</v>
      </c>
    </row>
    <row r="163" spans="1:4" x14ac:dyDescent="0.25">
      <c r="A163" s="11" t="s">
        <v>145</v>
      </c>
      <c r="B163" s="20">
        <v>2.0316666667000001</v>
      </c>
      <c r="C163" s="9">
        <v>10.947126833</v>
      </c>
      <c r="D163" s="9">
        <f t="shared" si="3"/>
        <v>16.87475264352506</v>
      </c>
    </row>
    <row r="164" spans="1:4" x14ac:dyDescent="0.25">
      <c r="A164" s="11" t="s">
        <v>146</v>
      </c>
      <c r="B164" s="20">
        <v>2.0233333333000001</v>
      </c>
      <c r="C164" s="9">
        <v>10.178165648</v>
      </c>
      <c r="D164" s="9">
        <f t="shared" si="3"/>
        <v>15.754034754759362</v>
      </c>
    </row>
    <row r="165" spans="1:4" x14ac:dyDescent="0.25">
      <c r="A165" s="11" t="s">
        <v>147</v>
      </c>
      <c r="B165" s="20">
        <v>2.0431699999999999</v>
      </c>
      <c r="C165" s="9">
        <v>10.064389269999999</v>
      </c>
      <c r="D165" s="9">
        <f t="shared" si="3"/>
        <v>15.426686139537399</v>
      </c>
    </row>
    <row r="166" spans="1:4" x14ac:dyDescent="0.25">
      <c r="A166" s="11" t="s">
        <v>148</v>
      </c>
      <c r="B166" s="20">
        <v>2.0663100000000001</v>
      </c>
      <c r="C166" s="9">
        <v>10.851996341</v>
      </c>
      <c r="D166" s="9">
        <f t="shared" si="3"/>
        <v>16.447650995667264</v>
      </c>
    </row>
    <row r="167" spans="1:4" x14ac:dyDescent="0.25">
      <c r="A167" s="11" t="s">
        <v>149</v>
      </c>
      <c r="B167" s="20">
        <v>2.0793900000000001</v>
      </c>
      <c r="C167" s="9">
        <v>11.035970036</v>
      </c>
      <c r="D167" s="9">
        <f t="shared" si="3"/>
        <v>16.621272990479749</v>
      </c>
    </row>
    <row r="168" spans="1:4" x14ac:dyDescent="0.25">
      <c r="A168" s="11" t="s">
        <v>150</v>
      </c>
      <c r="B168" s="20">
        <v>2.1048966667000002</v>
      </c>
      <c r="C168" s="9">
        <v>10.602258825</v>
      </c>
      <c r="D168" s="9">
        <f t="shared" si="3"/>
        <v>15.774563209398529</v>
      </c>
    </row>
    <row r="169" spans="1:4" x14ac:dyDescent="0.25">
      <c r="A169" s="11" t="s">
        <v>151</v>
      </c>
      <c r="B169" s="20">
        <v>2.1276966666999999</v>
      </c>
      <c r="C169" s="9">
        <v>10.239117158999999</v>
      </c>
      <c r="D169" s="9">
        <f t="shared" si="3"/>
        <v>15.071015623509258</v>
      </c>
    </row>
    <row r="170" spans="1:4" x14ac:dyDescent="0.25">
      <c r="A170" s="11" t="s">
        <v>152</v>
      </c>
      <c r="B170" s="20">
        <v>2.1553766667000001</v>
      </c>
      <c r="C170" s="9">
        <v>11.405203301</v>
      </c>
      <c r="D170" s="9">
        <f t="shared" si="3"/>
        <v>16.571795866871099</v>
      </c>
    </row>
    <row r="171" spans="1:4" x14ac:dyDescent="0.25">
      <c r="A171" s="11" t="s">
        <v>153</v>
      </c>
      <c r="B171" s="20">
        <v>2.1886100000000002</v>
      </c>
      <c r="C171" s="9">
        <v>12.032899714999999</v>
      </c>
      <c r="D171" s="9">
        <f t="shared" ref="D171:D184" si="4">C171*$B$241/B171</f>
        <v>17.218354255690063</v>
      </c>
    </row>
    <row r="172" spans="1:4" x14ac:dyDescent="0.25">
      <c r="A172" s="11" t="s">
        <v>154</v>
      </c>
      <c r="B172" s="20">
        <v>2.1384866667</v>
      </c>
      <c r="C172" s="9">
        <v>11.317101335</v>
      </c>
      <c r="D172" s="9">
        <f t="shared" si="4"/>
        <v>16.573658224161239</v>
      </c>
    </row>
    <row r="173" spans="1:4" x14ac:dyDescent="0.25">
      <c r="A173" s="11" t="s">
        <v>155</v>
      </c>
      <c r="B173" s="20">
        <v>2.1237766667</v>
      </c>
      <c r="C173" s="9">
        <v>11.133636056</v>
      </c>
      <c r="D173" s="9">
        <f t="shared" si="4"/>
        <v>16.417910981027102</v>
      </c>
    </row>
    <row r="174" spans="1:4" x14ac:dyDescent="0.25">
      <c r="A174" s="11" t="s">
        <v>156</v>
      </c>
      <c r="B174" s="20">
        <v>2.1350699999999998</v>
      </c>
      <c r="C174" s="9">
        <v>11.706000602</v>
      </c>
      <c r="D174" s="9">
        <f t="shared" si="4"/>
        <v>17.170626630192423</v>
      </c>
    </row>
    <row r="175" spans="1:4" x14ac:dyDescent="0.25">
      <c r="A175" s="11" t="s">
        <v>157</v>
      </c>
      <c r="B175" s="20">
        <v>2.1534399999999998</v>
      </c>
      <c r="C175" s="9">
        <v>11.914233920999999</v>
      </c>
      <c r="D175" s="9">
        <f t="shared" si="4"/>
        <v>17.326987727791927</v>
      </c>
    </row>
    <row r="176" spans="1:4" x14ac:dyDescent="0.25">
      <c r="A176" s="11" t="s">
        <v>158</v>
      </c>
      <c r="B176" s="20">
        <v>2.1703000000000001</v>
      </c>
      <c r="C176" s="9">
        <v>11.240324438</v>
      </c>
      <c r="D176" s="9">
        <f t="shared" si="4"/>
        <v>16.219923340031709</v>
      </c>
    </row>
    <row r="177" spans="1:4" x14ac:dyDescent="0.25">
      <c r="A177" s="11" t="s">
        <v>159</v>
      </c>
      <c r="B177" s="20">
        <v>2.17374</v>
      </c>
      <c r="C177" s="9">
        <v>10.799962191000001</v>
      </c>
      <c r="D177" s="9">
        <f t="shared" si="4"/>
        <v>15.559812484908901</v>
      </c>
    </row>
    <row r="178" spans="1:4" x14ac:dyDescent="0.25">
      <c r="A178" s="11" t="s">
        <v>160</v>
      </c>
      <c r="B178" s="20">
        <v>2.1729733332999999</v>
      </c>
      <c r="C178" s="9">
        <v>11.853266382999999</v>
      </c>
      <c r="D178" s="9">
        <f t="shared" si="4"/>
        <v>17.08336298386434</v>
      </c>
    </row>
    <row r="179" spans="1:4" x14ac:dyDescent="0.25">
      <c r="A179" s="11" t="s">
        <v>161</v>
      </c>
      <c r="B179" s="20">
        <v>2.1793433332999999</v>
      </c>
      <c r="C179" s="9">
        <v>12.010569471</v>
      </c>
      <c r="D179" s="9">
        <f t="shared" si="4"/>
        <v>17.259478379052794</v>
      </c>
    </row>
    <row r="180" spans="1:4" x14ac:dyDescent="0.25">
      <c r="A180" s="11" t="s">
        <v>162</v>
      </c>
      <c r="B180" s="20">
        <v>2.19699</v>
      </c>
      <c r="C180" s="9">
        <v>11.464927788000001</v>
      </c>
      <c r="D180" s="9">
        <f t="shared" si="4"/>
        <v>16.343044544443522</v>
      </c>
    </row>
    <row r="181" spans="1:4" x14ac:dyDescent="0.25">
      <c r="A181" s="11" t="s">
        <v>163</v>
      </c>
      <c r="B181" s="20">
        <v>2.2204366667</v>
      </c>
      <c r="C181" s="9">
        <v>11.115938405</v>
      </c>
      <c r="D181" s="9">
        <f t="shared" si="4"/>
        <v>15.678245556279094</v>
      </c>
    </row>
    <row r="182" spans="1:4" x14ac:dyDescent="0.25">
      <c r="A182" s="11" t="s">
        <v>164</v>
      </c>
      <c r="B182" s="20">
        <v>2.2456833333000001</v>
      </c>
      <c r="C182" s="9">
        <v>11.869115541999999</v>
      </c>
      <c r="D182" s="9">
        <f t="shared" si="4"/>
        <v>16.552346254995378</v>
      </c>
    </row>
    <row r="183" spans="1:4" x14ac:dyDescent="0.25">
      <c r="A183" s="11" t="s">
        <v>165</v>
      </c>
      <c r="B183" s="20">
        <v>2.2603266667000002</v>
      </c>
      <c r="C183" s="9">
        <v>12.112768675</v>
      </c>
      <c r="D183" s="9">
        <f t="shared" si="4"/>
        <v>16.782704022122161</v>
      </c>
    </row>
    <row r="184" spans="1:4" x14ac:dyDescent="0.25">
      <c r="A184" s="11" t="s">
        <v>166</v>
      </c>
      <c r="B184" s="20">
        <v>2.2704733333</v>
      </c>
      <c r="C184" s="9">
        <v>11.727939413</v>
      </c>
      <c r="D184" s="9">
        <f t="shared" si="4"/>
        <v>16.176889879665691</v>
      </c>
    </row>
    <row r="185" spans="1:4" x14ac:dyDescent="0.25">
      <c r="A185" s="11" t="s">
        <v>213</v>
      </c>
      <c r="B185" s="20">
        <v>2.2832599999999998</v>
      </c>
      <c r="C185" s="9">
        <v>11.528878217999999</v>
      </c>
      <c r="D185" s="9">
        <f t="shared" ref="D185:D200" si="5">C185*$B$241/B185</f>
        <v>15.813259728593168</v>
      </c>
    </row>
    <row r="186" spans="1:4" x14ac:dyDescent="0.25">
      <c r="A186" s="11" t="s">
        <v>214</v>
      </c>
      <c r="B186" s="20">
        <v>2.2880799999999999</v>
      </c>
      <c r="C186" s="9">
        <v>11.980528808000001</v>
      </c>
      <c r="D186" s="9">
        <f t="shared" si="5"/>
        <v>16.398136745437814</v>
      </c>
    </row>
    <row r="187" spans="1:4" x14ac:dyDescent="0.25">
      <c r="A187" s="11" t="s">
        <v>215</v>
      </c>
      <c r="B187" s="20">
        <v>2.2984100000000001</v>
      </c>
      <c r="C187" s="9">
        <v>12.144296119</v>
      </c>
      <c r="D187" s="9">
        <f t="shared" si="5"/>
        <v>16.547582943123508</v>
      </c>
    </row>
    <row r="188" spans="1:4" x14ac:dyDescent="0.25">
      <c r="A188" s="11" t="s">
        <v>216</v>
      </c>
      <c r="B188" s="20">
        <v>2.3136933332999998</v>
      </c>
      <c r="C188" s="9">
        <v>11.789683656999999</v>
      </c>
      <c r="D188" s="9">
        <f t="shared" si="5"/>
        <v>15.958279891889088</v>
      </c>
    </row>
    <row r="189" spans="1:4" x14ac:dyDescent="0.25">
      <c r="A189" s="11" t="s">
        <v>243</v>
      </c>
      <c r="B189" s="20">
        <v>2.3229933332999999</v>
      </c>
      <c r="C189" s="9">
        <v>11.560964507</v>
      </c>
      <c r="D189" s="9">
        <f t="shared" si="5"/>
        <v>15.586041395000022</v>
      </c>
    </row>
    <row r="190" spans="1:4" x14ac:dyDescent="0.25">
      <c r="A190" s="11" t="s">
        <v>244</v>
      </c>
      <c r="B190" s="20">
        <v>2.3204500000000001</v>
      </c>
      <c r="C190" s="9">
        <v>12.308048699</v>
      </c>
      <c r="D190" s="9">
        <f t="shared" si="5"/>
        <v>16.611418201649908</v>
      </c>
    </row>
    <row r="191" spans="1:4" x14ac:dyDescent="0.25">
      <c r="A191" s="11" t="s">
        <v>245</v>
      </c>
      <c r="B191" s="20">
        <v>2.3330000000000002</v>
      </c>
      <c r="C191" s="9">
        <v>12.566778453</v>
      </c>
      <c r="D191" s="9">
        <f t="shared" si="5"/>
        <v>16.869372991415926</v>
      </c>
    </row>
    <row r="192" spans="1:4" x14ac:dyDescent="0.25">
      <c r="A192" s="11" t="s">
        <v>246</v>
      </c>
      <c r="B192" s="20">
        <v>2.3416266666999999</v>
      </c>
      <c r="C192" s="9">
        <v>12.028491226</v>
      </c>
      <c r="D192" s="9">
        <f t="shared" si="5"/>
        <v>16.087302247649447</v>
      </c>
    </row>
    <row r="193" spans="1:4" x14ac:dyDescent="0.25">
      <c r="A193" s="11" t="s">
        <v>247</v>
      </c>
      <c r="B193" s="20">
        <v>2.3562099999999999</v>
      </c>
      <c r="C193" s="9">
        <v>11.921819649</v>
      </c>
      <c r="D193" s="9">
        <f t="shared" si="5"/>
        <v>15.845949724485116</v>
      </c>
    </row>
    <row r="194" spans="1:4" x14ac:dyDescent="0.25">
      <c r="A194" s="11" t="s">
        <v>248</v>
      </c>
      <c r="B194" s="20">
        <v>2.3687233333000002</v>
      </c>
      <c r="C194" s="9">
        <v>12.741168462999999</v>
      </c>
      <c r="D194" s="9">
        <f t="shared" si="5"/>
        <v>16.845528498514344</v>
      </c>
    </row>
    <row r="195" spans="1:4" x14ac:dyDescent="0.25">
      <c r="A195" s="11" t="s">
        <v>249</v>
      </c>
      <c r="B195" s="20">
        <v>2.3747833332999999</v>
      </c>
      <c r="C195" s="9">
        <v>13.029798445999999</v>
      </c>
      <c r="D195" s="9">
        <f t="shared" si="5"/>
        <v>17.183175524786293</v>
      </c>
    </row>
    <row r="196" spans="1:4" x14ac:dyDescent="0.25">
      <c r="A196" s="11" t="s">
        <v>250</v>
      </c>
      <c r="B196" s="20">
        <v>2.3688833332999999</v>
      </c>
      <c r="C196" s="9">
        <v>12.399315966</v>
      </c>
      <c r="D196" s="9">
        <f t="shared" si="5"/>
        <v>16.392446524341398</v>
      </c>
    </row>
    <row r="197" spans="1:4" x14ac:dyDescent="0.25">
      <c r="A197" s="11" t="s">
        <v>251</v>
      </c>
      <c r="B197" s="20">
        <v>2.3535499999999998</v>
      </c>
      <c r="C197" s="9">
        <v>12.233267270000001</v>
      </c>
      <c r="D197" s="9">
        <f t="shared" si="5"/>
        <v>16.278289054789845</v>
      </c>
    </row>
    <row r="198" spans="1:4" x14ac:dyDescent="0.25">
      <c r="A198" s="11" t="s">
        <v>252</v>
      </c>
      <c r="B198" s="20">
        <v>2.3696000000000002</v>
      </c>
      <c r="C198" s="9">
        <v>12.834584191999999</v>
      </c>
      <c r="D198" s="9">
        <f t="shared" si="5"/>
        <v>16.96275865141612</v>
      </c>
    </row>
    <row r="199" spans="1:4" x14ac:dyDescent="0.25">
      <c r="A199" s="11" t="s">
        <v>253</v>
      </c>
      <c r="B199" s="20">
        <v>2.3785500000000002</v>
      </c>
      <c r="C199" s="9">
        <v>12.956712849000001</v>
      </c>
      <c r="D199" s="9">
        <f t="shared" si="5"/>
        <v>17.059734561980989</v>
      </c>
    </row>
    <row r="200" spans="1:4" x14ac:dyDescent="0.25">
      <c r="A200" s="11" t="s">
        <v>254</v>
      </c>
      <c r="B200" s="20">
        <v>2.3783699999999999</v>
      </c>
      <c r="C200" s="9">
        <v>12.569867081</v>
      </c>
      <c r="D200" s="9">
        <f t="shared" si="5"/>
        <v>16.551638331460744</v>
      </c>
    </row>
    <row r="201" spans="1:4" x14ac:dyDescent="0.25">
      <c r="A201" s="11" t="s">
        <v>259</v>
      </c>
      <c r="B201" s="20">
        <v>2.3768933333</v>
      </c>
      <c r="C201" s="9">
        <v>12.204666216</v>
      </c>
      <c r="D201" s="9">
        <f t="shared" ref="D201:D240" si="6">C201*$B$241/B201</f>
        <v>16.080736470218323</v>
      </c>
    </row>
    <row r="202" spans="1:4" x14ac:dyDescent="0.25">
      <c r="A202" s="11" t="s">
        <v>260</v>
      </c>
      <c r="B202" s="20">
        <v>2.3959033333000002</v>
      </c>
      <c r="C202" s="9">
        <v>12.662321872</v>
      </c>
      <c r="D202" s="9">
        <f t="shared" si="6"/>
        <v>16.551363552774085</v>
      </c>
    </row>
    <row r="203" spans="1:4" x14ac:dyDescent="0.25">
      <c r="A203" s="11" t="s">
        <v>261</v>
      </c>
      <c r="B203" s="20">
        <v>2.4060733333000002</v>
      </c>
      <c r="C203" s="9">
        <v>12.806909387999999</v>
      </c>
      <c r="D203" s="9">
        <f t="shared" si="6"/>
        <v>16.66960073579207</v>
      </c>
    </row>
    <row r="204" spans="1:4" x14ac:dyDescent="0.25">
      <c r="A204" s="11" t="s">
        <v>262</v>
      </c>
      <c r="B204" s="20">
        <v>2.4213466666999999</v>
      </c>
      <c r="C204" s="9">
        <v>12.45729835</v>
      </c>
      <c r="D204" s="9">
        <f t="shared" si="6"/>
        <v>16.11226567959871</v>
      </c>
    </row>
    <row r="205" spans="1:4" x14ac:dyDescent="0.25">
      <c r="A205" s="11" t="s">
        <v>263</v>
      </c>
      <c r="B205" s="20">
        <v>2.4383866667</v>
      </c>
      <c r="C205" s="9">
        <v>12.5960657</v>
      </c>
      <c r="D205" s="9">
        <f t="shared" ref="D205:D220" si="7">C205*$B$241/B205</f>
        <v>16.177896893854967</v>
      </c>
    </row>
    <row r="206" spans="1:4" x14ac:dyDescent="0.25">
      <c r="A206" s="11" t="s">
        <v>264</v>
      </c>
      <c r="B206" s="20">
        <v>2.4411999999999998</v>
      </c>
      <c r="C206" s="9">
        <v>13.019211928000001</v>
      </c>
      <c r="D206" s="9">
        <f t="shared" si="7"/>
        <v>16.702099099025329</v>
      </c>
    </row>
    <row r="207" spans="1:4" x14ac:dyDescent="0.25">
      <c r="A207" s="11" t="s">
        <v>265</v>
      </c>
      <c r="B207" s="20">
        <v>2.4528699999999999</v>
      </c>
      <c r="C207" s="9">
        <v>13.162048628000001</v>
      </c>
      <c r="D207" s="9">
        <f t="shared" si="7"/>
        <v>16.805006327144504</v>
      </c>
    </row>
    <row r="208" spans="1:4" x14ac:dyDescent="0.25">
      <c r="A208" s="11" t="s">
        <v>266</v>
      </c>
      <c r="B208" s="20">
        <v>2.4723833332999998</v>
      </c>
      <c r="C208" s="9">
        <v>12.710450348</v>
      </c>
      <c r="D208" s="9">
        <f t="shared" si="7"/>
        <v>16.100332759796807</v>
      </c>
    </row>
    <row r="209" spans="1:4" x14ac:dyDescent="0.25">
      <c r="A209" s="11" t="s">
        <v>267</v>
      </c>
      <c r="B209" s="20">
        <v>2.4932166667</v>
      </c>
      <c r="C209" s="9">
        <v>12.563488187999999</v>
      </c>
      <c r="D209" s="9">
        <f t="shared" si="7"/>
        <v>15.781196782677744</v>
      </c>
    </row>
    <row r="210" spans="1:4" x14ac:dyDescent="0.25">
      <c r="A210" s="11" t="s">
        <v>268</v>
      </c>
      <c r="B210" s="20">
        <v>2.5067900000000001</v>
      </c>
      <c r="C210" s="9">
        <v>13.014898228</v>
      </c>
      <c r="D210" s="9">
        <f t="shared" si="7"/>
        <v>16.259700576675879</v>
      </c>
    </row>
    <row r="211" spans="1:4" x14ac:dyDescent="0.25">
      <c r="A211" s="11" t="s">
        <v>269</v>
      </c>
      <c r="B211" s="20">
        <v>2.5168633332999999</v>
      </c>
      <c r="C211" s="9">
        <v>13.140288197</v>
      </c>
      <c r="D211" s="9">
        <f t="shared" si="7"/>
        <v>16.350648317671407</v>
      </c>
    </row>
    <row r="212" spans="1:4" x14ac:dyDescent="0.25">
      <c r="A212" s="11" t="s">
        <v>270</v>
      </c>
      <c r="B212" s="20">
        <v>2.52711</v>
      </c>
      <c r="C212" s="9">
        <v>12.710647879</v>
      </c>
      <c r="D212" s="9">
        <f t="shared" si="7"/>
        <v>15.751911470956131</v>
      </c>
    </row>
    <row r="213" spans="1:4" x14ac:dyDescent="0.25">
      <c r="A213" s="11" t="s">
        <v>271</v>
      </c>
      <c r="B213" s="20">
        <v>2.5338566667000002</v>
      </c>
      <c r="C213" s="9">
        <v>12.665337807</v>
      </c>
      <c r="D213" s="9">
        <f t="shared" si="7"/>
        <v>15.653968450452515</v>
      </c>
    </row>
    <row r="214" spans="1:4" x14ac:dyDescent="0.25">
      <c r="A214" s="11" t="s">
        <v>272</v>
      </c>
      <c r="B214" s="20">
        <v>2.5524733333</v>
      </c>
      <c r="C214" s="9">
        <v>13.296417484999999</v>
      </c>
      <c r="D214" s="9">
        <f t="shared" si="7"/>
        <v>16.314101129802765</v>
      </c>
    </row>
    <row r="215" spans="1:4" x14ac:dyDescent="0.25">
      <c r="A215" s="11" t="s">
        <v>273</v>
      </c>
      <c r="B215" s="20">
        <v>2.5608933333000001</v>
      </c>
      <c r="C215" s="9">
        <v>13.243570574</v>
      </c>
      <c r="D215" s="9">
        <f t="shared" si="7"/>
        <v>16.195834177723889</v>
      </c>
    </row>
    <row r="216" spans="1:4" x14ac:dyDescent="0.25">
      <c r="A216" s="11" t="s">
        <v>274</v>
      </c>
      <c r="B216" s="20">
        <v>2.5788799999999998</v>
      </c>
      <c r="C216" s="9">
        <v>12.830509546</v>
      </c>
      <c r="D216" s="9">
        <f t="shared" si="7"/>
        <v>15.581256999304689</v>
      </c>
    </row>
    <row r="217" spans="1:4" x14ac:dyDescent="0.25">
      <c r="A217" s="11" t="s">
        <v>275</v>
      </c>
      <c r="B217" s="20">
        <v>2.5876733333000002</v>
      </c>
      <c r="C217" s="9">
        <v>12.865389217000001</v>
      </c>
      <c r="D217" s="9">
        <f t="shared" si="7"/>
        <v>15.570522988445433</v>
      </c>
    </row>
    <row r="218" spans="1:4" x14ac:dyDescent="0.25">
      <c r="A218" s="11" t="s">
        <v>276</v>
      </c>
      <c r="B218" s="20">
        <v>2.5632600000000001</v>
      </c>
      <c r="C218" s="9">
        <v>13.187978426000001</v>
      </c>
      <c r="D218" s="9">
        <f t="shared" si="7"/>
        <v>16.112958500977502</v>
      </c>
    </row>
    <row r="219" spans="1:4" x14ac:dyDescent="0.25">
      <c r="A219" s="11" t="s">
        <v>277</v>
      </c>
      <c r="B219" s="20">
        <v>2.5924166667000001</v>
      </c>
      <c r="C219" s="9">
        <v>13.306365773</v>
      </c>
      <c r="D219" s="9">
        <f t="shared" si="7"/>
        <v>16.074755407119461</v>
      </c>
    </row>
    <row r="220" spans="1:4" x14ac:dyDescent="0.25">
      <c r="A220" s="11" t="s">
        <v>278</v>
      </c>
      <c r="B220" s="20">
        <v>2.6104966667</v>
      </c>
      <c r="C220" s="9">
        <v>13.214927033</v>
      </c>
      <c r="D220" s="9">
        <f t="shared" si="7"/>
        <v>15.853725977566052</v>
      </c>
    </row>
    <row r="221" spans="1:4" x14ac:dyDescent="0.25">
      <c r="A221" s="11" t="s">
        <v>279</v>
      </c>
      <c r="B221" s="20">
        <v>2.6367033332999998</v>
      </c>
      <c r="C221" s="9">
        <v>12.938496609</v>
      </c>
      <c r="D221" s="9">
        <f t="shared" ref="D221:D232" si="8">C221*$B$241/B221</f>
        <v>15.367820139233302</v>
      </c>
    </row>
    <row r="222" spans="1:4" x14ac:dyDescent="0.25">
      <c r="A222" s="11" t="s">
        <v>280</v>
      </c>
      <c r="B222" s="20">
        <v>2.6862266667000001</v>
      </c>
      <c r="C222" s="9">
        <v>13.810580108</v>
      </c>
      <c r="D222" s="9">
        <f t="shared" si="8"/>
        <v>16.101227491492779</v>
      </c>
    </row>
    <row r="223" spans="1:4" x14ac:dyDescent="0.25">
      <c r="A223" s="11" t="s">
        <v>281</v>
      </c>
      <c r="B223" s="20">
        <v>2.7288999999999999</v>
      </c>
      <c r="C223" s="9">
        <v>13.953694305000001</v>
      </c>
      <c r="D223" s="9">
        <f t="shared" si="8"/>
        <v>16.013685829409486</v>
      </c>
    </row>
    <row r="224" spans="1:4" x14ac:dyDescent="0.25">
      <c r="A224" s="11" t="s">
        <v>282</v>
      </c>
      <c r="B224" s="20">
        <v>2.7868033333</v>
      </c>
      <c r="C224" s="9">
        <v>13.93895395</v>
      </c>
      <c r="D224" s="9">
        <f t="shared" si="8"/>
        <v>15.664393447292547</v>
      </c>
    </row>
    <row r="225" spans="1:5" x14ac:dyDescent="0.25">
      <c r="A225" s="11" t="s">
        <v>284</v>
      </c>
      <c r="B225" s="20">
        <v>2.8482599999999998</v>
      </c>
      <c r="C225" s="9">
        <v>13.907301379</v>
      </c>
      <c r="D225" s="9">
        <f t="shared" si="8"/>
        <v>15.291600953708386</v>
      </c>
    </row>
    <row r="226" spans="1:5" x14ac:dyDescent="0.25">
      <c r="A226" s="11" t="s">
        <v>285</v>
      </c>
      <c r="B226" s="20">
        <v>2.9170633332999998</v>
      </c>
      <c r="C226" s="9">
        <v>14.961867665</v>
      </c>
      <c r="D226" s="9">
        <f t="shared" si="8"/>
        <v>16.063111417721988</v>
      </c>
    </row>
    <row r="227" spans="1:5" x14ac:dyDescent="0.25">
      <c r="A227" s="11" t="s">
        <v>286</v>
      </c>
      <c r="B227" s="20">
        <v>2.9550900000000002</v>
      </c>
      <c r="C227" s="9">
        <v>15.740752292</v>
      </c>
      <c r="D227" s="9">
        <f t="shared" si="8"/>
        <v>16.681860811266169</v>
      </c>
    </row>
    <row r="228" spans="1:5" x14ac:dyDescent="0.25">
      <c r="A228" s="11" t="s">
        <v>287</v>
      </c>
      <c r="B228" s="20">
        <v>2.98441</v>
      </c>
      <c r="C228" s="9">
        <v>15.441589917</v>
      </c>
      <c r="D228" s="9">
        <f t="shared" si="8"/>
        <v>16.204037854307273</v>
      </c>
    </row>
    <row r="229" spans="1:5" x14ac:dyDescent="0.25">
      <c r="A229" s="11" t="s">
        <v>288</v>
      </c>
      <c r="B229" s="20">
        <v>3.0120300000000002</v>
      </c>
      <c r="C229" s="9">
        <v>15.768669902999999</v>
      </c>
      <c r="D229" s="9">
        <f t="shared" si="8"/>
        <v>16.395531111392781</v>
      </c>
    </row>
    <row r="230" spans="1:5" x14ac:dyDescent="0.25">
      <c r="A230" s="11" t="s">
        <v>289</v>
      </c>
      <c r="B230" s="20">
        <v>3.0346666667000002</v>
      </c>
      <c r="C230" s="9">
        <v>16.119585229999998</v>
      </c>
      <c r="D230" s="9">
        <f t="shared" si="8"/>
        <v>16.635374774478475</v>
      </c>
    </row>
    <row r="231" spans="1:5" x14ac:dyDescent="0.25">
      <c r="A231" s="11" t="s">
        <v>290</v>
      </c>
      <c r="B231" s="20">
        <v>3.0603433333000001</v>
      </c>
      <c r="C231" s="9">
        <v>16.021323285000001</v>
      </c>
      <c r="D231" s="9">
        <f t="shared" si="8"/>
        <v>16.395246591119189</v>
      </c>
      <c r="E231" s="8" t="s">
        <v>182</v>
      </c>
    </row>
    <row r="232" spans="1:5" x14ac:dyDescent="0.25">
      <c r="A232" s="11" t="s">
        <v>291</v>
      </c>
      <c r="B232" s="20">
        <v>3.0809899999999999</v>
      </c>
      <c r="C232" s="9">
        <v>16.024813567999999</v>
      </c>
      <c r="D232" s="9">
        <f t="shared" si="8"/>
        <v>16.288924781658423</v>
      </c>
      <c r="E232" s="8" t="s">
        <v>183</v>
      </c>
    </row>
    <row r="233" spans="1:5" x14ac:dyDescent="0.25">
      <c r="A233" s="11" t="s">
        <v>292</v>
      </c>
      <c r="B233" s="20">
        <v>3.1098966667000001</v>
      </c>
      <c r="C233" s="9">
        <v>15.811969133</v>
      </c>
      <c r="D233" s="9">
        <f t="shared" ref="D233" si="9">C233*$B$241/B233</f>
        <v>15.923176898424973</v>
      </c>
      <c r="E233">
        <f>MAX('Electricity-M'!E617:E619)</f>
        <v>1</v>
      </c>
    </row>
    <row r="234" spans="1:5" x14ac:dyDescent="0.25">
      <c r="A234" s="11" t="s">
        <v>293</v>
      </c>
      <c r="B234" s="20">
        <v>3.1316213704</v>
      </c>
      <c r="C234" s="9">
        <v>15.948914674999999</v>
      </c>
      <c r="D234" s="9">
        <f t="shared" ref="D234:D236" si="10">C234*$B$241/B234</f>
        <v>15.949666532142167</v>
      </c>
      <c r="E234">
        <f>MAX('Electricity-M'!E620:E622)</f>
        <v>1</v>
      </c>
    </row>
    <row r="235" spans="1:5" x14ac:dyDescent="0.25">
      <c r="A235" s="11" t="s">
        <v>294</v>
      </c>
      <c r="B235" s="20">
        <v>3.1493566667000001</v>
      </c>
      <c r="C235" s="9">
        <v>15.849699569</v>
      </c>
      <c r="D235" s="9">
        <f t="shared" si="10"/>
        <v>15.761186497024953</v>
      </c>
      <c r="E235">
        <f>MAX('Electricity-M'!E623:E625)</f>
        <v>1</v>
      </c>
    </row>
    <row r="236" spans="1:5" x14ac:dyDescent="0.25">
      <c r="A236" s="11" t="s">
        <v>295</v>
      </c>
      <c r="B236" s="20">
        <v>3.1696986667</v>
      </c>
      <c r="C236" s="9">
        <v>15.751736154</v>
      </c>
      <c r="D236" s="9">
        <f t="shared" si="10"/>
        <v>15.563245649036769</v>
      </c>
      <c r="E236">
        <f>MAX('Electricity-M'!E626:E628)</f>
        <v>1</v>
      </c>
    </row>
    <row r="237" spans="1:5" x14ac:dyDescent="0.25">
      <c r="A237" s="11" t="s">
        <v>296</v>
      </c>
      <c r="B237" s="20">
        <v>3.1868500000000002</v>
      </c>
      <c r="C237" s="9">
        <v>15.772998667</v>
      </c>
      <c r="D237" s="9">
        <f t="shared" si="6"/>
        <v>15.50038070896086</v>
      </c>
      <c r="E237">
        <f>MAX('Electricity-M'!E629:E631)</f>
        <v>1</v>
      </c>
    </row>
    <row r="238" spans="1:5" x14ac:dyDescent="0.25">
      <c r="A238" s="11" t="s">
        <v>297</v>
      </c>
      <c r="B238" s="20">
        <v>3.1981896666999998</v>
      </c>
      <c r="C238" s="9">
        <v>16.218769772999998</v>
      </c>
      <c r="D238" s="9">
        <f t="shared" si="6"/>
        <v>15.881934996565983</v>
      </c>
      <c r="E238">
        <f>MAX('Electricity-M'!E632:E634)</f>
        <v>1</v>
      </c>
    </row>
    <row r="239" spans="1:5" x14ac:dyDescent="0.25">
      <c r="A239" s="11" t="s">
        <v>298</v>
      </c>
      <c r="B239" s="20">
        <v>3.2160496667</v>
      </c>
      <c r="C239" s="9">
        <v>16.256129176999998</v>
      </c>
      <c r="D239" s="9">
        <f t="shared" si="6"/>
        <v>15.830116662583599</v>
      </c>
      <c r="E239">
        <f>MAX('Electricity-M'!E635:E637)</f>
        <v>1</v>
      </c>
    </row>
    <row r="240" spans="1:5" x14ac:dyDescent="0.25">
      <c r="A240" s="11" t="s">
        <v>299</v>
      </c>
      <c r="B240" s="20">
        <v>3.2364176667</v>
      </c>
      <c r="C240" s="9">
        <v>16.214688796000001</v>
      </c>
      <c r="D240" s="9">
        <f t="shared" si="6"/>
        <v>15.690391335596193</v>
      </c>
      <c r="E240">
        <f>MAX('Electricity-M'!E638:E640)</f>
        <v>1</v>
      </c>
    </row>
    <row r="241" spans="1:5" x14ac:dyDescent="0.25">
      <c r="A241" s="12" t="str">
        <f>"Base CPI ("&amp;TEXT('Notes and Sources'!$G$7,"m/yyyy")&amp;")"</f>
        <v>Base CPI (5/2024)</v>
      </c>
      <c r="B241" s="22">
        <v>3.1317689999999998</v>
      </c>
      <c r="C241" s="13"/>
      <c r="D241" s="13"/>
      <c r="E241" s="15"/>
    </row>
    <row r="242" spans="1:5" x14ac:dyDescent="0.25">
      <c r="A242" s="34" t="str">
        <f>A1&amp;" "&amp;TEXT(C1,"Mmmm yyyy")</f>
        <v>EIA Short-Term Energy Outlook, May 2024</v>
      </c>
      <c r="B242" s="34"/>
      <c r="C242" s="34"/>
      <c r="D242" s="34"/>
      <c r="E242" s="34"/>
    </row>
    <row r="243" spans="1:5" x14ac:dyDescent="0.25">
      <c r="A243" s="29" t="s">
        <v>184</v>
      </c>
      <c r="B243" s="29"/>
      <c r="C243" s="29"/>
      <c r="D243" s="29"/>
      <c r="E243" s="29"/>
    </row>
    <row r="244" spans="1:5" x14ac:dyDescent="0.25">
      <c r="A244" s="29" t="s">
        <v>207</v>
      </c>
      <c r="B244" s="29"/>
      <c r="C244" s="29"/>
      <c r="D244" s="29"/>
      <c r="E244" s="29"/>
    </row>
    <row r="245" spans="1:5" x14ac:dyDescent="0.25">
      <c r="A245" s="24" t="str">
        <f>"Real Price ("&amp;TEXT($C$1,"mmm yyyy")&amp;" $)"</f>
        <v>Real Price (May 2024 $)</v>
      </c>
      <c r="B245" s="24"/>
      <c r="C245" s="24"/>
      <c r="D245" s="24"/>
      <c r="E245" s="24"/>
    </row>
    <row r="246" spans="1:5" x14ac:dyDescent="0.25">
      <c r="A246" s="30" t="s">
        <v>167</v>
      </c>
      <c r="B246" s="30"/>
      <c r="C246" s="30"/>
      <c r="D246" s="30"/>
      <c r="E246" s="30"/>
    </row>
  </sheetData>
  <mergeCells count="7">
    <mergeCell ref="A244:E244"/>
    <mergeCell ref="A246:E246"/>
    <mergeCell ref="C39:D39"/>
    <mergeCell ref="A1:B1"/>
    <mergeCell ref="C1:D1"/>
    <mergeCell ref="A242:E242"/>
    <mergeCell ref="A243:E243"/>
  </mergeCells>
  <phoneticPr fontId="3" type="noConversion"/>
  <conditionalFormatting sqref="B181:D182 B185:D186 B189:D190 B193:D194 B197:D198 B217:D218 B221:D222 B225:D226 B229:D230 B233:D240">
    <cfRule type="expression" dxfId="27" priority="6" stopIfTrue="1">
      <formula>$E181=1</formula>
    </cfRule>
  </conditionalFormatting>
  <conditionalFormatting sqref="B183:D184 B187:D188 B191:D192">
    <cfRule type="expression" dxfId="26" priority="7" stopIfTrue="1">
      <formula>#REF!=1</formula>
    </cfRule>
  </conditionalFormatting>
  <conditionalFormatting sqref="B191:D192">
    <cfRule type="expression" dxfId="25" priority="26" stopIfTrue="1">
      <formula>#REF!=1</formula>
    </cfRule>
  </conditionalFormatting>
  <conditionalFormatting sqref="B195:D196">
    <cfRule type="expression" dxfId="24" priority="50" stopIfTrue="1">
      <formula>#REF!=1</formula>
    </cfRule>
  </conditionalFormatting>
  <conditionalFormatting sqref="B199:D200">
    <cfRule type="expression" dxfId="23" priority="75" stopIfTrue="1">
      <formula>#REF!=1</formula>
    </cfRule>
  </conditionalFormatting>
  <conditionalFormatting sqref="B201:D202 B209:D210">
    <cfRule type="expression" dxfId="22" priority="128" stopIfTrue="1">
      <formula>$E205=1</formula>
    </cfRule>
  </conditionalFormatting>
  <conditionalFormatting sqref="B203:D204">
    <cfRule type="expression" dxfId="21" priority="97" stopIfTrue="1">
      <formula>#REF!=1</formula>
    </cfRule>
  </conditionalFormatting>
  <conditionalFormatting sqref="B205:D208">
    <cfRule type="expression" dxfId="20" priority="130" stopIfTrue="1">
      <formula>#REF!=1</formula>
    </cfRule>
  </conditionalFormatting>
  <conditionalFormatting sqref="B211:D216">
    <cfRule type="expression" dxfId="19" priority="152" stopIfTrue="1">
      <formula>#REF!=1</formula>
    </cfRule>
  </conditionalFormatting>
  <conditionalFormatting sqref="B219:D220">
    <cfRule type="expression" dxfId="18" priority="180" stopIfTrue="1">
      <formula>#REF!=1</formula>
    </cfRule>
  </conditionalFormatting>
  <conditionalFormatting sqref="B223:D224">
    <cfRule type="expression" dxfId="17" priority="207" stopIfTrue="1">
      <formula>#REF!=1</formula>
    </cfRule>
  </conditionalFormatting>
  <conditionalFormatting sqref="B227:D228">
    <cfRule type="expression" dxfId="16" priority="250" stopIfTrue="1">
      <formula>#REF!=1</formula>
    </cfRule>
  </conditionalFormatting>
  <conditionalFormatting sqref="B231:D232">
    <cfRule type="expression" dxfId="15" priority="254" stopIfTrue="1">
      <formula>#REF!=1</formula>
    </cfRule>
  </conditionalFormatting>
  <hyperlinks>
    <hyperlink ref="A3" location="Contents!B4" display="Return to Contents" xr:uid="{00000000-0004-0000-1100-000000000000}"/>
    <hyperlink ref="A246" location="'Notes and Sources'!A7" display="See Notes and Sources for more information" xr:uid="{00000000-0004-0000-11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E646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3.2" x14ac:dyDescent="0.25"/>
  <cols>
    <col min="1" max="4" width="17.6640625" customWidth="1"/>
  </cols>
  <sheetData>
    <row r="1" spans="1:4" ht="15.6" x14ac:dyDescent="0.3">
      <c r="A1" s="32" t="s">
        <v>168</v>
      </c>
      <c r="B1" s="32"/>
      <c r="C1" s="33">
        <f>'Notes and Sources'!$G$7</f>
        <v>45419</v>
      </c>
      <c r="D1" s="33"/>
    </row>
    <row r="2" spans="1:4" ht="15.6" x14ac:dyDescent="0.3">
      <c r="A2" s="5" t="s">
        <v>192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191</v>
      </c>
      <c r="D39" s="31"/>
    </row>
    <row r="40" spans="1:4" x14ac:dyDescent="0.25">
      <c r="A40" s="1" t="s">
        <v>0</v>
      </c>
      <c r="B40" s="1" t="s">
        <v>18</v>
      </c>
      <c r="C40" s="1" t="s">
        <v>1</v>
      </c>
      <c r="D40" s="1" t="s">
        <v>2</v>
      </c>
    </row>
    <row r="41" spans="1:4" x14ac:dyDescent="0.25">
      <c r="A41" s="10">
        <v>27760</v>
      </c>
      <c r="B41" s="20">
        <v>0.55800000000000005</v>
      </c>
      <c r="C41" s="9"/>
      <c r="D41" s="9"/>
    </row>
    <row r="42" spans="1:4" x14ac:dyDescent="0.25">
      <c r="A42" s="10">
        <v>27791</v>
      </c>
      <c r="B42" s="20">
        <v>0.55900000000000005</v>
      </c>
      <c r="C42" s="9"/>
      <c r="D42" s="9"/>
    </row>
    <row r="43" spans="1:4" x14ac:dyDescent="0.25">
      <c r="A43" s="10">
        <v>27820</v>
      </c>
      <c r="B43" s="20">
        <v>0.56000000000000005</v>
      </c>
      <c r="C43" s="9"/>
      <c r="D43" s="9"/>
    </row>
    <row r="44" spans="1:4" x14ac:dyDescent="0.25">
      <c r="A44" s="10">
        <v>27851</v>
      </c>
      <c r="B44" s="20">
        <v>0.56100000000000005</v>
      </c>
      <c r="C44" s="9"/>
      <c r="D44" s="9"/>
    </row>
    <row r="45" spans="1:4" x14ac:dyDescent="0.25">
      <c r="A45" s="10">
        <v>27881</v>
      </c>
      <c r="B45" s="20">
        <v>0.56399999999999995</v>
      </c>
      <c r="C45" s="9"/>
      <c r="D45" s="9"/>
    </row>
    <row r="46" spans="1:4" x14ac:dyDescent="0.25">
      <c r="A46" s="10">
        <v>27912</v>
      </c>
      <c r="B46" s="20">
        <v>0.56699999999999995</v>
      </c>
      <c r="C46" s="9"/>
      <c r="D46" s="9"/>
    </row>
    <row r="47" spans="1:4" x14ac:dyDescent="0.25">
      <c r="A47" s="10">
        <v>27942</v>
      </c>
      <c r="B47" s="20">
        <v>0.56999999999999995</v>
      </c>
      <c r="C47" s="9">
        <v>3.9</v>
      </c>
      <c r="D47" s="9">
        <f t="shared" ref="D47:D116" si="0">C47*$B$641/B47</f>
        <v>21.427893157894736</v>
      </c>
    </row>
    <row r="48" spans="1:4" x14ac:dyDescent="0.25">
      <c r="A48" s="10">
        <v>27973</v>
      </c>
      <c r="B48" s="20">
        <v>0.57299999999999995</v>
      </c>
      <c r="C48" s="9">
        <v>3.7</v>
      </c>
      <c r="D48" s="9">
        <f t="shared" si="0"/>
        <v>20.22259214659686</v>
      </c>
    </row>
    <row r="49" spans="1:4" x14ac:dyDescent="0.25">
      <c r="A49" s="10">
        <v>28004</v>
      </c>
      <c r="B49" s="20">
        <v>0.57599999999999996</v>
      </c>
      <c r="C49" s="9">
        <v>3.8</v>
      </c>
      <c r="D49" s="9">
        <f t="shared" si="0"/>
        <v>20.660976041666665</v>
      </c>
    </row>
    <row r="50" spans="1:4" x14ac:dyDescent="0.25">
      <c r="A50" s="10">
        <v>28034</v>
      </c>
      <c r="B50" s="20">
        <v>0.57899999999999996</v>
      </c>
      <c r="C50" s="9">
        <v>3.9</v>
      </c>
      <c r="D50" s="9">
        <f t="shared" si="0"/>
        <v>21.094817098445596</v>
      </c>
    </row>
    <row r="51" spans="1:4" x14ac:dyDescent="0.25">
      <c r="A51" s="10">
        <v>28065</v>
      </c>
      <c r="B51" s="20">
        <v>0.58099999999999996</v>
      </c>
      <c r="C51" s="9">
        <v>3.8</v>
      </c>
      <c r="D51" s="9">
        <f t="shared" si="0"/>
        <v>20.483170740103269</v>
      </c>
    </row>
    <row r="52" spans="1:4" x14ac:dyDescent="0.25">
      <c r="A52" s="10">
        <v>28095</v>
      </c>
      <c r="B52" s="20">
        <v>0.58399999999999996</v>
      </c>
      <c r="C52" s="9">
        <v>3.6</v>
      </c>
      <c r="D52" s="9">
        <f t="shared" si="0"/>
        <v>19.305425342465757</v>
      </c>
    </row>
    <row r="53" spans="1:4" x14ac:dyDescent="0.25">
      <c r="A53" s="10">
        <v>28126</v>
      </c>
      <c r="B53" s="20">
        <v>0.58699999999999997</v>
      </c>
      <c r="C53" s="9">
        <v>3.6</v>
      </c>
      <c r="D53" s="9">
        <f t="shared" ref="D53:D64" si="1">C53*$B$641/B53</f>
        <v>19.206760477001705</v>
      </c>
    </row>
    <row r="54" spans="1:4" x14ac:dyDescent="0.25">
      <c r="A54" s="10">
        <v>28157</v>
      </c>
      <c r="B54" s="20">
        <v>0.59299999999999997</v>
      </c>
      <c r="C54" s="9">
        <v>3.7</v>
      </c>
      <c r="D54" s="9">
        <f t="shared" si="1"/>
        <v>19.540548566610457</v>
      </c>
    </row>
    <row r="55" spans="1:4" x14ac:dyDescent="0.25">
      <c r="A55" s="10">
        <v>28185</v>
      </c>
      <c r="B55" s="20">
        <v>0.59599999999999997</v>
      </c>
      <c r="C55" s="9">
        <v>4</v>
      </c>
      <c r="D55" s="9">
        <f t="shared" si="1"/>
        <v>21.01858389261745</v>
      </c>
    </row>
    <row r="56" spans="1:4" x14ac:dyDescent="0.25">
      <c r="A56" s="10">
        <v>28216</v>
      </c>
      <c r="B56" s="20">
        <v>0.6</v>
      </c>
      <c r="C56" s="9">
        <v>4.0999999999999996</v>
      </c>
      <c r="D56" s="9">
        <f t="shared" si="1"/>
        <v>21.400421499999997</v>
      </c>
    </row>
    <row r="57" spans="1:4" x14ac:dyDescent="0.25">
      <c r="A57" s="10">
        <v>28246</v>
      </c>
      <c r="B57" s="20">
        <v>0.60199999999999998</v>
      </c>
      <c r="C57" s="9">
        <v>4.2</v>
      </c>
      <c r="D57" s="9">
        <f t="shared" si="1"/>
        <v>21.849551162790696</v>
      </c>
    </row>
    <row r="58" spans="1:4" x14ac:dyDescent="0.25">
      <c r="A58" s="10">
        <v>28277</v>
      </c>
      <c r="B58" s="20">
        <v>0.60499999999999998</v>
      </c>
      <c r="C58" s="9">
        <v>4.2</v>
      </c>
      <c r="D58" s="9">
        <f t="shared" si="1"/>
        <v>21.741206280991737</v>
      </c>
    </row>
    <row r="59" spans="1:4" x14ac:dyDescent="0.25">
      <c r="A59" s="10">
        <v>28307</v>
      </c>
      <c r="B59" s="20">
        <v>0.60799999999999998</v>
      </c>
      <c r="C59" s="9">
        <v>4.2</v>
      </c>
      <c r="D59" s="9">
        <f t="shared" si="1"/>
        <v>21.633930592105262</v>
      </c>
    </row>
    <row r="60" spans="1:4" x14ac:dyDescent="0.25">
      <c r="A60" s="10">
        <v>28338</v>
      </c>
      <c r="B60" s="20">
        <v>0.61099999999999999</v>
      </c>
      <c r="C60" s="9">
        <v>4.4000000000000004</v>
      </c>
      <c r="D60" s="9">
        <f t="shared" si="1"/>
        <v>22.552837315875614</v>
      </c>
    </row>
    <row r="61" spans="1:4" x14ac:dyDescent="0.25">
      <c r="A61" s="10">
        <v>28369</v>
      </c>
      <c r="B61" s="20">
        <v>0.61299999999999999</v>
      </c>
      <c r="C61" s="9">
        <v>4.3</v>
      </c>
      <c r="D61" s="9">
        <f t="shared" si="1"/>
        <v>21.968363295269164</v>
      </c>
    </row>
    <row r="62" spans="1:4" x14ac:dyDescent="0.25">
      <c r="A62" s="10">
        <v>28399</v>
      </c>
      <c r="B62" s="20">
        <v>0.61599999999999999</v>
      </c>
      <c r="C62" s="9">
        <v>4.3</v>
      </c>
      <c r="D62" s="9">
        <f t="shared" si="1"/>
        <v>21.861374512987009</v>
      </c>
    </row>
    <row r="63" spans="1:4" x14ac:dyDescent="0.25">
      <c r="A63" s="10">
        <v>28430</v>
      </c>
      <c r="B63" s="20">
        <v>0.62</v>
      </c>
      <c r="C63" s="9">
        <v>4.2</v>
      </c>
      <c r="D63" s="9">
        <f t="shared" si="1"/>
        <v>21.215209354838709</v>
      </c>
    </row>
    <row r="64" spans="1:4" x14ac:dyDescent="0.25">
      <c r="A64" s="10">
        <v>28460</v>
      </c>
      <c r="B64" s="20">
        <v>0.623</v>
      </c>
      <c r="C64" s="9">
        <v>4</v>
      </c>
      <c r="D64" s="9">
        <f t="shared" si="1"/>
        <v>20.107666131621187</v>
      </c>
    </row>
    <row r="65" spans="1:4" x14ac:dyDescent="0.25">
      <c r="A65" s="10">
        <v>28491</v>
      </c>
      <c r="B65" s="20">
        <v>0.627</v>
      </c>
      <c r="C65" s="9">
        <v>3.9</v>
      </c>
      <c r="D65" s="9">
        <f t="shared" si="0"/>
        <v>19.479902870813394</v>
      </c>
    </row>
    <row r="66" spans="1:4" x14ac:dyDescent="0.25">
      <c r="A66" s="10">
        <v>28522</v>
      </c>
      <c r="B66" s="20">
        <v>0.63</v>
      </c>
      <c r="C66" s="9">
        <v>3.9</v>
      </c>
      <c r="D66" s="9">
        <f t="shared" si="0"/>
        <v>19.387141428571425</v>
      </c>
    </row>
    <row r="67" spans="1:4" x14ac:dyDescent="0.25">
      <c r="A67" s="10">
        <v>28550</v>
      </c>
      <c r="B67" s="20">
        <v>0.63400000000000001</v>
      </c>
      <c r="C67" s="9">
        <v>4.0999999999999996</v>
      </c>
      <c r="D67" s="9">
        <f t="shared" si="0"/>
        <v>20.252764826498417</v>
      </c>
    </row>
    <row r="68" spans="1:4" x14ac:dyDescent="0.25">
      <c r="A68" s="10">
        <v>28581</v>
      </c>
      <c r="B68" s="20">
        <v>0.63900000000000001</v>
      </c>
      <c r="C68" s="9">
        <v>4.3</v>
      </c>
      <c r="D68" s="9">
        <f t="shared" si="0"/>
        <v>21.074501877934267</v>
      </c>
    </row>
    <row r="69" spans="1:4" x14ac:dyDescent="0.25">
      <c r="A69" s="10">
        <v>28611</v>
      </c>
      <c r="B69" s="20">
        <v>0.64500000000000002</v>
      </c>
      <c r="C69" s="9">
        <v>4.5</v>
      </c>
      <c r="D69" s="9">
        <f t="shared" si="0"/>
        <v>21.849551162790696</v>
      </c>
    </row>
    <row r="70" spans="1:4" x14ac:dyDescent="0.25">
      <c r="A70" s="10">
        <v>28642</v>
      </c>
      <c r="B70" s="20">
        <v>0.65</v>
      </c>
      <c r="C70" s="9">
        <v>4.5</v>
      </c>
      <c r="D70" s="9">
        <f t="shared" si="0"/>
        <v>21.681477692307688</v>
      </c>
    </row>
    <row r="71" spans="1:4" x14ac:dyDescent="0.25">
      <c r="A71" s="10">
        <v>28672</v>
      </c>
      <c r="B71" s="20">
        <v>0.65500000000000003</v>
      </c>
      <c r="C71" s="9">
        <v>4.5</v>
      </c>
      <c r="D71" s="9">
        <f t="shared" si="0"/>
        <v>21.515970229007632</v>
      </c>
    </row>
    <row r="72" spans="1:4" x14ac:dyDescent="0.25">
      <c r="A72" s="10">
        <v>28703</v>
      </c>
      <c r="B72" s="20">
        <v>0.65900000000000003</v>
      </c>
      <c r="C72" s="9">
        <v>4.5</v>
      </c>
      <c r="D72" s="9">
        <f t="shared" si="0"/>
        <v>21.385372534142636</v>
      </c>
    </row>
    <row r="73" spans="1:4" x14ac:dyDescent="0.25">
      <c r="A73" s="10">
        <v>28734</v>
      </c>
      <c r="B73" s="20">
        <v>0.66500000000000004</v>
      </c>
      <c r="C73" s="9">
        <v>4.5</v>
      </c>
      <c r="D73" s="9">
        <f t="shared" si="0"/>
        <v>21.192421804511273</v>
      </c>
    </row>
    <row r="74" spans="1:4" x14ac:dyDescent="0.25">
      <c r="A74" s="10">
        <v>28764</v>
      </c>
      <c r="B74" s="20">
        <v>0.67100000000000004</v>
      </c>
      <c r="C74" s="9">
        <v>4.5</v>
      </c>
      <c r="D74" s="9">
        <f t="shared" si="0"/>
        <v>21.002921758569297</v>
      </c>
    </row>
    <row r="75" spans="1:4" x14ac:dyDescent="0.25">
      <c r="A75" s="10">
        <v>28795</v>
      </c>
      <c r="B75" s="20">
        <v>0.67500000000000004</v>
      </c>
      <c r="C75" s="9">
        <v>4.4000000000000004</v>
      </c>
      <c r="D75" s="9">
        <f t="shared" si="0"/>
        <v>20.414494222222221</v>
      </c>
    </row>
    <row r="76" spans="1:4" x14ac:dyDescent="0.25">
      <c r="A76" s="10">
        <v>28825</v>
      </c>
      <c r="B76" s="20">
        <v>0.67900000000000005</v>
      </c>
      <c r="C76" s="9">
        <v>4.2</v>
      </c>
      <c r="D76" s="9">
        <f t="shared" si="0"/>
        <v>19.371767010309277</v>
      </c>
    </row>
    <row r="77" spans="1:4" x14ac:dyDescent="0.25">
      <c r="A77" s="10">
        <v>28856</v>
      </c>
      <c r="B77" s="20">
        <v>0.68500000000000005</v>
      </c>
      <c r="C77" s="9">
        <v>4.0999999999999996</v>
      </c>
      <c r="D77" s="9">
        <f t="shared" si="0"/>
        <v>18.744894744525542</v>
      </c>
    </row>
    <row r="78" spans="1:4" x14ac:dyDescent="0.25">
      <c r="A78" s="10">
        <v>28887</v>
      </c>
      <c r="B78" s="20">
        <v>0.69199999999999995</v>
      </c>
      <c r="C78" s="9">
        <v>4.0999999999999996</v>
      </c>
      <c r="D78" s="9">
        <f t="shared" si="0"/>
        <v>18.55527875722543</v>
      </c>
    </row>
    <row r="79" spans="1:4" x14ac:dyDescent="0.25">
      <c r="A79" s="10">
        <v>28915</v>
      </c>
      <c r="B79" s="20">
        <v>0.69899999999999995</v>
      </c>
      <c r="C79" s="9">
        <v>4.3</v>
      </c>
      <c r="D79" s="9">
        <f t="shared" si="0"/>
        <v>19.26553175965665</v>
      </c>
    </row>
    <row r="80" spans="1:4" x14ac:dyDescent="0.25">
      <c r="A80" s="10">
        <v>28946</v>
      </c>
      <c r="B80" s="20">
        <v>0.70599999999999996</v>
      </c>
      <c r="C80" s="9">
        <v>4.5</v>
      </c>
      <c r="D80" s="9">
        <f t="shared" si="0"/>
        <v>19.961700424929177</v>
      </c>
    </row>
    <row r="81" spans="1:4" x14ac:dyDescent="0.25">
      <c r="A81" s="10">
        <v>28976</v>
      </c>
      <c r="B81" s="20">
        <v>0.71399999999999997</v>
      </c>
      <c r="C81" s="9">
        <v>4.7</v>
      </c>
      <c r="D81" s="9">
        <f t="shared" si="0"/>
        <v>20.615286134453783</v>
      </c>
    </row>
    <row r="82" spans="1:4" x14ac:dyDescent="0.25">
      <c r="A82" s="10">
        <v>29007</v>
      </c>
      <c r="B82" s="20">
        <v>0.72199999999999998</v>
      </c>
      <c r="C82" s="9">
        <v>4.9000000000000004</v>
      </c>
      <c r="D82" s="9">
        <f t="shared" si="0"/>
        <v>21.254387950138508</v>
      </c>
    </row>
    <row r="83" spans="1:4" x14ac:dyDescent="0.25">
      <c r="A83" s="10">
        <v>29037</v>
      </c>
      <c r="B83" s="20">
        <v>0.73</v>
      </c>
      <c r="C83" s="9">
        <v>4.9000000000000004</v>
      </c>
      <c r="D83" s="9">
        <f t="shared" si="0"/>
        <v>21.021463150684934</v>
      </c>
    </row>
    <row r="84" spans="1:4" x14ac:dyDescent="0.25">
      <c r="A84" s="10">
        <v>29068</v>
      </c>
      <c r="B84" s="20">
        <v>0.73699999999999999</v>
      </c>
      <c r="C84" s="9">
        <v>4.9000000000000004</v>
      </c>
      <c r="D84" s="9">
        <f t="shared" si="0"/>
        <v>20.821802035278157</v>
      </c>
    </row>
    <row r="85" spans="1:4" x14ac:dyDescent="0.25">
      <c r="A85" s="10">
        <v>29099</v>
      </c>
      <c r="B85" s="20">
        <v>0.74399999999999999</v>
      </c>
      <c r="C85" s="9">
        <v>5</v>
      </c>
      <c r="D85" s="9">
        <f t="shared" si="0"/>
        <v>21.046834677419355</v>
      </c>
    </row>
    <row r="86" spans="1:4" x14ac:dyDescent="0.25">
      <c r="A86" s="10">
        <v>29129</v>
      </c>
      <c r="B86" s="20">
        <v>0.752</v>
      </c>
      <c r="C86" s="9">
        <v>5</v>
      </c>
      <c r="D86" s="9">
        <f t="shared" si="0"/>
        <v>20.822932180851062</v>
      </c>
    </row>
    <row r="87" spans="1:4" x14ac:dyDescent="0.25">
      <c r="A87" s="10">
        <v>29160</v>
      </c>
      <c r="B87" s="20">
        <v>0.76</v>
      </c>
      <c r="C87" s="9">
        <v>4.8</v>
      </c>
      <c r="D87" s="9">
        <f t="shared" si="0"/>
        <v>19.779593684210525</v>
      </c>
    </row>
    <row r="88" spans="1:4" x14ac:dyDescent="0.25">
      <c r="A88" s="10">
        <v>29190</v>
      </c>
      <c r="B88" s="20">
        <v>0.76900000000000002</v>
      </c>
      <c r="C88" s="9">
        <v>4.7</v>
      </c>
      <c r="D88" s="9">
        <f t="shared" si="0"/>
        <v>19.140850845253574</v>
      </c>
    </row>
    <row r="89" spans="1:4" x14ac:dyDescent="0.25">
      <c r="A89" s="10">
        <v>29221</v>
      </c>
      <c r="B89" s="20">
        <v>0.78</v>
      </c>
      <c r="C89" s="9">
        <v>4.7</v>
      </c>
      <c r="D89" s="9">
        <f t="shared" si="0"/>
        <v>18.870915769230766</v>
      </c>
    </row>
    <row r="90" spans="1:4" x14ac:dyDescent="0.25">
      <c r="A90" s="10">
        <v>29252</v>
      </c>
      <c r="B90" s="20">
        <v>0.79</v>
      </c>
      <c r="C90" s="9">
        <v>4.7</v>
      </c>
      <c r="D90" s="9">
        <f t="shared" si="0"/>
        <v>18.632043417721516</v>
      </c>
    </row>
    <row r="91" spans="1:4" x14ac:dyDescent="0.25">
      <c r="A91" s="10">
        <v>29281</v>
      </c>
      <c r="B91" s="20">
        <v>0.80100000000000005</v>
      </c>
      <c r="C91" s="9">
        <v>4.9000000000000004</v>
      </c>
      <c r="D91" s="9">
        <f t="shared" si="0"/>
        <v>19.158137453183521</v>
      </c>
    </row>
    <row r="92" spans="1:4" x14ac:dyDescent="0.25">
      <c r="A92" s="10">
        <v>29312</v>
      </c>
      <c r="B92" s="20">
        <v>0.80900000000000005</v>
      </c>
      <c r="C92" s="9">
        <v>5.0999999999999996</v>
      </c>
      <c r="D92" s="9">
        <f t="shared" si="0"/>
        <v>19.742919530284297</v>
      </c>
    </row>
    <row r="93" spans="1:4" x14ac:dyDescent="0.25">
      <c r="A93" s="10">
        <v>29342</v>
      </c>
      <c r="B93" s="20">
        <v>0.81699999999999995</v>
      </c>
      <c r="C93" s="9">
        <v>5.4</v>
      </c>
      <c r="D93" s="9">
        <f t="shared" si="0"/>
        <v>20.699574785801715</v>
      </c>
    </row>
    <row r="94" spans="1:4" x14ac:dyDescent="0.25">
      <c r="A94" s="10">
        <v>29373</v>
      </c>
      <c r="B94" s="20">
        <v>0.82499999999999996</v>
      </c>
      <c r="C94" s="9">
        <v>5.6</v>
      </c>
      <c r="D94" s="9">
        <f t="shared" si="0"/>
        <v>21.258068363636362</v>
      </c>
    </row>
    <row r="95" spans="1:4" x14ac:dyDescent="0.25">
      <c r="A95" s="10">
        <v>29403</v>
      </c>
      <c r="B95" s="20">
        <v>0.82599999999999996</v>
      </c>
      <c r="C95" s="9">
        <v>5.7</v>
      </c>
      <c r="D95" s="9">
        <f t="shared" si="0"/>
        <v>21.611480992736077</v>
      </c>
    </row>
    <row r="96" spans="1:4" x14ac:dyDescent="0.25">
      <c r="A96" s="10">
        <v>29434</v>
      </c>
      <c r="B96" s="20">
        <v>0.83199999999999996</v>
      </c>
      <c r="C96" s="9">
        <v>5.7</v>
      </c>
      <c r="D96" s="9">
        <f t="shared" si="0"/>
        <v>21.455628966346154</v>
      </c>
    </row>
    <row r="97" spans="1:4" x14ac:dyDescent="0.25">
      <c r="A97" s="10">
        <v>29465</v>
      </c>
      <c r="B97" s="20">
        <v>0.83899999999999997</v>
      </c>
      <c r="C97" s="9">
        <v>5.7</v>
      </c>
      <c r="D97" s="9">
        <f t="shared" si="0"/>
        <v>21.276618951132299</v>
      </c>
    </row>
    <row r="98" spans="1:4" x14ac:dyDescent="0.25">
      <c r="A98" s="10">
        <v>29495</v>
      </c>
      <c r="B98" s="20">
        <v>0.84699999999999998</v>
      </c>
      <c r="C98" s="9">
        <v>5.7</v>
      </c>
      <c r="D98" s="9">
        <f t="shared" si="0"/>
        <v>21.075659149940968</v>
      </c>
    </row>
    <row r="99" spans="1:4" x14ac:dyDescent="0.25">
      <c r="A99" s="10">
        <v>29526</v>
      </c>
      <c r="B99" s="20">
        <v>0.85599999999999998</v>
      </c>
      <c r="C99" s="9">
        <v>5.6</v>
      </c>
      <c r="D99" s="9">
        <f t="shared" si="0"/>
        <v>20.488208411214952</v>
      </c>
    </row>
    <row r="100" spans="1:4" x14ac:dyDescent="0.25">
      <c r="A100" s="10">
        <v>29556</v>
      </c>
      <c r="B100" s="20">
        <v>0.86399999999999999</v>
      </c>
      <c r="C100" s="9">
        <v>5.5</v>
      </c>
      <c r="D100" s="9">
        <f t="shared" si="0"/>
        <v>19.936029513888887</v>
      </c>
    </row>
    <row r="101" spans="1:4" x14ac:dyDescent="0.25">
      <c r="A101" s="10">
        <v>29587</v>
      </c>
      <c r="B101" s="20">
        <v>0.872</v>
      </c>
      <c r="C101" s="9">
        <v>5.4</v>
      </c>
      <c r="D101" s="9">
        <f t="shared" si="0"/>
        <v>19.393982339449543</v>
      </c>
    </row>
    <row r="102" spans="1:4" x14ac:dyDescent="0.25">
      <c r="A102" s="10">
        <v>29618</v>
      </c>
      <c r="B102" s="20">
        <v>0.88</v>
      </c>
      <c r="C102" s="9">
        <v>5.5</v>
      </c>
      <c r="D102" s="9">
        <f t="shared" si="0"/>
        <v>19.573556249999999</v>
      </c>
    </row>
    <row r="103" spans="1:4" x14ac:dyDescent="0.25">
      <c r="A103" s="10">
        <v>29646</v>
      </c>
      <c r="B103" s="20">
        <v>0.88600000000000001</v>
      </c>
      <c r="C103" s="9">
        <v>5.8</v>
      </c>
      <c r="D103" s="9">
        <f t="shared" si="0"/>
        <v>20.501422347629795</v>
      </c>
    </row>
    <row r="104" spans="1:4" x14ac:dyDescent="0.25">
      <c r="A104" s="10">
        <v>29677</v>
      </c>
      <c r="B104" s="20">
        <v>0.89100000000000001</v>
      </c>
      <c r="C104" s="9">
        <v>6</v>
      </c>
      <c r="D104" s="9">
        <f t="shared" si="0"/>
        <v>21.089353535353531</v>
      </c>
    </row>
    <row r="105" spans="1:4" x14ac:dyDescent="0.25">
      <c r="A105" s="10">
        <v>29707</v>
      </c>
      <c r="B105" s="20">
        <v>0.89700000000000002</v>
      </c>
      <c r="C105" s="9">
        <v>6.3</v>
      </c>
      <c r="D105" s="9">
        <f t="shared" si="0"/>
        <v>21.995702006688958</v>
      </c>
    </row>
    <row r="106" spans="1:4" x14ac:dyDescent="0.25">
      <c r="A106" s="10">
        <v>29738</v>
      </c>
      <c r="B106" s="20">
        <v>0.90500000000000003</v>
      </c>
      <c r="C106" s="9">
        <v>6.5</v>
      </c>
      <c r="D106" s="9">
        <f t="shared" si="0"/>
        <v>22.49336850828729</v>
      </c>
    </row>
    <row r="107" spans="1:4" x14ac:dyDescent="0.25">
      <c r="A107" s="10">
        <v>29768</v>
      </c>
      <c r="B107" s="20">
        <v>0.91500000000000004</v>
      </c>
      <c r="C107" s="9">
        <v>6.6</v>
      </c>
      <c r="D107" s="9">
        <f t="shared" si="0"/>
        <v>22.589809180327865</v>
      </c>
    </row>
    <row r="108" spans="1:4" x14ac:dyDescent="0.25">
      <c r="A108" s="10">
        <v>29799</v>
      </c>
      <c r="B108" s="20">
        <v>0.92200000000000004</v>
      </c>
      <c r="C108" s="9">
        <v>6.6</v>
      </c>
      <c r="D108" s="9">
        <f t="shared" si="0"/>
        <v>22.418303036876353</v>
      </c>
    </row>
    <row r="109" spans="1:4" x14ac:dyDescent="0.25">
      <c r="A109" s="10">
        <v>29830</v>
      </c>
      <c r="B109" s="20">
        <v>0.93100000000000005</v>
      </c>
      <c r="C109" s="9">
        <v>6.6</v>
      </c>
      <c r="D109" s="9">
        <f t="shared" si="0"/>
        <v>22.20158474758324</v>
      </c>
    </row>
    <row r="110" spans="1:4" x14ac:dyDescent="0.25">
      <c r="A110" s="10">
        <v>29860</v>
      </c>
      <c r="B110" s="20">
        <v>0.93400000000000005</v>
      </c>
      <c r="C110" s="9">
        <v>6.6</v>
      </c>
      <c r="D110" s="9">
        <f t="shared" si="0"/>
        <v>22.130273447537473</v>
      </c>
    </row>
    <row r="111" spans="1:4" x14ac:dyDescent="0.25">
      <c r="A111" s="10">
        <v>29891</v>
      </c>
      <c r="B111" s="20">
        <v>0.93799999999999994</v>
      </c>
      <c r="C111" s="9">
        <v>6.4</v>
      </c>
      <c r="D111" s="9">
        <f t="shared" si="0"/>
        <v>21.368146695095948</v>
      </c>
    </row>
    <row r="112" spans="1:4" x14ac:dyDescent="0.25">
      <c r="A112" s="10">
        <v>29921</v>
      </c>
      <c r="B112" s="20">
        <v>0.94099999999999995</v>
      </c>
      <c r="C112" s="9">
        <v>6.3</v>
      </c>
      <c r="D112" s="9">
        <f t="shared" si="0"/>
        <v>20.96721009564293</v>
      </c>
    </row>
    <row r="113" spans="1:4" x14ac:dyDescent="0.25">
      <c r="A113" s="10">
        <v>29952</v>
      </c>
      <c r="B113" s="20">
        <v>0.94399999999999995</v>
      </c>
      <c r="C113" s="9">
        <v>6.2</v>
      </c>
      <c r="D113" s="9">
        <f t="shared" si="0"/>
        <v>20.568821822033897</v>
      </c>
    </row>
    <row r="114" spans="1:4" x14ac:dyDescent="0.25">
      <c r="A114" s="10">
        <v>29983</v>
      </c>
      <c r="B114" s="20">
        <v>0.94699999999999995</v>
      </c>
      <c r="C114" s="9">
        <v>6.4</v>
      </c>
      <c r="D114" s="9">
        <f t="shared" si="0"/>
        <v>21.165070327349525</v>
      </c>
    </row>
    <row r="115" spans="1:4" x14ac:dyDescent="0.25">
      <c r="A115" s="10">
        <v>30011</v>
      </c>
      <c r="B115" s="20">
        <v>0.94699999999999995</v>
      </c>
      <c r="C115" s="9">
        <v>6.6</v>
      </c>
      <c r="D115" s="9">
        <f t="shared" si="0"/>
        <v>21.826478775079199</v>
      </c>
    </row>
    <row r="116" spans="1:4" x14ac:dyDescent="0.25">
      <c r="A116" s="10">
        <v>30042</v>
      </c>
      <c r="B116" s="20">
        <v>0.95</v>
      </c>
      <c r="C116" s="9">
        <v>6.7</v>
      </c>
      <c r="D116" s="9">
        <f t="shared" si="0"/>
        <v>22.087212947368421</v>
      </c>
    </row>
    <row r="117" spans="1:4" x14ac:dyDescent="0.25">
      <c r="A117" s="10">
        <v>30072</v>
      </c>
      <c r="B117" s="20">
        <v>0.95899999999999996</v>
      </c>
      <c r="C117" s="9">
        <v>6.9</v>
      </c>
      <c r="D117" s="9">
        <f t="shared" ref="D117:D180" si="2">C117*$B$641/B117</f>
        <v>22.533061626694476</v>
      </c>
    </row>
    <row r="118" spans="1:4" x14ac:dyDescent="0.25">
      <c r="A118" s="10">
        <v>30103</v>
      </c>
      <c r="B118" s="20">
        <v>0.97</v>
      </c>
      <c r="C118" s="9">
        <v>7.1</v>
      </c>
      <c r="D118" s="9">
        <f t="shared" si="2"/>
        <v>22.923257628865979</v>
      </c>
    </row>
    <row r="119" spans="1:4" x14ac:dyDescent="0.25">
      <c r="A119" s="10">
        <v>30133</v>
      </c>
      <c r="B119" s="20">
        <v>0.97499999999999998</v>
      </c>
      <c r="C119" s="9">
        <v>7.2</v>
      </c>
      <c r="D119" s="9">
        <f t="shared" si="2"/>
        <v>23.12690953846154</v>
      </c>
    </row>
    <row r="120" spans="1:4" x14ac:dyDescent="0.25">
      <c r="A120" s="10">
        <v>30164</v>
      </c>
      <c r="B120" s="20">
        <v>0.97699999999999998</v>
      </c>
      <c r="C120" s="9">
        <v>7.2</v>
      </c>
      <c r="D120" s="9">
        <f t="shared" si="2"/>
        <v>23.079566837256909</v>
      </c>
    </row>
    <row r="121" spans="1:4" x14ac:dyDescent="0.25">
      <c r="A121" s="10">
        <v>30195</v>
      </c>
      <c r="B121" s="20">
        <v>0.97699999999999998</v>
      </c>
      <c r="C121" s="9">
        <v>7.2</v>
      </c>
      <c r="D121" s="9">
        <f t="shared" si="2"/>
        <v>23.079566837256909</v>
      </c>
    </row>
    <row r="122" spans="1:4" x14ac:dyDescent="0.25">
      <c r="A122" s="10">
        <v>30225</v>
      </c>
      <c r="B122" s="20">
        <v>0.98099999999999998</v>
      </c>
      <c r="C122" s="9">
        <v>7.2</v>
      </c>
      <c r="D122" s="9">
        <f t="shared" si="2"/>
        <v>22.985460550458715</v>
      </c>
    </row>
    <row r="123" spans="1:4" x14ac:dyDescent="0.25">
      <c r="A123" s="10">
        <v>30256</v>
      </c>
      <c r="B123" s="20">
        <v>0.98</v>
      </c>
      <c r="C123" s="9">
        <v>6.9</v>
      </c>
      <c r="D123" s="9">
        <f t="shared" si="2"/>
        <v>22.050210306122452</v>
      </c>
    </row>
    <row r="124" spans="1:4" x14ac:dyDescent="0.25">
      <c r="A124" s="10">
        <v>30286</v>
      </c>
      <c r="B124" s="20">
        <v>0.97699999999999998</v>
      </c>
      <c r="C124" s="9">
        <v>6.7</v>
      </c>
      <c r="D124" s="9">
        <f t="shared" si="2"/>
        <v>21.476819140225178</v>
      </c>
    </row>
    <row r="125" spans="1:4" x14ac:dyDescent="0.25">
      <c r="A125" s="10">
        <v>30317</v>
      </c>
      <c r="B125" s="20">
        <v>0.97899999999999998</v>
      </c>
      <c r="C125" s="9">
        <v>6.7</v>
      </c>
      <c r="D125" s="9">
        <f t="shared" si="2"/>
        <v>21.432944126659855</v>
      </c>
    </row>
    <row r="126" spans="1:4" x14ac:dyDescent="0.25">
      <c r="A126" s="10">
        <v>30348</v>
      </c>
      <c r="B126" s="20">
        <v>0.98</v>
      </c>
      <c r="C126" s="9">
        <v>6.7</v>
      </c>
      <c r="D126" s="9">
        <f t="shared" si="2"/>
        <v>21.411073775510204</v>
      </c>
    </row>
    <row r="127" spans="1:4" x14ac:dyDescent="0.25">
      <c r="A127" s="10">
        <v>30376</v>
      </c>
      <c r="B127" s="20">
        <v>0.98099999999999998</v>
      </c>
      <c r="C127" s="9">
        <v>6.9</v>
      </c>
      <c r="D127" s="9">
        <f t="shared" si="2"/>
        <v>22.027733027522938</v>
      </c>
    </row>
    <row r="128" spans="1:4" x14ac:dyDescent="0.25">
      <c r="A128" s="10">
        <v>30407</v>
      </c>
      <c r="B128" s="20">
        <v>0.98799999999999999</v>
      </c>
      <c r="C128" s="9">
        <v>6.9</v>
      </c>
      <c r="D128" s="9">
        <f t="shared" si="2"/>
        <v>21.871666093117412</v>
      </c>
    </row>
    <row r="129" spans="1:4" x14ac:dyDescent="0.25">
      <c r="A129" s="10">
        <v>30437</v>
      </c>
      <c r="B129" s="20">
        <v>0.99199999999999999</v>
      </c>
      <c r="C129" s="9">
        <v>7.2</v>
      </c>
      <c r="D129" s="9">
        <f t="shared" si="2"/>
        <v>22.730581451612903</v>
      </c>
    </row>
    <row r="130" spans="1:4" x14ac:dyDescent="0.25">
      <c r="A130" s="10">
        <v>30468</v>
      </c>
      <c r="B130" s="20">
        <v>0.99399999999999999</v>
      </c>
      <c r="C130" s="9">
        <v>7.4</v>
      </c>
      <c r="D130" s="9">
        <f t="shared" si="2"/>
        <v>23.314980482897386</v>
      </c>
    </row>
    <row r="131" spans="1:4" x14ac:dyDescent="0.25">
      <c r="A131" s="10">
        <v>30498</v>
      </c>
      <c r="B131" s="20">
        <v>0.998</v>
      </c>
      <c r="C131" s="9">
        <v>7.5</v>
      </c>
      <c r="D131" s="9">
        <f t="shared" si="2"/>
        <v>23.535338176352706</v>
      </c>
    </row>
    <row r="132" spans="1:4" x14ac:dyDescent="0.25">
      <c r="A132" s="10">
        <v>30529</v>
      </c>
      <c r="B132" s="20">
        <v>1.0009999999999999</v>
      </c>
      <c r="C132" s="9">
        <v>7.5</v>
      </c>
      <c r="D132" s="9">
        <f t="shared" si="2"/>
        <v>23.464802697302698</v>
      </c>
    </row>
    <row r="133" spans="1:4" x14ac:dyDescent="0.25">
      <c r="A133" s="10">
        <v>30560</v>
      </c>
      <c r="B133" s="20">
        <v>1.004</v>
      </c>
      <c r="C133" s="9">
        <v>7.6</v>
      </c>
      <c r="D133" s="9">
        <f t="shared" si="2"/>
        <v>23.70661792828685</v>
      </c>
    </row>
    <row r="134" spans="1:4" x14ac:dyDescent="0.25">
      <c r="A134" s="10">
        <v>30590</v>
      </c>
      <c r="B134" s="20">
        <v>1.008</v>
      </c>
      <c r="C134" s="9">
        <v>7.5</v>
      </c>
      <c r="D134" s="9">
        <f t="shared" si="2"/>
        <v>23.301852678571429</v>
      </c>
    </row>
    <row r="135" spans="1:4" x14ac:dyDescent="0.25">
      <c r="A135" s="10">
        <v>30621</v>
      </c>
      <c r="B135" s="20">
        <v>1.0109999999999999</v>
      </c>
      <c r="C135" s="9">
        <v>7.3</v>
      </c>
      <c r="D135" s="9">
        <f t="shared" si="2"/>
        <v>22.613168842729973</v>
      </c>
    </row>
    <row r="136" spans="1:4" x14ac:dyDescent="0.25">
      <c r="A136" s="10">
        <v>30651</v>
      </c>
      <c r="B136" s="20">
        <v>1.014</v>
      </c>
      <c r="C136" s="9">
        <v>7</v>
      </c>
      <c r="D136" s="9">
        <f t="shared" si="2"/>
        <v>21.619707100591715</v>
      </c>
    </row>
    <row r="137" spans="1:4" x14ac:dyDescent="0.25">
      <c r="A137" s="10">
        <v>30682</v>
      </c>
      <c r="B137" s="20">
        <v>1.0209999999999999</v>
      </c>
      <c r="C137" s="9">
        <v>6.8</v>
      </c>
      <c r="D137" s="9">
        <f t="shared" si="2"/>
        <v>20.858010969637611</v>
      </c>
    </row>
    <row r="138" spans="1:4" x14ac:dyDescent="0.25">
      <c r="A138" s="10">
        <v>30713</v>
      </c>
      <c r="B138" s="20">
        <v>1.026</v>
      </c>
      <c r="C138" s="9">
        <v>7</v>
      </c>
      <c r="D138" s="9">
        <f t="shared" si="2"/>
        <v>21.366845029239766</v>
      </c>
    </row>
    <row r="139" spans="1:4" x14ac:dyDescent="0.25">
      <c r="A139" s="10">
        <v>30742</v>
      </c>
      <c r="B139" s="20">
        <v>1.0289999999999999</v>
      </c>
      <c r="C139" s="9">
        <v>7.2</v>
      </c>
      <c r="D139" s="9">
        <f t="shared" si="2"/>
        <v>21.913252478134112</v>
      </c>
    </row>
    <row r="140" spans="1:4" x14ac:dyDescent="0.25">
      <c r="A140" s="10">
        <v>30773</v>
      </c>
      <c r="B140" s="20">
        <v>1.0329999999999999</v>
      </c>
      <c r="C140" s="9">
        <v>7.3</v>
      </c>
      <c r="D140" s="9">
        <f t="shared" si="2"/>
        <v>22.131571829622459</v>
      </c>
    </row>
    <row r="141" spans="1:4" x14ac:dyDescent="0.25">
      <c r="A141" s="10">
        <v>30803</v>
      </c>
      <c r="B141" s="20">
        <v>1.0349999999999999</v>
      </c>
      <c r="C141" s="9">
        <v>7.6</v>
      </c>
      <c r="D141" s="9">
        <f t="shared" si="2"/>
        <v>22.996564637681161</v>
      </c>
    </row>
    <row r="142" spans="1:4" x14ac:dyDescent="0.25">
      <c r="A142" s="10">
        <v>30834</v>
      </c>
      <c r="B142" s="20">
        <v>1.0369999999999999</v>
      </c>
      <c r="C142" s="9">
        <v>7.9</v>
      </c>
      <c r="D142" s="9">
        <f t="shared" si="2"/>
        <v>23.85822092574735</v>
      </c>
    </row>
    <row r="143" spans="1:4" x14ac:dyDescent="0.25">
      <c r="A143" s="10">
        <v>30864</v>
      </c>
      <c r="B143" s="20">
        <v>1.0409999999999999</v>
      </c>
      <c r="C143" s="9">
        <v>8</v>
      </c>
      <c r="D143" s="9">
        <f t="shared" si="2"/>
        <v>24.067389048991355</v>
      </c>
    </row>
    <row r="144" spans="1:4" x14ac:dyDescent="0.25">
      <c r="A144" s="10">
        <v>30895</v>
      </c>
      <c r="B144" s="20">
        <v>1.044</v>
      </c>
      <c r="C144" s="9">
        <v>8.1</v>
      </c>
      <c r="D144" s="9">
        <f t="shared" si="2"/>
        <v>24.298207758620684</v>
      </c>
    </row>
    <row r="145" spans="1:4" x14ac:dyDescent="0.25">
      <c r="A145" s="10">
        <v>30926</v>
      </c>
      <c r="B145" s="20">
        <v>1.0469999999999999</v>
      </c>
      <c r="C145" s="9">
        <v>8.1</v>
      </c>
      <c r="D145" s="9">
        <f t="shared" si="2"/>
        <v>24.228585386819482</v>
      </c>
    </row>
    <row r="146" spans="1:4" x14ac:dyDescent="0.25">
      <c r="A146" s="10">
        <v>30956</v>
      </c>
      <c r="B146" s="20">
        <v>1.0509999999999999</v>
      </c>
      <c r="C146" s="9">
        <v>8</v>
      </c>
      <c r="D146" s="9">
        <f t="shared" si="2"/>
        <v>23.838393910561368</v>
      </c>
    </row>
    <row r="147" spans="1:4" x14ac:dyDescent="0.25">
      <c r="A147" s="10">
        <v>30987</v>
      </c>
      <c r="B147" s="20">
        <v>1.0529999999999999</v>
      </c>
      <c r="C147" s="9">
        <v>7.6</v>
      </c>
      <c r="D147" s="9">
        <f t="shared" si="2"/>
        <v>22.603460968660968</v>
      </c>
    </row>
    <row r="148" spans="1:4" x14ac:dyDescent="0.25">
      <c r="A148" s="10">
        <v>31017</v>
      </c>
      <c r="B148" s="20">
        <v>1.0549999999999999</v>
      </c>
      <c r="C148" s="9">
        <v>7.3</v>
      </c>
      <c r="D148" s="9">
        <f t="shared" si="2"/>
        <v>21.670060379146921</v>
      </c>
    </row>
    <row r="149" spans="1:4" x14ac:dyDescent="0.25">
      <c r="A149" s="10">
        <v>31048</v>
      </c>
      <c r="B149" s="20">
        <v>1.0569999999999999</v>
      </c>
      <c r="C149" s="9">
        <v>7.3</v>
      </c>
      <c r="D149" s="9">
        <f t="shared" si="2"/>
        <v>21.629057426679282</v>
      </c>
    </row>
    <row r="150" spans="1:4" x14ac:dyDescent="0.25">
      <c r="A150" s="10">
        <v>31079</v>
      </c>
      <c r="B150" s="20">
        <v>1.0629999999999999</v>
      </c>
      <c r="C150" s="9">
        <v>7.2</v>
      </c>
      <c r="D150" s="9">
        <f t="shared" si="2"/>
        <v>21.212358231420509</v>
      </c>
    </row>
    <row r="151" spans="1:4" x14ac:dyDescent="0.25">
      <c r="A151" s="10">
        <v>31107</v>
      </c>
      <c r="B151" s="20">
        <v>1.0680000000000001</v>
      </c>
      <c r="C151" s="9">
        <v>7.5</v>
      </c>
      <c r="D151" s="9">
        <f t="shared" si="2"/>
        <v>21.99275983146067</v>
      </c>
    </row>
    <row r="152" spans="1:4" x14ac:dyDescent="0.25">
      <c r="A152" s="10">
        <v>31138</v>
      </c>
      <c r="B152" s="20">
        <v>1.07</v>
      </c>
      <c r="C152" s="9">
        <v>7.7</v>
      </c>
      <c r="D152" s="9">
        <f t="shared" si="2"/>
        <v>22.537029252336445</v>
      </c>
    </row>
    <row r="153" spans="1:4" x14ac:dyDescent="0.25">
      <c r="A153" s="10">
        <v>31168</v>
      </c>
      <c r="B153" s="20">
        <v>1.0720000000000001</v>
      </c>
      <c r="C153" s="9">
        <v>8</v>
      </c>
      <c r="D153" s="9">
        <f t="shared" si="2"/>
        <v>23.371410447761193</v>
      </c>
    </row>
    <row r="154" spans="1:4" x14ac:dyDescent="0.25">
      <c r="A154" s="10">
        <v>31199</v>
      </c>
      <c r="B154" s="20">
        <v>1.075</v>
      </c>
      <c r="C154" s="9">
        <v>8.1999999999999993</v>
      </c>
      <c r="D154" s="9">
        <f t="shared" si="2"/>
        <v>23.88884260465116</v>
      </c>
    </row>
    <row r="155" spans="1:4" x14ac:dyDescent="0.25">
      <c r="A155" s="10">
        <v>31229</v>
      </c>
      <c r="B155" s="20">
        <v>1.077</v>
      </c>
      <c r="C155" s="9">
        <v>8.1999999999999993</v>
      </c>
      <c r="D155" s="9">
        <f t="shared" si="2"/>
        <v>23.844480779944288</v>
      </c>
    </row>
    <row r="156" spans="1:4" x14ac:dyDescent="0.25">
      <c r="A156" s="10">
        <v>31260</v>
      </c>
      <c r="B156" s="20">
        <v>1.079</v>
      </c>
      <c r="C156" s="9">
        <v>8.1999999999999993</v>
      </c>
      <c r="D156" s="9">
        <f t="shared" si="2"/>
        <v>23.800283410565335</v>
      </c>
    </row>
    <row r="157" spans="1:4" x14ac:dyDescent="0.25">
      <c r="A157" s="10">
        <v>31291</v>
      </c>
      <c r="B157" s="20">
        <v>1.081</v>
      </c>
      <c r="C157" s="9">
        <v>8.1999999999999993</v>
      </c>
      <c r="D157" s="9">
        <f t="shared" si="2"/>
        <v>23.756249583718777</v>
      </c>
    </row>
    <row r="158" spans="1:4" x14ac:dyDescent="0.25">
      <c r="A158" s="10">
        <v>31321</v>
      </c>
      <c r="B158" s="20">
        <v>1.085</v>
      </c>
      <c r="C158" s="9">
        <v>8.1</v>
      </c>
      <c r="D158" s="9">
        <f t="shared" si="2"/>
        <v>23.380026635944699</v>
      </c>
    </row>
    <row r="159" spans="1:4" x14ac:dyDescent="0.25">
      <c r="A159" s="10">
        <v>31352</v>
      </c>
      <c r="B159" s="20">
        <v>1.0900000000000001</v>
      </c>
      <c r="C159" s="9">
        <v>7.7</v>
      </c>
      <c r="D159" s="9">
        <f t="shared" si="2"/>
        <v>22.123505779816512</v>
      </c>
    </row>
    <row r="160" spans="1:4" x14ac:dyDescent="0.25">
      <c r="A160" s="10">
        <v>31382</v>
      </c>
      <c r="B160" s="20">
        <v>1.095</v>
      </c>
      <c r="C160" s="9">
        <v>7.4</v>
      </c>
      <c r="D160" s="9">
        <f t="shared" si="2"/>
        <v>21.164466301369863</v>
      </c>
    </row>
    <row r="161" spans="1:4" x14ac:dyDescent="0.25">
      <c r="A161" s="10">
        <v>31413</v>
      </c>
      <c r="B161" s="20">
        <v>1.099</v>
      </c>
      <c r="C161" s="9">
        <v>6.92</v>
      </c>
      <c r="D161" s="9">
        <f t="shared" si="2"/>
        <v>19.719600982711555</v>
      </c>
    </row>
    <row r="162" spans="1:4" x14ac:dyDescent="0.25">
      <c r="A162" s="10">
        <v>31444</v>
      </c>
      <c r="B162" s="20">
        <v>1.097</v>
      </c>
      <c r="C162" s="9">
        <v>7.14</v>
      </c>
      <c r="D162" s="9">
        <f t="shared" si="2"/>
        <v>20.383619562443023</v>
      </c>
    </row>
    <row r="163" spans="1:4" x14ac:dyDescent="0.25">
      <c r="A163" s="10">
        <v>31472</v>
      </c>
      <c r="B163" s="20">
        <v>1.091</v>
      </c>
      <c r="C163" s="9">
        <v>7.22</v>
      </c>
      <c r="D163" s="9">
        <f t="shared" si="2"/>
        <v>20.725364051329052</v>
      </c>
    </row>
    <row r="164" spans="1:4" x14ac:dyDescent="0.25">
      <c r="A164" s="10">
        <v>31503</v>
      </c>
      <c r="B164" s="20">
        <v>1.087</v>
      </c>
      <c r="C164" s="9">
        <v>7.42</v>
      </c>
      <c r="D164" s="9">
        <f t="shared" si="2"/>
        <v>21.3778527874885</v>
      </c>
    </row>
    <row r="165" spans="1:4" x14ac:dyDescent="0.25">
      <c r="A165" s="10">
        <v>31533</v>
      </c>
      <c r="B165" s="20">
        <v>1.0900000000000001</v>
      </c>
      <c r="C165" s="9">
        <v>7.49</v>
      </c>
      <c r="D165" s="9">
        <f t="shared" si="2"/>
        <v>21.52013744036697</v>
      </c>
    </row>
    <row r="166" spans="1:4" x14ac:dyDescent="0.25">
      <c r="A166" s="10">
        <v>31564</v>
      </c>
      <c r="B166" s="20">
        <v>1.0940000000000001</v>
      </c>
      <c r="C166" s="9">
        <v>7.71</v>
      </c>
      <c r="D166" s="9">
        <f t="shared" si="2"/>
        <v>22.071242221206578</v>
      </c>
    </row>
    <row r="167" spans="1:4" x14ac:dyDescent="0.25">
      <c r="A167" s="10">
        <v>31594</v>
      </c>
      <c r="B167" s="20">
        <v>1.095</v>
      </c>
      <c r="C167" s="9">
        <v>7.75</v>
      </c>
      <c r="D167" s="9">
        <f t="shared" si="2"/>
        <v>22.165488356164381</v>
      </c>
    </row>
    <row r="168" spans="1:4" x14ac:dyDescent="0.25">
      <c r="A168" s="10">
        <v>31625</v>
      </c>
      <c r="B168" s="20">
        <v>1.0960000000000001</v>
      </c>
      <c r="C168" s="9">
        <v>7.7</v>
      </c>
      <c r="D168" s="9">
        <f t="shared" si="2"/>
        <v>22.002391697080292</v>
      </c>
    </row>
    <row r="169" spans="1:4" x14ac:dyDescent="0.25">
      <c r="A169" s="10">
        <v>31656</v>
      </c>
      <c r="B169" s="20">
        <v>1.1000000000000001</v>
      </c>
      <c r="C169" s="9">
        <v>7.71</v>
      </c>
      <c r="D169" s="9">
        <f t="shared" si="2"/>
        <v>21.950853627272725</v>
      </c>
    </row>
    <row r="170" spans="1:4" x14ac:dyDescent="0.25">
      <c r="A170" s="10">
        <v>31686</v>
      </c>
      <c r="B170" s="20">
        <v>1.1020000000000001</v>
      </c>
      <c r="C170" s="9">
        <v>7.46</v>
      </c>
      <c r="D170" s="9">
        <f t="shared" si="2"/>
        <v>21.200541506352085</v>
      </c>
    </row>
    <row r="171" spans="1:4" x14ac:dyDescent="0.25">
      <c r="A171" s="10">
        <v>31717</v>
      </c>
      <c r="B171" s="20">
        <v>1.1040000000000001</v>
      </c>
      <c r="C171" s="9">
        <v>7.4</v>
      </c>
      <c r="D171" s="9">
        <f t="shared" si="2"/>
        <v>20.991929891304348</v>
      </c>
    </row>
    <row r="172" spans="1:4" x14ac:dyDescent="0.25">
      <c r="A172" s="10">
        <v>31747</v>
      </c>
      <c r="B172" s="20">
        <v>1.1080000000000001</v>
      </c>
      <c r="C172" s="9">
        <v>7.01</v>
      </c>
      <c r="D172" s="9">
        <f t="shared" si="2"/>
        <v>19.813809287003608</v>
      </c>
    </row>
    <row r="173" spans="1:4" x14ac:dyDescent="0.25">
      <c r="A173" s="10">
        <v>31778</v>
      </c>
      <c r="B173" s="20">
        <v>1.1140000000000001</v>
      </c>
      <c r="C173" s="9">
        <v>6.93</v>
      </c>
      <c r="D173" s="9">
        <f t="shared" si="2"/>
        <v>19.482189560143624</v>
      </c>
    </row>
    <row r="174" spans="1:4" x14ac:dyDescent="0.25">
      <c r="A174" s="10">
        <v>31809</v>
      </c>
      <c r="B174" s="20">
        <v>1.1180000000000001</v>
      </c>
      <c r="C174" s="9">
        <v>6.95</v>
      </c>
      <c r="D174" s="9">
        <f t="shared" si="2"/>
        <v>19.468510330948121</v>
      </c>
    </row>
    <row r="175" spans="1:4" x14ac:dyDescent="0.25">
      <c r="A175" s="10">
        <v>31837</v>
      </c>
      <c r="B175" s="20">
        <v>1.1220000000000001</v>
      </c>
      <c r="C175" s="9">
        <v>7.14</v>
      </c>
      <c r="D175" s="9">
        <f t="shared" si="2"/>
        <v>19.929439090909089</v>
      </c>
    </row>
    <row r="176" spans="1:4" x14ac:dyDescent="0.25">
      <c r="A176" s="10">
        <v>31868</v>
      </c>
      <c r="B176" s="20">
        <v>1.127</v>
      </c>
      <c r="C176" s="9">
        <v>7.26</v>
      </c>
      <c r="D176" s="9">
        <f t="shared" si="2"/>
        <v>20.174483531499554</v>
      </c>
    </row>
    <row r="177" spans="1:4" x14ac:dyDescent="0.25">
      <c r="A177" s="10">
        <v>31898</v>
      </c>
      <c r="B177" s="20">
        <v>1.1299999999999999</v>
      </c>
      <c r="C177" s="9">
        <v>7.47</v>
      </c>
      <c r="D177" s="9">
        <f t="shared" si="2"/>
        <v>20.702933123893807</v>
      </c>
    </row>
    <row r="178" spans="1:4" x14ac:dyDescent="0.25">
      <c r="A178" s="10">
        <v>31929</v>
      </c>
      <c r="B178" s="20">
        <v>1.135</v>
      </c>
      <c r="C178" s="9">
        <v>7.8</v>
      </c>
      <c r="D178" s="9">
        <f t="shared" si="2"/>
        <v>21.522289162995591</v>
      </c>
    </row>
    <row r="179" spans="1:4" x14ac:dyDescent="0.25">
      <c r="A179" s="10">
        <v>31959</v>
      </c>
      <c r="B179" s="20">
        <v>1.1379999999999999</v>
      </c>
      <c r="C179" s="9">
        <v>7.8</v>
      </c>
      <c r="D179" s="9">
        <f t="shared" si="2"/>
        <v>21.465552021089632</v>
      </c>
    </row>
    <row r="180" spans="1:4" x14ac:dyDescent="0.25">
      <c r="A180" s="10">
        <v>31990</v>
      </c>
      <c r="B180" s="20">
        <v>1.143</v>
      </c>
      <c r="C180" s="9">
        <v>7.76</v>
      </c>
      <c r="D180" s="9">
        <f t="shared" si="2"/>
        <v>21.262053753280838</v>
      </c>
    </row>
    <row r="181" spans="1:4" x14ac:dyDescent="0.25">
      <c r="A181" s="10">
        <v>32021</v>
      </c>
      <c r="B181" s="20">
        <v>1.147</v>
      </c>
      <c r="C181" s="9">
        <v>7.66</v>
      </c>
      <c r="D181" s="9">
        <f t="shared" ref="D181:D244" si="3">C181*$B$641/B181</f>
        <v>20.914865335658238</v>
      </c>
    </row>
    <row r="182" spans="1:4" x14ac:dyDescent="0.25">
      <c r="A182" s="10">
        <v>32051</v>
      </c>
      <c r="B182" s="20">
        <v>1.1499999999999999</v>
      </c>
      <c r="C182" s="9">
        <v>7.63</v>
      </c>
      <c r="D182" s="9">
        <f t="shared" si="3"/>
        <v>20.778606495652173</v>
      </c>
    </row>
    <row r="183" spans="1:4" x14ac:dyDescent="0.25">
      <c r="A183" s="10">
        <v>32082</v>
      </c>
      <c r="B183" s="20">
        <v>1.1539999999999999</v>
      </c>
      <c r="C183" s="9">
        <v>7.39</v>
      </c>
      <c r="D183" s="9">
        <f t="shared" si="3"/>
        <v>20.055262487001734</v>
      </c>
    </row>
    <row r="184" spans="1:4" x14ac:dyDescent="0.25">
      <c r="A184" s="10">
        <v>32112</v>
      </c>
      <c r="B184" s="20">
        <v>1.1559999999999999</v>
      </c>
      <c r="C184" s="9">
        <v>7.09</v>
      </c>
      <c r="D184" s="9">
        <f t="shared" si="3"/>
        <v>19.207821980968856</v>
      </c>
    </row>
    <row r="185" spans="1:4" x14ac:dyDescent="0.25">
      <c r="A185" s="10">
        <v>32143</v>
      </c>
      <c r="B185" s="20">
        <v>1.1599999999999999</v>
      </c>
      <c r="C185" s="9">
        <v>6.92</v>
      </c>
      <c r="D185" s="9">
        <f t="shared" si="3"/>
        <v>18.682621965517242</v>
      </c>
    </row>
    <row r="186" spans="1:4" x14ac:dyDescent="0.25">
      <c r="A186" s="10">
        <v>32174</v>
      </c>
      <c r="B186" s="20">
        <v>1.1619999999999999</v>
      </c>
      <c r="C186" s="9">
        <v>6.99</v>
      </c>
      <c r="D186" s="9">
        <f t="shared" si="3"/>
        <v>18.839126772805507</v>
      </c>
    </row>
    <row r="187" spans="1:4" x14ac:dyDescent="0.25">
      <c r="A187" s="10">
        <v>32203</v>
      </c>
      <c r="B187" s="20">
        <v>1.165</v>
      </c>
      <c r="C187" s="9">
        <v>7.14</v>
      </c>
      <c r="D187" s="9">
        <f t="shared" si="3"/>
        <v>19.193846060085836</v>
      </c>
    </row>
    <row r="188" spans="1:4" x14ac:dyDescent="0.25">
      <c r="A188" s="10">
        <v>32234</v>
      </c>
      <c r="B188" s="20">
        <v>1.1719999999999999</v>
      </c>
      <c r="C188" s="9">
        <v>7.3</v>
      </c>
      <c r="D188" s="9">
        <f t="shared" si="3"/>
        <v>19.506752303754265</v>
      </c>
    </row>
    <row r="189" spans="1:4" x14ac:dyDescent="0.25">
      <c r="A189" s="10">
        <v>32264</v>
      </c>
      <c r="B189" s="20">
        <v>1.175</v>
      </c>
      <c r="C189" s="9">
        <v>7.58</v>
      </c>
      <c r="D189" s="9">
        <f t="shared" si="3"/>
        <v>20.203241719148934</v>
      </c>
    </row>
    <row r="190" spans="1:4" x14ac:dyDescent="0.25">
      <c r="A190" s="10">
        <v>32295</v>
      </c>
      <c r="B190" s="20">
        <v>1.18</v>
      </c>
      <c r="C190" s="9">
        <v>7.84</v>
      </c>
      <c r="D190" s="9">
        <f t="shared" si="3"/>
        <v>20.807685559322032</v>
      </c>
    </row>
    <row r="191" spans="1:4" x14ac:dyDescent="0.25">
      <c r="A191" s="10">
        <v>32325</v>
      </c>
      <c r="B191" s="20">
        <v>1.1850000000000001</v>
      </c>
      <c r="C191" s="9">
        <v>7.9</v>
      </c>
      <c r="D191" s="9">
        <f t="shared" si="3"/>
        <v>20.87846</v>
      </c>
    </row>
    <row r="192" spans="1:4" x14ac:dyDescent="0.25">
      <c r="A192" s="10">
        <v>32356</v>
      </c>
      <c r="B192" s="20">
        <v>1.19</v>
      </c>
      <c r="C192" s="9">
        <v>7.93</v>
      </c>
      <c r="D192" s="9">
        <f t="shared" si="3"/>
        <v>20.869687537815125</v>
      </c>
    </row>
    <row r="193" spans="1:4" x14ac:dyDescent="0.25">
      <c r="A193" s="10">
        <v>32387</v>
      </c>
      <c r="B193" s="20">
        <v>1.1950000000000001</v>
      </c>
      <c r="C193" s="9">
        <v>7.84</v>
      </c>
      <c r="D193" s="9">
        <f t="shared" si="3"/>
        <v>20.546501221757318</v>
      </c>
    </row>
    <row r="194" spans="1:4" x14ac:dyDescent="0.25">
      <c r="A194" s="10">
        <v>32417</v>
      </c>
      <c r="B194" s="20">
        <v>1.1990000000000001</v>
      </c>
      <c r="C194" s="9">
        <v>7.7</v>
      </c>
      <c r="D194" s="9">
        <f t="shared" si="3"/>
        <v>20.112277981651374</v>
      </c>
    </row>
    <row r="195" spans="1:4" x14ac:dyDescent="0.25">
      <c r="A195" s="10">
        <v>32448</v>
      </c>
      <c r="B195" s="20">
        <v>1.2030000000000001</v>
      </c>
      <c r="C195" s="9">
        <v>7.46</v>
      </c>
      <c r="D195" s="9">
        <f t="shared" si="3"/>
        <v>19.420612418952619</v>
      </c>
    </row>
    <row r="196" spans="1:4" x14ac:dyDescent="0.25">
      <c r="A196" s="10">
        <v>32478</v>
      </c>
      <c r="B196" s="20">
        <v>1.2070000000000001</v>
      </c>
      <c r="C196" s="9">
        <v>7.28</v>
      </c>
      <c r="D196" s="9">
        <f t="shared" si="3"/>
        <v>18.889211532725763</v>
      </c>
    </row>
    <row r="197" spans="1:4" x14ac:dyDescent="0.25">
      <c r="A197" s="10">
        <v>32509</v>
      </c>
      <c r="B197" s="20">
        <v>1.212</v>
      </c>
      <c r="C197" s="9">
        <v>7.17</v>
      </c>
      <c r="D197" s="9">
        <f t="shared" si="3"/>
        <v>18.527049282178218</v>
      </c>
    </row>
    <row r="198" spans="1:4" x14ac:dyDescent="0.25">
      <c r="A198" s="10">
        <v>32540</v>
      </c>
      <c r="B198" s="20">
        <v>1.216</v>
      </c>
      <c r="C198" s="9">
        <v>7.18</v>
      </c>
      <c r="D198" s="9">
        <f t="shared" si="3"/>
        <v>18.491859720394736</v>
      </c>
    </row>
    <row r="199" spans="1:4" x14ac:dyDescent="0.25">
      <c r="A199" s="10">
        <v>32568</v>
      </c>
      <c r="B199" s="20">
        <v>1.222</v>
      </c>
      <c r="C199" s="9">
        <v>7.24</v>
      </c>
      <c r="D199" s="9">
        <f t="shared" si="3"/>
        <v>18.554834337152208</v>
      </c>
    </row>
    <row r="200" spans="1:4" x14ac:dyDescent="0.25">
      <c r="A200" s="10">
        <v>32599</v>
      </c>
      <c r="B200" s="20">
        <v>1.2310000000000001</v>
      </c>
      <c r="C200" s="9">
        <v>7.52</v>
      </c>
      <c r="D200" s="9">
        <f t="shared" si="3"/>
        <v>19.131521429731922</v>
      </c>
    </row>
    <row r="201" spans="1:4" x14ac:dyDescent="0.25">
      <c r="A201" s="10">
        <v>32629</v>
      </c>
      <c r="B201" s="20">
        <v>1.2370000000000001</v>
      </c>
      <c r="C201" s="9">
        <v>7.72</v>
      </c>
      <c r="D201" s="9">
        <f t="shared" si="3"/>
        <v>19.545074114793852</v>
      </c>
    </row>
    <row r="202" spans="1:4" x14ac:dyDescent="0.25">
      <c r="A202" s="10">
        <v>32660</v>
      </c>
      <c r="B202" s="20">
        <v>1.2410000000000001</v>
      </c>
      <c r="C202" s="9">
        <v>8.02</v>
      </c>
      <c r="D202" s="9">
        <f t="shared" si="3"/>
        <v>20.23915179693795</v>
      </c>
    </row>
    <row r="203" spans="1:4" x14ac:dyDescent="0.25">
      <c r="A203" s="10">
        <v>32690</v>
      </c>
      <c r="B203" s="20">
        <v>1.2450000000000001</v>
      </c>
      <c r="C203" s="9">
        <v>8.1</v>
      </c>
      <c r="D203" s="9">
        <f t="shared" si="3"/>
        <v>20.375364578313249</v>
      </c>
    </row>
    <row r="204" spans="1:4" x14ac:dyDescent="0.25">
      <c r="A204" s="10">
        <v>32721</v>
      </c>
      <c r="B204" s="20">
        <v>1.2450000000000001</v>
      </c>
      <c r="C204" s="9">
        <v>8.11</v>
      </c>
      <c r="D204" s="9">
        <f t="shared" si="3"/>
        <v>20.400519349397584</v>
      </c>
    </row>
    <row r="205" spans="1:4" x14ac:dyDescent="0.25">
      <c r="A205" s="10">
        <v>32752</v>
      </c>
      <c r="B205" s="20">
        <v>1.248</v>
      </c>
      <c r="C205" s="9">
        <v>8.02</v>
      </c>
      <c r="D205" s="9">
        <f t="shared" si="3"/>
        <v>20.125630913461539</v>
      </c>
    </row>
    <row r="206" spans="1:4" x14ac:dyDescent="0.25">
      <c r="A206" s="10">
        <v>32782</v>
      </c>
      <c r="B206" s="20">
        <v>1.254</v>
      </c>
      <c r="C206" s="9">
        <v>7.87</v>
      </c>
      <c r="D206" s="9">
        <f t="shared" si="3"/>
        <v>19.654722511961722</v>
      </c>
    </row>
    <row r="207" spans="1:4" x14ac:dyDescent="0.25">
      <c r="A207" s="10">
        <v>32813</v>
      </c>
      <c r="B207" s="20">
        <v>1.2589999999999999</v>
      </c>
      <c r="C207" s="9">
        <v>7.52</v>
      </c>
      <c r="D207" s="9">
        <f t="shared" si="3"/>
        <v>18.70603882446386</v>
      </c>
    </row>
    <row r="208" spans="1:4" x14ac:dyDescent="0.25">
      <c r="A208" s="10">
        <v>32843</v>
      </c>
      <c r="B208" s="20">
        <v>1.2629999999999999</v>
      </c>
      <c r="C208" s="9">
        <v>7.27</v>
      </c>
      <c r="D208" s="9">
        <f t="shared" si="3"/>
        <v>18.026888859857483</v>
      </c>
    </row>
    <row r="209" spans="1:4" x14ac:dyDescent="0.25">
      <c r="A209" s="10">
        <v>32874</v>
      </c>
      <c r="B209" s="20">
        <v>1.2749999999999999</v>
      </c>
      <c r="C209" s="9">
        <v>7.18</v>
      </c>
      <c r="D209" s="9">
        <f t="shared" si="3"/>
        <v>17.636157976470589</v>
      </c>
    </row>
    <row r="210" spans="1:4" x14ac:dyDescent="0.25">
      <c r="A210" s="10">
        <v>32905</v>
      </c>
      <c r="B210" s="20">
        <v>1.28</v>
      </c>
      <c r="C210" s="9">
        <v>7.49</v>
      </c>
      <c r="D210" s="9">
        <f t="shared" si="3"/>
        <v>18.325742039062497</v>
      </c>
    </row>
    <row r="211" spans="1:4" x14ac:dyDescent="0.25">
      <c r="A211" s="10">
        <v>32933</v>
      </c>
      <c r="B211" s="20">
        <v>1.286</v>
      </c>
      <c r="C211" s="9">
        <v>7.58</v>
      </c>
      <c r="D211" s="9">
        <f t="shared" si="3"/>
        <v>18.459416034214616</v>
      </c>
    </row>
    <row r="212" spans="1:4" x14ac:dyDescent="0.25">
      <c r="A212" s="10">
        <v>32964</v>
      </c>
      <c r="B212" s="20">
        <v>1.2889999999999999</v>
      </c>
      <c r="C212" s="9">
        <v>7.7</v>
      </c>
      <c r="D212" s="9">
        <f t="shared" si="3"/>
        <v>18.708007214895268</v>
      </c>
    </row>
    <row r="213" spans="1:4" x14ac:dyDescent="0.25">
      <c r="A213" s="10">
        <v>32994</v>
      </c>
      <c r="B213" s="20">
        <v>1.2909999999999999</v>
      </c>
      <c r="C213" s="9">
        <v>7.98</v>
      </c>
      <c r="D213" s="9">
        <f t="shared" si="3"/>
        <v>19.358262292796283</v>
      </c>
    </row>
    <row r="214" spans="1:4" x14ac:dyDescent="0.25">
      <c r="A214" s="10">
        <v>33025</v>
      </c>
      <c r="B214" s="20">
        <v>1.2989999999999999</v>
      </c>
      <c r="C214" s="9">
        <v>8.1199999999999992</v>
      </c>
      <c r="D214" s="9">
        <f t="shared" si="3"/>
        <v>19.576569884526556</v>
      </c>
    </row>
    <row r="215" spans="1:4" x14ac:dyDescent="0.25">
      <c r="A215" s="10">
        <v>33055</v>
      </c>
      <c r="B215" s="20">
        <v>1.3049999999999999</v>
      </c>
      <c r="C215" s="9">
        <v>8.1999999999999993</v>
      </c>
      <c r="D215" s="9">
        <f t="shared" si="3"/>
        <v>19.678548505747123</v>
      </c>
    </row>
    <row r="216" spans="1:4" x14ac:dyDescent="0.25">
      <c r="A216" s="10">
        <v>33086</v>
      </c>
      <c r="B216" s="20">
        <v>1.3160000000000001</v>
      </c>
      <c r="C216" s="9">
        <v>8.26</v>
      </c>
      <c r="D216" s="9">
        <f t="shared" si="3"/>
        <v>19.656847978723402</v>
      </c>
    </row>
    <row r="217" spans="1:4" x14ac:dyDescent="0.25">
      <c r="A217" s="10">
        <v>33117</v>
      </c>
      <c r="B217" s="20">
        <v>1.325</v>
      </c>
      <c r="C217" s="9">
        <v>8.18</v>
      </c>
      <c r="D217" s="9">
        <f t="shared" si="3"/>
        <v>19.334241826415095</v>
      </c>
    </row>
    <row r="218" spans="1:4" x14ac:dyDescent="0.25">
      <c r="A218" s="10">
        <v>33147</v>
      </c>
      <c r="B218" s="20">
        <v>1.3340000000000001</v>
      </c>
      <c r="C218" s="9">
        <v>8.06</v>
      </c>
      <c r="D218" s="9">
        <f t="shared" si="3"/>
        <v>18.922082563718142</v>
      </c>
    </row>
    <row r="219" spans="1:4" x14ac:dyDescent="0.25">
      <c r="A219" s="10">
        <v>33178</v>
      </c>
      <c r="B219" s="20">
        <v>1.337</v>
      </c>
      <c r="C219" s="9">
        <v>7.82</v>
      </c>
      <c r="D219" s="9">
        <f t="shared" si="3"/>
        <v>18.317452191473446</v>
      </c>
    </row>
    <row r="220" spans="1:4" x14ac:dyDescent="0.25">
      <c r="A220" s="10">
        <v>33208</v>
      </c>
      <c r="B220" s="20">
        <v>1.3420000000000001</v>
      </c>
      <c r="C220" s="9">
        <v>7.62</v>
      </c>
      <c r="D220" s="9">
        <f t="shared" si="3"/>
        <v>17.782473755588672</v>
      </c>
    </row>
    <row r="221" spans="1:4" x14ac:dyDescent="0.25">
      <c r="A221" s="10">
        <v>33239</v>
      </c>
      <c r="B221" s="20">
        <v>1.347</v>
      </c>
      <c r="C221" s="9">
        <v>7.42</v>
      </c>
      <c r="D221" s="9">
        <f t="shared" si="3"/>
        <v>17.251466948775054</v>
      </c>
    </row>
    <row r="222" spans="1:4" x14ac:dyDescent="0.25">
      <c r="A222" s="10">
        <v>33270</v>
      </c>
      <c r="B222" s="20">
        <v>1.3480000000000001</v>
      </c>
      <c r="C222" s="9">
        <v>7.61</v>
      </c>
      <c r="D222" s="9">
        <f t="shared" si="3"/>
        <v>17.680090571216617</v>
      </c>
    </row>
    <row r="223" spans="1:4" x14ac:dyDescent="0.25">
      <c r="A223" s="10">
        <v>33298</v>
      </c>
      <c r="B223" s="20">
        <v>1.3480000000000001</v>
      </c>
      <c r="C223" s="9">
        <v>7.79</v>
      </c>
      <c r="D223" s="9">
        <f t="shared" si="3"/>
        <v>18.098279310089019</v>
      </c>
    </row>
    <row r="224" spans="1:4" x14ac:dyDescent="0.25">
      <c r="A224" s="10">
        <v>33329</v>
      </c>
      <c r="B224" s="20">
        <v>1.351</v>
      </c>
      <c r="C224" s="9">
        <v>7.99</v>
      </c>
      <c r="D224" s="9">
        <f t="shared" si="3"/>
        <v>18.521713034789045</v>
      </c>
    </row>
    <row r="225" spans="1:4" x14ac:dyDescent="0.25">
      <c r="A225" s="10">
        <v>33359</v>
      </c>
      <c r="B225" s="20">
        <v>1.3560000000000001</v>
      </c>
      <c r="C225" s="9">
        <v>8.15</v>
      </c>
      <c r="D225" s="9">
        <f t="shared" si="3"/>
        <v>18.822947898230087</v>
      </c>
    </row>
    <row r="226" spans="1:4" x14ac:dyDescent="0.25">
      <c r="A226" s="10">
        <v>33390</v>
      </c>
      <c r="B226" s="20">
        <v>1.36</v>
      </c>
      <c r="C226" s="9">
        <v>8.34</v>
      </c>
      <c r="D226" s="9">
        <f t="shared" si="3"/>
        <v>19.205112838235291</v>
      </c>
    </row>
    <row r="227" spans="1:4" x14ac:dyDescent="0.25">
      <c r="A227" s="10">
        <v>33420</v>
      </c>
      <c r="B227" s="20">
        <v>1.3620000000000001</v>
      </c>
      <c r="C227" s="9">
        <v>8.4</v>
      </c>
      <c r="D227" s="9">
        <f t="shared" si="3"/>
        <v>19.314874889867838</v>
      </c>
    </row>
    <row r="228" spans="1:4" x14ac:dyDescent="0.25">
      <c r="A228" s="10">
        <v>33451</v>
      </c>
      <c r="B228" s="20">
        <v>1.3660000000000001</v>
      </c>
      <c r="C228" s="9">
        <v>8.43</v>
      </c>
      <c r="D228" s="9">
        <f t="shared" si="3"/>
        <v>19.327095658857974</v>
      </c>
    </row>
    <row r="229" spans="1:4" x14ac:dyDescent="0.25">
      <c r="A229" s="10">
        <v>33482</v>
      </c>
      <c r="B229" s="20">
        <v>1.37</v>
      </c>
      <c r="C229" s="9">
        <v>8.39</v>
      </c>
      <c r="D229" s="9">
        <f t="shared" si="3"/>
        <v>19.179227671532846</v>
      </c>
    </row>
    <row r="230" spans="1:4" x14ac:dyDescent="0.25">
      <c r="A230" s="10">
        <v>33512</v>
      </c>
      <c r="B230" s="20">
        <v>1.3720000000000001</v>
      </c>
      <c r="C230" s="9">
        <v>8.33</v>
      </c>
      <c r="D230" s="9">
        <f t="shared" si="3"/>
        <v>19.014311785714284</v>
      </c>
    </row>
    <row r="231" spans="1:4" x14ac:dyDescent="0.25">
      <c r="A231" s="10">
        <v>33543</v>
      </c>
      <c r="B231" s="20">
        <v>1.3779999999999999</v>
      </c>
      <c r="C231" s="9">
        <v>7.96</v>
      </c>
      <c r="D231" s="9">
        <f t="shared" si="3"/>
        <v>18.090624992743106</v>
      </c>
    </row>
    <row r="232" spans="1:4" x14ac:dyDescent="0.25">
      <c r="A232" s="10">
        <v>33573</v>
      </c>
      <c r="B232" s="20">
        <v>1.3819999999999999</v>
      </c>
      <c r="C232" s="9">
        <v>7.81</v>
      </c>
      <c r="D232" s="9">
        <f t="shared" si="3"/>
        <v>17.698347243125902</v>
      </c>
    </row>
    <row r="233" spans="1:4" x14ac:dyDescent="0.25">
      <c r="A233" s="10">
        <v>33604</v>
      </c>
      <c r="B233" s="20">
        <v>1.383</v>
      </c>
      <c r="C233" s="9">
        <v>7.71</v>
      </c>
      <c r="D233" s="9">
        <f t="shared" si="3"/>
        <v>17.459102668112795</v>
      </c>
    </row>
    <row r="234" spans="1:4" x14ac:dyDescent="0.25">
      <c r="A234" s="10">
        <v>33635</v>
      </c>
      <c r="B234" s="20">
        <v>1.3859999999999999</v>
      </c>
      <c r="C234" s="9">
        <v>7.79</v>
      </c>
      <c r="D234" s="9">
        <f t="shared" si="3"/>
        <v>17.602078290043291</v>
      </c>
    </row>
    <row r="235" spans="1:4" x14ac:dyDescent="0.25">
      <c r="A235" s="10">
        <v>33664</v>
      </c>
      <c r="B235" s="20">
        <v>1.391</v>
      </c>
      <c r="C235" s="9">
        <v>8.02</v>
      </c>
      <c r="D235" s="9">
        <f t="shared" si="3"/>
        <v>18.056640819554275</v>
      </c>
    </row>
    <row r="236" spans="1:4" x14ac:dyDescent="0.25">
      <c r="A236" s="10">
        <v>33695</v>
      </c>
      <c r="B236" s="20">
        <v>1.3939999999999999</v>
      </c>
      <c r="C236" s="9">
        <v>8.0500000000000007</v>
      </c>
      <c r="D236" s="9">
        <f t="shared" si="3"/>
        <v>18.085179662840748</v>
      </c>
    </row>
    <row r="237" spans="1:4" x14ac:dyDescent="0.25">
      <c r="A237" s="10">
        <v>33725</v>
      </c>
      <c r="B237" s="20">
        <v>1.397</v>
      </c>
      <c r="C237" s="9">
        <v>8.41</v>
      </c>
      <c r="D237" s="9">
        <f t="shared" si="3"/>
        <v>18.853383886900499</v>
      </c>
    </row>
    <row r="238" spans="1:4" x14ac:dyDescent="0.25">
      <c r="A238" s="10">
        <v>33756</v>
      </c>
      <c r="B238" s="20">
        <v>1.401</v>
      </c>
      <c r="C238" s="9">
        <v>8.64</v>
      </c>
      <c r="D238" s="9">
        <f t="shared" si="3"/>
        <v>19.313693190578157</v>
      </c>
    </row>
    <row r="239" spans="1:4" x14ac:dyDescent="0.25">
      <c r="A239" s="10">
        <v>33786</v>
      </c>
      <c r="B239" s="20">
        <v>1.405</v>
      </c>
      <c r="C239" s="9">
        <v>8.57</v>
      </c>
      <c r="D239" s="9">
        <f t="shared" si="3"/>
        <v>19.102676391459074</v>
      </c>
    </row>
    <row r="240" spans="1:4" x14ac:dyDescent="0.25">
      <c r="A240" s="10">
        <v>33817</v>
      </c>
      <c r="B240" s="20">
        <v>1.4079999999999999</v>
      </c>
      <c r="C240" s="9">
        <v>8.6</v>
      </c>
      <c r="D240" s="9">
        <f t="shared" si="3"/>
        <v>19.128702698863634</v>
      </c>
    </row>
    <row r="241" spans="1:4" x14ac:dyDescent="0.25">
      <c r="A241" s="10">
        <v>33848</v>
      </c>
      <c r="B241" s="20">
        <v>1.411</v>
      </c>
      <c r="C241" s="9">
        <v>8.6199999999999992</v>
      </c>
      <c r="D241" s="9">
        <f t="shared" si="3"/>
        <v>19.132422948263638</v>
      </c>
    </row>
    <row r="242" spans="1:4" x14ac:dyDescent="0.25">
      <c r="A242" s="10">
        <v>33878</v>
      </c>
      <c r="B242" s="20">
        <v>1.417</v>
      </c>
      <c r="C242" s="9">
        <v>8.4700000000000006</v>
      </c>
      <c r="D242" s="9">
        <f t="shared" si="3"/>
        <v>18.719889505998587</v>
      </c>
    </row>
    <row r="243" spans="1:4" x14ac:dyDescent="0.25">
      <c r="A243" s="10">
        <v>33909</v>
      </c>
      <c r="B243" s="20">
        <v>1.421</v>
      </c>
      <c r="C243" s="9">
        <v>8.16</v>
      </c>
      <c r="D243" s="9">
        <f t="shared" si="3"/>
        <v>17.983979619985924</v>
      </c>
    </row>
    <row r="244" spans="1:4" x14ac:dyDescent="0.25">
      <c r="A244" s="10">
        <v>33939</v>
      </c>
      <c r="B244" s="20">
        <v>1.423</v>
      </c>
      <c r="C244" s="9">
        <v>7.87</v>
      </c>
      <c r="D244" s="9">
        <f t="shared" si="3"/>
        <v>17.32046523541813</v>
      </c>
    </row>
    <row r="245" spans="1:4" x14ac:dyDescent="0.25">
      <c r="A245" s="10">
        <v>33970</v>
      </c>
      <c r="B245" s="20">
        <v>1.4279999999999999</v>
      </c>
      <c r="C245" s="9">
        <v>7.75</v>
      </c>
      <c r="D245" s="9">
        <f t="shared" ref="D245:D308" si="4">C245*$B$641/B245</f>
        <v>16.996645483193277</v>
      </c>
    </row>
    <row r="246" spans="1:4" x14ac:dyDescent="0.25">
      <c r="A246" s="10">
        <v>34001</v>
      </c>
      <c r="B246" s="20">
        <v>1.431</v>
      </c>
      <c r="C246" s="9">
        <v>7.81</v>
      </c>
      <c r="D246" s="9">
        <f t="shared" si="4"/>
        <v>17.092324171907755</v>
      </c>
    </row>
    <row r="247" spans="1:4" x14ac:dyDescent="0.25">
      <c r="A247" s="10">
        <v>34029</v>
      </c>
      <c r="B247" s="20">
        <v>1.4330000000000001</v>
      </c>
      <c r="C247" s="9">
        <v>7.81</v>
      </c>
      <c r="D247" s="9">
        <f t="shared" si="4"/>
        <v>17.068468869504532</v>
      </c>
    </row>
    <row r="248" spans="1:4" x14ac:dyDescent="0.25">
      <c r="A248" s="10">
        <v>34060</v>
      </c>
      <c r="B248" s="20">
        <v>1.4379999999999999</v>
      </c>
      <c r="C248" s="9">
        <v>8.14</v>
      </c>
      <c r="D248" s="9">
        <f t="shared" si="4"/>
        <v>17.727816175243394</v>
      </c>
    </row>
    <row r="249" spans="1:4" x14ac:dyDescent="0.25">
      <c r="A249" s="10">
        <v>34090</v>
      </c>
      <c r="B249" s="20">
        <v>1.4419999999999999</v>
      </c>
      <c r="C249" s="9">
        <v>8.57</v>
      </c>
      <c r="D249" s="9">
        <f t="shared" si="4"/>
        <v>18.612524500693482</v>
      </c>
    </row>
    <row r="250" spans="1:4" x14ac:dyDescent="0.25">
      <c r="A250" s="10">
        <v>34121</v>
      </c>
      <c r="B250" s="20">
        <v>1.4430000000000001</v>
      </c>
      <c r="C250" s="9">
        <v>8.75</v>
      </c>
      <c r="D250" s="9">
        <f t="shared" si="4"/>
        <v>18.990283264033263</v>
      </c>
    </row>
    <row r="251" spans="1:4" x14ac:dyDescent="0.25">
      <c r="A251" s="10">
        <v>34151</v>
      </c>
      <c r="B251" s="20">
        <v>1.4450000000000001</v>
      </c>
      <c r="C251" s="9">
        <v>8.74</v>
      </c>
      <c r="D251" s="9">
        <f t="shared" si="4"/>
        <v>18.942325993079582</v>
      </c>
    </row>
    <row r="252" spans="1:4" x14ac:dyDescent="0.25">
      <c r="A252" s="10">
        <v>34182</v>
      </c>
      <c r="B252" s="20">
        <v>1.448</v>
      </c>
      <c r="C252" s="9">
        <v>8.74</v>
      </c>
      <c r="D252" s="9">
        <f t="shared" si="4"/>
        <v>18.903080842541435</v>
      </c>
    </row>
    <row r="253" spans="1:4" x14ac:dyDescent="0.25">
      <c r="A253" s="10">
        <v>34213</v>
      </c>
      <c r="B253" s="20">
        <v>1.45</v>
      </c>
      <c r="C253" s="9">
        <v>8.8000000000000007</v>
      </c>
      <c r="D253" s="9">
        <f t="shared" si="4"/>
        <v>19.006598068965516</v>
      </c>
    </row>
    <row r="254" spans="1:4" x14ac:dyDescent="0.25">
      <c r="A254" s="10">
        <v>34243</v>
      </c>
      <c r="B254" s="20">
        <v>1.456</v>
      </c>
      <c r="C254" s="9">
        <v>8.77</v>
      </c>
      <c r="D254" s="9">
        <f t="shared" si="4"/>
        <v>18.86374596840659</v>
      </c>
    </row>
    <row r="255" spans="1:4" x14ac:dyDescent="0.25">
      <c r="A255" s="10">
        <v>34274</v>
      </c>
      <c r="B255" s="20">
        <v>1.46</v>
      </c>
      <c r="C255" s="9">
        <v>8.2200000000000006</v>
      </c>
      <c r="D255" s="9">
        <f t="shared" si="4"/>
        <v>17.632288479452058</v>
      </c>
    </row>
    <row r="256" spans="1:4" x14ac:dyDescent="0.25">
      <c r="A256" s="10">
        <v>34304</v>
      </c>
      <c r="B256" s="20">
        <v>1.4630000000000001</v>
      </c>
      <c r="C256" s="9">
        <v>7.92</v>
      </c>
      <c r="D256" s="9">
        <f t="shared" si="4"/>
        <v>16.953937443609021</v>
      </c>
    </row>
    <row r="257" spans="1:4" x14ac:dyDescent="0.25">
      <c r="A257" s="10">
        <v>34335</v>
      </c>
      <c r="B257" s="20">
        <v>1.4630000000000001</v>
      </c>
      <c r="C257" s="9">
        <v>7.76</v>
      </c>
      <c r="D257" s="9">
        <f t="shared" si="4"/>
        <v>16.611433656869444</v>
      </c>
    </row>
    <row r="258" spans="1:4" x14ac:dyDescent="0.25">
      <c r="A258" s="10">
        <v>34366</v>
      </c>
      <c r="B258" s="20">
        <v>1.4670000000000001</v>
      </c>
      <c r="C258" s="9">
        <v>7.86</v>
      </c>
      <c r="D258" s="9">
        <f t="shared" si="4"/>
        <v>16.779621226993864</v>
      </c>
    </row>
    <row r="259" spans="1:4" x14ac:dyDescent="0.25">
      <c r="A259" s="10">
        <v>34394</v>
      </c>
      <c r="B259" s="20">
        <v>1.4710000000000001</v>
      </c>
      <c r="C259" s="9">
        <v>8.1</v>
      </c>
      <c r="D259" s="9">
        <f t="shared" si="4"/>
        <v>17.244955064581912</v>
      </c>
    </row>
    <row r="260" spans="1:4" x14ac:dyDescent="0.25">
      <c r="A260" s="10">
        <v>34425</v>
      </c>
      <c r="B260" s="20">
        <v>1.472</v>
      </c>
      <c r="C260" s="9">
        <v>8.32</v>
      </c>
      <c r="D260" s="9">
        <f t="shared" si="4"/>
        <v>17.701303043478262</v>
      </c>
    </row>
    <row r="261" spans="1:4" x14ac:dyDescent="0.25">
      <c r="A261" s="10">
        <v>34455</v>
      </c>
      <c r="B261" s="20">
        <v>1.4750000000000001</v>
      </c>
      <c r="C261" s="9">
        <v>8.5500000000000007</v>
      </c>
      <c r="D261" s="9">
        <f t="shared" si="4"/>
        <v>18.153644033898306</v>
      </c>
    </row>
    <row r="262" spans="1:4" x14ac:dyDescent="0.25">
      <c r="A262" s="10">
        <v>34486</v>
      </c>
      <c r="B262" s="20">
        <v>1.4790000000000001</v>
      </c>
      <c r="C262" s="9">
        <v>8.7899999999999991</v>
      </c>
      <c r="D262" s="9">
        <f t="shared" si="4"/>
        <v>18.612744766734274</v>
      </c>
    </row>
    <row r="263" spans="1:4" x14ac:dyDescent="0.25">
      <c r="A263" s="10">
        <v>34516</v>
      </c>
      <c r="B263" s="20">
        <v>1.484</v>
      </c>
      <c r="C263" s="9">
        <v>8.82</v>
      </c>
      <c r="D263" s="9">
        <f t="shared" si="4"/>
        <v>18.613344056603772</v>
      </c>
    </row>
    <row r="264" spans="1:4" x14ac:dyDescent="0.25">
      <c r="A264" s="10">
        <v>34547</v>
      </c>
      <c r="B264" s="20">
        <v>1.49</v>
      </c>
      <c r="C264" s="9">
        <v>8.8699999999999992</v>
      </c>
      <c r="D264" s="9">
        <f t="shared" si="4"/>
        <v>18.643483912751677</v>
      </c>
    </row>
    <row r="265" spans="1:4" x14ac:dyDescent="0.25">
      <c r="A265" s="10">
        <v>34578</v>
      </c>
      <c r="B265" s="20">
        <v>1.4930000000000001</v>
      </c>
      <c r="C265" s="9">
        <v>8.85</v>
      </c>
      <c r="D265" s="9">
        <f t="shared" si="4"/>
        <v>18.564069423978562</v>
      </c>
    </row>
    <row r="266" spans="1:4" x14ac:dyDescent="0.25">
      <c r="A266" s="10">
        <v>34608</v>
      </c>
      <c r="B266" s="20">
        <v>1.494</v>
      </c>
      <c r="C266" s="9">
        <v>8.58</v>
      </c>
      <c r="D266" s="9">
        <f t="shared" si="4"/>
        <v>17.985661325301205</v>
      </c>
    </row>
    <row r="267" spans="1:4" x14ac:dyDescent="0.25">
      <c r="A267" s="10">
        <v>34639</v>
      </c>
      <c r="B267" s="20">
        <v>1.498</v>
      </c>
      <c r="C267" s="9">
        <v>8.31</v>
      </c>
      <c r="D267" s="9">
        <f t="shared" si="4"/>
        <v>17.373164479305739</v>
      </c>
    </row>
    <row r="268" spans="1:4" x14ac:dyDescent="0.25">
      <c r="A268" s="10">
        <v>34669</v>
      </c>
      <c r="B268" s="20">
        <v>1.5009999999999999</v>
      </c>
      <c r="C268" s="9">
        <v>8.08</v>
      </c>
      <c r="D268" s="9">
        <f t="shared" si="4"/>
        <v>16.858556642238508</v>
      </c>
    </row>
    <row r="269" spans="1:4" x14ac:dyDescent="0.25">
      <c r="A269" s="10">
        <v>34700</v>
      </c>
      <c r="B269" s="20">
        <v>1.5049999999999999</v>
      </c>
      <c r="C269" s="9">
        <v>7.85</v>
      </c>
      <c r="D269" s="9">
        <f t="shared" si="4"/>
        <v>16.335140631229237</v>
      </c>
    </row>
    <row r="270" spans="1:4" x14ac:dyDescent="0.25">
      <c r="A270" s="10">
        <v>34731</v>
      </c>
      <c r="B270" s="20">
        <v>1.5089999999999999</v>
      </c>
      <c r="C270" s="9">
        <v>8.01</v>
      </c>
      <c r="D270" s="9">
        <f t="shared" si="4"/>
        <v>16.6239030417495</v>
      </c>
    </row>
    <row r="271" spans="1:4" x14ac:dyDescent="0.25">
      <c r="A271" s="10">
        <v>34759</v>
      </c>
      <c r="B271" s="20">
        <v>1.512</v>
      </c>
      <c r="C271" s="9">
        <v>8.14</v>
      </c>
      <c r="D271" s="9">
        <f t="shared" si="4"/>
        <v>16.860184960317461</v>
      </c>
    </row>
    <row r="272" spans="1:4" x14ac:dyDescent="0.25">
      <c r="A272" s="10">
        <v>34790</v>
      </c>
      <c r="B272" s="20">
        <v>1.518</v>
      </c>
      <c r="C272" s="9">
        <v>8.41</v>
      </c>
      <c r="D272" s="9">
        <f t="shared" si="4"/>
        <v>17.350577924901184</v>
      </c>
    </row>
    <row r="273" spans="1:4" x14ac:dyDescent="0.25">
      <c r="A273" s="10">
        <v>34820</v>
      </c>
      <c r="B273" s="20">
        <v>1.5209999999999999</v>
      </c>
      <c r="C273" s="9">
        <v>8.5299999999999994</v>
      </c>
      <c r="D273" s="9">
        <f t="shared" si="4"/>
        <v>17.563438244575934</v>
      </c>
    </row>
    <row r="274" spans="1:4" x14ac:dyDescent="0.25">
      <c r="A274" s="10">
        <v>34851</v>
      </c>
      <c r="B274" s="20">
        <v>1.524</v>
      </c>
      <c r="C274" s="9">
        <v>8.7200000000000006</v>
      </c>
      <c r="D274" s="9">
        <f t="shared" si="4"/>
        <v>17.919308188976377</v>
      </c>
    </row>
    <row r="275" spans="1:4" x14ac:dyDescent="0.25">
      <c r="A275" s="10">
        <v>34881</v>
      </c>
      <c r="B275" s="20">
        <v>1.526</v>
      </c>
      <c r="C275" s="9">
        <v>8.8000000000000007</v>
      </c>
      <c r="D275" s="9">
        <f t="shared" si="4"/>
        <v>18.060004718217563</v>
      </c>
    </row>
    <row r="276" spans="1:4" x14ac:dyDescent="0.25">
      <c r="A276" s="10">
        <v>34912</v>
      </c>
      <c r="B276" s="20">
        <v>1.5289999999999999</v>
      </c>
      <c r="C276" s="9">
        <v>8.7799999999999994</v>
      </c>
      <c r="D276" s="9">
        <f t="shared" si="4"/>
        <v>17.983604852844994</v>
      </c>
    </row>
    <row r="277" spans="1:4" x14ac:dyDescent="0.25">
      <c r="A277" s="10">
        <v>34943</v>
      </c>
      <c r="B277" s="20">
        <v>1.5309999999999999</v>
      </c>
      <c r="C277" s="9">
        <v>8.57</v>
      </c>
      <c r="D277" s="9">
        <f t="shared" si="4"/>
        <v>17.530542344872632</v>
      </c>
    </row>
    <row r="278" spans="1:4" x14ac:dyDescent="0.25">
      <c r="A278" s="10">
        <v>34973</v>
      </c>
      <c r="B278" s="20">
        <v>1.5349999999999999</v>
      </c>
      <c r="C278" s="9">
        <v>8.65</v>
      </c>
      <c r="D278" s="9">
        <f t="shared" si="4"/>
        <v>17.648079381107493</v>
      </c>
    </row>
    <row r="279" spans="1:4" x14ac:dyDescent="0.25">
      <c r="A279" s="10">
        <v>35004</v>
      </c>
      <c r="B279" s="20">
        <v>1.5369999999999999</v>
      </c>
      <c r="C279" s="9">
        <v>8.26</v>
      </c>
      <c r="D279" s="9">
        <f t="shared" si="4"/>
        <v>16.830456694860118</v>
      </c>
    </row>
    <row r="280" spans="1:4" x14ac:dyDescent="0.25">
      <c r="A280" s="10">
        <v>35034</v>
      </c>
      <c r="B280" s="20">
        <v>1.5389999999999999</v>
      </c>
      <c r="C280" s="9">
        <v>8.02</v>
      </c>
      <c r="D280" s="9">
        <f t="shared" si="4"/>
        <v>16.320199727095517</v>
      </c>
    </row>
    <row r="281" spans="1:4" x14ac:dyDescent="0.25">
      <c r="A281" s="10">
        <v>35065</v>
      </c>
      <c r="B281" s="20">
        <v>1.5469999999999999</v>
      </c>
      <c r="C281" s="9">
        <v>7.75</v>
      </c>
      <c r="D281" s="9">
        <f t="shared" si="4"/>
        <v>15.689211215255332</v>
      </c>
    </row>
    <row r="282" spans="1:4" x14ac:dyDescent="0.25">
      <c r="A282" s="10">
        <v>35096</v>
      </c>
      <c r="B282" s="20">
        <v>1.55</v>
      </c>
      <c r="C282" s="9">
        <v>7.81</v>
      </c>
      <c r="D282" s="9">
        <f t="shared" si="4"/>
        <v>15.780074767741933</v>
      </c>
    </row>
    <row r="283" spans="1:4" x14ac:dyDescent="0.25">
      <c r="A283" s="10">
        <v>35125</v>
      </c>
      <c r="B283" s="20">
        <v>1.5549999999999999</v>
      </c>
      <c r="C283" s="9">
        <v>8.09</v>
      </c>
      <c r="D283" s="9">
        <f t="shared" si="4"/>
        <v>16.293254797427654</v>
      </c>
    </row>
    <row r="284" spans="1:4" x14ac:dyDescent="0.25">
      <c r="A284" s="10">
        <v>35156</v>
      </c>
      <c r="B284" s="20">
        <v>1.5609999999999999</v>
      </c>
      <c r="C284" s="9">
        <v>8.24</v>
      </c>
      <c r="D284" s="9">
        <f t="shared" si="4"/>
        <v>16.531567303010888</v>
      </c>
    </row>
    <row r="285" spans="1:4" x14ac:dyDescent="0.25">
      <c r="A285" s="10">
        <v>35186</v>
      </c>
      <c r="B285" s="20">
        <v>1.5640000000000001</v>
      </c>
      <c r="C285" s="9">
        <v>8.5399999999999991</v>
      </c>
      <c r="D285" s="9">
        <f t="shared" si="4"/>
        <v>17.100580089514064</v>
      </c>
    </row>
    <row r="286" spans="1:4" x14ac:dyDescent="0.25">
      <c r="A286" s="10">
        <v>35217</v>
      </c>
      <c r="B286" s="20">
        <v>1.5669999999999999</v>
      </c>
      <c r="C286" s="9">
        <v>8.65</v>
      </c>
      <c r="D286" s="9">
        <f t="shared" si="4"/>
        <v>17.287684652201659</v>
      </c>
    </row>
    <row r="287" spans="1:4" x14ac:dyDescent="0.25">
      <c r="A287" s="10">
        <v>35247</v>
      </c>
      <c r="B287" s="20">
        <v>1.57</v>
      </c>
      <c r="C287" s="9">
        <v>8.73</v>
      </c>
      <c r="D287" s="9">
        <f t="shared" si="4"/>
        <v>17.414231445859873</v>
      </c>
    </row>
    <row r="288" spans="1:4" x14ac:dyDescent="0.25">
      <c r="A288" s="10">
        <v>35278</v>
      </c>
      <c r="B288" s="20">
        <v>1.5720000000000001</v>
      </c>
      <c r="C288" s="9">
        <v>8.86</v>
      </c>
      <c r="D288" s="9">
        <f t="shared" si="4"/>
        <v>17.651064465648851</v>
      </c>
    </row>
    <row r="289" spans="1:4" x14ac:dyDescent="0.25">
      <c r="A289" s="10">
        <v>35309</v>
      </c>
      <c r="B289" s="20">
        <v>1.577</v>
      </c>
      <c r="C289" s="9">
        <v>8.7899999999999991</v>
      </c>
      <c r="D289" s="9">
        <f t="shared" si="4"/>
        <v>17.456087197209889</v>
      </c>
    </row>
    <row r="290" spans="1:4" x14ac:dyDescent="0.25">
      <c r="A290" s="10">
        <v>35339</v>
      </c>
      <c r="B290" s="20">
        <v>1.5820000000000001</v>
      </c>
      <c r="C290" s="9">
        <v>8.67</v>
      </c>
      <c r="D290" s="9">
        <f t="shared" si="4"/>
        <v>17.163361080910239</v>
      </c>
    </row>
    <row r="291" spans="1:4" x14ac:dyDescent="0.25">
      <c r="A291" s="10">
        <v>35370</v>
      </c>
      <c r="B291" s="20">
        <v>1.587</v>
      </c>
      <c r="C291" s="9">
        <v>8.25</v>
      </c>
      <c r="D291" s="9">
        <f t="shared" si="4"/>
        <v>16.280462665406429</v>
      </c>
    </row>
    <row r="292" spans="1:4" x14ac:dyDescent="0.25">
      <c r="A292" s="10">
        <v>35400</v>
      </c>
      <c r="B292" s="20">
        <v>1.591</v>
      </c>
      <c r="C292" s="9">
        <v>7.99</v>
      </c>
      <c r="D292" s="9">
        <f t="shared" si="4"/>
        <v>15.727739981143936</v>
      </c>
    </row>
    <row r="293" spans="1:4" x14ac:dyDescent="0.25">
      <c r="A293" s="10">
        <v>35431</v>
      </c>
      <c r="B293" s="20">
        <v>1.5940000000000001</v>
      </c>
      <c r="C293" s="9">
        <v>7.87</v>
      </c>
      <c r="D293" s="9">
        <f t="shared" si="4"/>
        <v>15.462372666248431</v>
      </c>
    </row>
    <row r="294" spans="1:4" x14ac:dyDescent="0.25">
      <c r="A294" s="10">
        <v>35462</v>
      </c>
      <c r="B294" s="20">
        <v>1.597</v>
      </c>
      <c r="C294" s="9">
        <v>7.98</v>
      </c>
      <c r="D294" s="9">
        <f t="shared" si="4"/>
        <v>15.64903983719474</v>
      </c>
    </row>
    <row r="295" spans="1:4" x14ac:dyDescent="0.25">
      <c r="A295" s="10">
        <v>35490</v>
      </c>
      <c r="B295" s="20">
        <v>1.5980000000000001</v>
      </c>
      <c r="C295" s="9">
        <v>8.24</v>
      </c>
      <c r="D295" s="9">
        <f t="shared" si="4"/>
        <v>16.148796345431787</v>
      </c>
    </row>
    <row r="296" spans="1:4" x14ac:dyDescent="0.25">
      <c r="A296" s="10">
        <v>35521</v>
      </c>
      <c r="B296" s="20">
        <v>1.599</v>
      </c>
      <c r="C296" s="9">
        <v>8.3800000000000008</v>
      </c>
      <c r="D296" s="9">
        <f t="shared" si="4"/>
        <v>16.412898198874295</v>
      </c>
    </row>
    <row r="297" spans="1:4" x14ac:dyDescent="0.25">
      <c r="A297" s="10">
        <v>35551</v>
      </c>
      <c r="B297" s="20">
        <v>1.599</v>
      </c>
      <c r="C297" s="9">
        <v>8.65</v>
      </c>
      <c r="D297" s="9">
        <f t="shared" si="4"/>
        <v>16.941714727954974</v>
      </c>
    </row>
    <row r="298" spans="1:4" x14ac:dyDescent="0.25">
      <c r="A298" s="10">
        <v>35582</v>
      </c>
      <c r="B298" s="20">
        <v>1.6020000000000001</v>
      </c>
      <c r="C298" s="9">
        <v>8.91</v>
      </c>
      <c r="D298" s="9">
        <f t="shared" si="4"/>
        <v>17.418265786516852</v>
      </c>
    </row>
    <row r="299" spans="1:4" x14ac:dyDescent="0.25">
      <c r="A299" s="10">
        <v>35612</v>
      </c>
      <c r="B299" s="20">
        <v>1.6040000000000001</v>
      </c>
      <c r="C299" s="9">
        <v>8.74</v>
      </c>
      <c r="D299" s="9">
        <f t="shared" si="4"/>
        <v>17.064626596009973</v>
      </c>
    </row>
    <row r="300" spans="1:4" x14ac:dyDescent="0.25">
      <c r="A300" s="10">
        <v>35643</v>
      </c>
      <c r="B300" s="20">
        <v>1.6080000000000001</v>
      </c>
      <c r="C300" s="9">
        <v>8.8000000000000007</v>
      </c>
      <c r="D300" s="9">
        <f t="shared" si="4"/>
        <v>17.139034328358207</v>
      </c>
    </row>
    <row r="301" spans="1:4" x14ac:dyDescent="0.25">
      <c r="A301" s="10">
        <v>35674</v>
      </c>
      <c r="B301" s="20">
        <v>1.6120000000000001</v>
      </c>
      <c r="C301" s="9">
        <v>8.75</v>
      </c>
      <c r="D301" s="9">
        <f t="shared" si="4"/>
        <v>16.999366470223322</v>
      </c>
    </row>
    <row r="302" spans="1:4" x14ac:dyDescent="0.25">
      <c r="A302" s="10">
        <v>35704</v>
      </c>
      <c r="B302" s="20">
        <v>1.615</v>
      </c>
      <c r="C302" s="9">
        <v>8.59</v>
      </c>
      <c r="D302" s="9">
        <f t="shared" si="4"/>
        <v>16.657520563467489</v>
      </c>
    </row>
    <row r="303" spans="1:4" x14ac:dyDescent="0.25">
      <c r="A303" s="10">
        <v>35735</v>
      </c>
      <c r="B303" s="20">
        <v>1.617</v>
      </c>
      <c r="C303" s="9">
        <v>8.25</v>
      </c>
      <c r="D303" s="9">
        <f t="shared" si="4"/>
        <v>15.978413265306122</v>
      </c>
    </row>
    <row r="304" spans="1:4" x14ac:dyDescent="0.25">
      <c r="A304" s="10">
        <v>35765</v>
      </c>
      <c r="B304" s="20">
        <v>1.6180000000000001</v>
      </c>
      <c r="C304" s="9">
        <v>8.0299999999999994</v>
      </c>
      <c r="D304" s="9">
        <f t="shared" si="4"/>
        <v>15.542710179233618</v>
      </c>
    </row>
    <row r="305" spans="1:4" x14ac:dyDescent="0.25">
      <c r="A305" s="10">
        <v>35796</v>
      </c>
      <c r="B305" s="20">
        <v>1.62</v>
      </c>
      <c r="C305" s="9">
        <v>7.87</v>
      </c>
      <c r="D305" s="9">
        <f t="shared" si="4"/>
        <v>15.214211129629629</v>
      </c>
    </row>
    <row r="306" spans="1:4" x14ac:dyDescent="0.25">
      <c r="A306" s="10">
        <v>35827</v>
      </c>
      <c r="B306" s="20">
        <v>1.62</v>
      </c>
      <c r="C306" s="9">
        <v>7.97</v>
      </c>
      <c r="D306" s="9">
        <f t="shared" si="4"/>
        <v>15.407530203703701</v>
      </c>
    </row>
    <row r="307" spans="1:4" x14ac:dyDescent="0.25">
      <c r="A307" s="10">
        <v>35855</v>
      </c>
      <c r="B307" s="20">
        <v>1.62</v>
      </c>
      <c r="C307" s="9">
        <v>8.01</v>
      </c>
      <c r="D307" s="9">
        <f t="shared" si="4"/>
        <v>15.484857833333329</v>
      </c>
    </row>
    <row r="308" spans="1:4" x14ac:dyDescent="0.25">
      <c r="A308" s="10">
        <v>35886</v>
      </c>
      <c r="B308" s="20">
        <v>1.6220000000000001</v>
      </c>
      <c r="C308" s="9">
        <v>8.23</v>
      </c>
      <c r="D308" s="9">
        <f t="shared" si="4"/>
        <v>15.890541843403206</v>
      </c>
    </row>
    <row r="309" spans="1:4" x14ac:dyDescent="0.25">
      <c r="A309" s="10">
        <v>35916</v>
      </c>
      <c r="B309" s="20">
        <v>1.6259999999999999</v>
      </c>
      <c r="C309" s="9">
        <v>8.49</v>
      </c>
      <c r="D309" s="9">
        <f t="shared" ref="D309:D372" si="5">C309*$B$641/B309</f>
        <v>16.352225590405904</v>
      </c>
    </row>
    <row r="310" spans="1:4" x14ac:dyDescent="0.25">
      <c r="A310" s="10">
        <v>35947</v>
      </c>
      <c r="B310" s="20">
        <v>1.6279999999999999</v>
      </c>
      <c r="C310" s="9">
        <v>8.5299999999999994</v>
      </c>
      <c r="D310" s="9">
        <f t="shared" si="5"/>
        <v>16.409084502457002</v>
      </c>
    </row>
    <row r="311" spans="1:4" x14ac:dyDescent="0.25">
      <c r="A311" s="10">
        <v>35977</v>
      </c>
      <c r="B311" s="20">
        <v>1.6319999999999999</v>
      </c>
      <c r="C311" s="9">
        <v>8.58</v>
      </c>
      <c r="D311" s="9">
        <f t="shared" si="5"/>
        <v>16.464814963235295</v>
      </c>
    </row>
    <row r="312" spans="1:4" x14ac:dyDescent="0.25">
      <c r="A312" s="10">
        <v>36008</v>
      </c>
      <c r="B312" s="20">
        <v>1.6339999999999999</v>
      </c>
      <c r="C312" s="9">
        <v>8.57</v>
      </c>
      <c r="D312" s="9">
        <f t="shared" si="5"/>
        <v>16.425495917992656</v>
      </c>
    </row>
    <row r="313" spans="1:4" x14ac:dyDescent="0.25">
      <c r="A313" s="10">
        <v>36039</v>
      </c>
      <c r="B313" s="20">
        <v>1.635</v>
      </c>
      <c r="C313" s="9">
        <v>8.43</v>
      </c>
      <c r="D313" s="9">
        <f t="shared" si="5"/>
        <v>16.147286036697245</v>
      </c>
    </row>
    <row r="314" spans="1:4" x14ac:dyDescent="0.25">
      <c r="A314" s="10">
        <v>36069</v>
      </c>
      <c r="B314" s="20">
        <v>1.639</v>
      </c>
      <c r="C314" s="9">
        <v>8.25</v>
      </c>
      <c r="D314" s="9">
        <f t="shared" si="5"/>
        <v>15.763937919463087</v>
      </c>
    </row>
    <row r="315" spans="1:4" x14ac:dyDescent="0.25">
      <c r="A315" s="10">
        <v>36100</v>
      </c>
      <c r="B315" s="20">
        <v>1.641</v>
      </c>
      <c r="C315" s="9">
        <v>8.0399999999999991</v>
      </c>
      <c r="D315" s="9">
        <f t="shared" si="5"/>
        <v>15.34395049360146</v>
      </c>
    </row>
    <row r="316" spans="1:4" x14ac:dyDescent="0.25">
      <c r="A316" s="10">
        <v>36130</v>
      </c>
      <c r="B316" s="20">
        <v>1.6439999999999999</v>
      </c>
      <c r="C316" s="9">
        <v>7.92</v>
      </c>
      <c r="D316" s="9">
        <f t="shared" si="5"/>
        <v>15.087354306569344</v>
      </c>
    </row>
    <row r="317" spans="1:4" x14ac:dyDescent="0.25">
      <c r="A317" s="10">
        <v>36161</v>
      </c>
      <c r="B317" s="20">
        <v>1.647</v>
      </c>
      <c r="C317" s="9">
        <v>7.58</v>
      </c>
      <c r="D317" s="9">
        <f t="shared" si="5"/>
        <v>14.413363096539161</v>
      </c>
    </row>
    <row r="318" spans="1:4" x14ac:dyDescent="0.25">
      <c r="A318" s="10">
        <v>36192</v>
      </c>
      <c r="B318" s="20">
        <v>1.647</v>
      </c>
      <c r="C318" s="9">
        <v>7.92</v>
      </c>
      <c r="D318" s="9">
        <f t="shared" si="5"/>
        <v>15.059872786885245</v>
      </c>
    </row>
    <row r="319" spans="1:4" x14ac:dyDescent="0.25">
      <c r="A319" s="10">
        <v>36220</v>
      </c>
      <c r="B319" s="20">
        <v>1.6479999999999999</v>
      </c>
      <c r="C319" s="9">
        <v>7.9</v>
      </c>
      <c r="D319" s="9">
        <f t="shared" si="5"/>
        <v>15.012727609223301</v>
      </c>
    </row>
    <row r="320" spans="1:4" x14ac:dyDescent="0.25">
      <c r="A320" s="10">
        <v>36251</v>
      </c>
      <c r="B320" s="20">
        <v>1.659</v>
      </c>
      <c r="C320" s="9">
        <v>8.09</v>
      </c>
      <c r="D320" s="9">
        <f t="shared" si="5"/>
        <v>15.271857269439421</v>
      </c>
    </row>
    <row r="321" spans="1:4" x14ac:dyDescent="0.25">
      <c r="A321" s="10">
        <v>36281</v>
      </c>
      <c r="B321" s="20">
        <v>1.66</v>
      </c>
      <c r="C321" s="9">
        <v>8.27</v>
      </c>
      <c r="D321" s="9">
        <f t="shared" si="5"/>
        <v>15.60224676506024</v>
      </c>
    </row>
    <row r="322" spans="1:4" x14ac:dyDescent="0.25">
      <c r="A322" s="10">
        <v>36312</v>
      </c>
      <c r="B322" s="20">
        <v>1.66</v>
      </c>
      <c r="C322" s="9">
        <v>8.43</v>
      </c>
      <c r="D322" s="9">
        <f t="shared" si="5"/>
        <v>15.904104018072289</v>
      </c>
    </row>
    <row r="323" spans="1:4" x14ac:dyDescent="0.25">
      <c r="A323" s="10">
        <v>36342</v>
      </c>
      <c r="B323" s="20">
        <v>1.667</v>
      </c>
      <c r="C323" s="9">
        <v>8.49</v>
      </c>
      <c r="D323" s="9">
        <f t="shared" si="5"/>
        <v>15.95004127774445</v>
      </c>
    </row>
    <row r="324" spans="1:4" x14ac:dyDescent="0.25">
      <c r="A324" s="10">
        <v>36373</v>
      </c>
      <c r="B324" s="20">
        <v>1.671</v>
      </c>
      <c r="C324" s="9">
        <v>8.42</v>
      </c>
      <c r="D324" s="9">
        <f t="shared" si="5"/>
        <v>15.78066725314183</v>
      </c>
    </row>
    <row r="325" spans="1:4" x14ac:dyDescent="0.25">
      <c r="A325" s="10">
        <v>36404</v>
      </c>
      <c r="B325" s="20">
        <v>1.6779999999999999</v>
      </c>
      <c r="C325" s="9">
        <v>8.36</v>
      </c>
      <c r="D325" s="9">
        <f t="shared" si="5"/>
        <v>15.602853897497019</v>
      </c>
    </row>
    <row r="326" spans="1:4" x14ac:dyDescent="0.25">
      <c r="A326" s="10">
        <v>36434</v>
      </c>
      <c r="B326" s="20">
        <v>1.681</v>
      </c>
      <c r="C326" s="9">
        <v>8.3699999999999992</v>
      </c>
      <c r="D326" s="9">
        <f t="shared" si="5"/>
        <v>15.593638625817961</v>
      </c>
    </row>
    <row r="327" spans="1:4" x14ac:dyDescent="0.25">
      <c r="A327" s="10">
        <v>36465</v>
      </c>
      <c r="B327" s="20">
        <v>1.6839999999999999</v>
      </c>
      <c r="C327" s="9">
        <v>8.09</v>
      </c>
      <c r="D327" s="9">
        <f t="shared" si="5"/>
        <v>15.045137298099762</v>
      </c>
    </row>
    <row r="328" spans="1:4" x14ac:dyDescent="0.25">
      <c r="A328" s="10">
        <v>36495</v>
      </c>
      <c r="B328" s="20">
        <v>1.6879999999999999</v>
      </c>
      <c r="C328" s="9">
        <v>7.94</v>
      </c>
      <c r="D328" s="9">
        <f t="shared" si="5"/>
        <v>14.731188305687203</v>
      </c>
    </row>
    <row r="329" spans="1:4" x14ac:dyDescent="0.25">
      <c r="A329" s="10">
        <v>36526</v>
      </c>
      <c r="B329" s="20">
        <v>1.6930000000000001</v>
      </c>
      <c r="C329" s="9">
        <v>7.66</v>
      </c>
      <c r="D329" s="9">
        <f t="shared" si="5"/>
        <v>14.169728611931482</v>
      </c>
    </row>
    <row r="330" spans="1:4" x14ac:dyDescent="0.25">
      <c r="A330" s="10">
        <v>36557</v>
      </c>
      <c r="B330" s="20">
        <v>1.7</v>
      </c>
      <c r="C330" s="9">
        <v>7.71</v>
      </c>
      <c r="D330" s="9">
        <f t="shared" si="5"/>
        <v>14.20349352352941</v>
      </c>
    </row>
    <row r="331" spans="1:4" x14ac:dyDescent="0.25">
      <c r="A331" s="10">
        <v>36586</v>
      </c>
      <c r="B331" s="20">
        <v>1.71</v>
      </c>
      <c r="C331" s="9">
        <v>8.09</v>
      </c>
      <c r="D331" s="9">
        <f t="shared" si="5"/>
        <v>14.816380824561403</v>
      </c>
    </row>
    <row r="332" spans="1:4" x14ac:dyDescent="0.25">
      <c r="A332" s="10">
        <v>36617</v>
      </c>
      <c r="B332" s="20">
        <v>1.7090000000000001</v>
      </c>
      <c r="C332" s="9">
        <v>8.15</v>
      </c>
      <c r="D332" s="9">
        <f t="shared" si="5"/>
        <v>14.93500137507314</v>
      </c>
    </row>
    <row r="333" spans="1:4" x14ac:dyDescent="0.25">
      <c r="A333" s="10">
        <v>36647</v>
      </c>
      <c r="B333" s="20">
        <v>1.712</v>
      </c>
      <c r="C333" s="9">
        <v>8.34</v>
      </c>
      <c r="D333" s="9">
        <f t="shared" si="5"/>
        <v>15.256398049065419</v>
      </c>
    </row>
    <row r="334" spans="1:4" x14ac:dyDescent="0.25">
      <c r="A334" s="10">
        <v>36678</v>
      </c>
      <c r="B334" s="20">
        <v>1.722</v>
      </c>
      <c r="C334" s="9">
        <v>8.56</v>
      </c>
      <c r="D334" s="9">
        <f t="shared" si="5"/>
        <v>15.56791094076655</v>
      </c>
    </row>
    <row r="335" spans="1:4" x14ac:dyDescent="0.25">
      <c r="A335" s="10">
        <v>36708</v>
      </c>
      <c r="B335" s="20">
        <v>1.7270000000000001</v>
      </c>
      <c r="C335" s="9">
        <v>8.61</v>
      </c>
      <c r="D335" s="9">
        <f t="shared" si="5"/>
        <v>15.613509606253617</v>
      </c>
    </row>
    <row r="336" spans="1:4" x14ac:dyDescent="0.25">
      <c r="A336" s="10">
        <v>36739</v>
      </c>
      <c r="B336" s="20">
        <v>1.7270000000000001</v>
      </c>
      <c r="C336" s="9">
        <v>8.6300000000000008</v>
      </c>
      <c r="D336" s="9">
        <f t="shared" si="5"/>
        <v>15.649777921250724</v>
      </c>
    </row>
    <row r="337" spans="1:4" x14ac:dyDescent="0.25">
      <c r="A337" s="10">
        <v>36770</v>
      </c>
      <c r="B337" s="20">
        <v>1.736</v>
      </c>
      <c r="C337" s="9">
        <v>8.51</v>
      </c>
      <c r="D337" s="9">
        <f t="shared" si="5"/>
        <v>15.352162551843318</v>
      </c>
    </row>
    <row r="338" spans="1:4" x14ac:dyDescent="0.25">
      <c r="A338" s="10">
        <v>36800</v>
      </c>
      <c r="B338" s="20">
        <v>1.7390000000000001</v>
      </c>
      <c r="C338" s="9">
        <v>8.49</v>
      </c>
      <c r="D338" s="9">
        <f t="shared" si="5"/>
        <v>15.289660040253018</v>
      </c>
    </row>
    <row r="339" spans="1:4" x14ac:dyDescent="0.25">
      <c r="A339" s="10">
        <v>36831</v>
      </c>
      <c r="B339" s="20">
        <v>1.742</v>
      </c>
      <c r="C339" s="9">
        <v>8.15</v>
      </c>
      <c r="D339" s="9">
        <f t="shared" si="5"/>
        <v>14.652076549942594</v>
      </c>
    </row>
    <row r="340" spans="1:4" x14ac:dyDescent="0.25">
      <c r="A340" s="10">
        <v>36861</v>
      </c>
      <c r="B340" s="20">
        <v>1.746</v>
      </c>
      <c r="C340" s="9">
        <v>7.82</v>
      </c>
      <c r="D340" s="9">
        <f t="shared" si="5"/>
        <v>14.026594261168384</v>
      </c>
    </row>
    <row r="341" spans="1:4" x14ac:dyDescent="0.25">
      <c r="A341" s="10">
        <v>36892</v>
      </c>
      <c r="B341" s="20">
        <v>1.756</v>
      </c>
      <c r="C341" s="9">
        <v>7.73</v>
      </c>
      <c r="D341" s="9">
        <f t="shared" si="5"/>
        <v>13.786204083143508</v>
      </c>
    </row>
    <row r="342" spans="1:4" x14ac:dyDescent="0.25">
      <c r="A342" s="10">
        <v>36923</v>
      </c>
      <c r="B342" s="20">
        <v>1.76</v>
      </c>
      <c r="C342" s="9">
        <v>8.0399999999999991</v>
      </c>
      <c r="D342" s="9">
        <f t="shared" si="5"/>
        <v>14.306490204545451</v>
      </c>
    </row>
    <row r="343" spans="1:4" x14ac:dyDescent="0.25">
      <c r="A343" s="10">
        <v>36951</v>
      </c>
      <c r="B343" s="20">
        <v>1.7609999999999999</v>
      </c>
      <c r="C343" s="9">
        <v>8.32</v>
      </c>
      <c r="D343" s="9">
        <f t="shared" si="5"/>
        <v>14.796319182282796</v>
      </c>
    </row>
    <row r="344" spans="1:4" x14ac:dyDescent="0.25">
      <c r="A344" s="10">
        <v>36982</v>
      </c>
      <c r="B344" s="20">
        <v>1.764</v>
      </c>
      <c r="C344" s="9">
        <v>8.4600000000000009</v>
      </c>
      <c r="D344" s="9">
        <f t="shared" si="5"/>
        <v>15.019708469387757</v>
      </c>
    </row>
    <row r="345" spans="1:4" x14ac:dyDescent="0.25">
      <c r="A345" s="10">
        <v>37012</v>
      </c>
      <c r="B345" s="20">
        <v>1.7729999999999999</v>
      </c>
      <c r="C345" s="9">
        <v>8.83</v>
      </c>
      <c r="D345" s="9">
        <f t="shared" si="5"/>
        <v>15.597022148900169</v>
      </c>
    </row>
    <row r="346" spans="1:4" x14ac:dyDescent="0.25">
      <c r="A346" s="10">
        <v>37043</v>
      </c>
      <c r="B346" s="20">
        <v>1.7769999999999999</v>
      </c>
      <c r="C346" s="9">
        <v>9.07</v>
      </c>
      <c r="D346" s="9">
        <f t="shared" si="5"/>
        <v>15.984887355092853</v>
      </c>
    </row>
    <row r="347" spans="1:4" x14ac:dyDescent="0.25">
      <c r="A347" s="10">
        <v>37073</v>
      </c>
      <c r="B347" s="20">
        <v>1.774</v>
      </c>
      <c r="C347" s="9">
        <v>9.0299999999999994</v>
      </c>
      <c r="D347" s="9">
        <f t="shared" si="5"/>
        <v>15.941304436302138</v>
      </c>
    </row>
    <row r="348" spans="1:4" x14ac:dyDescent="0.25">
      <c r="A348" s="10">
        <v>37104</v>
      </c>
      <c r="B348" s="20">
        <v>1.774</v>
      </c>
      <c r="C348" s="9">
        <v>9.01</v>
      </c>
      <c r="D348" s="9">
        <f t="shared" si="5"/>
        <v>15.905997006764373</v>
      </c>
    </row>
    <row r="349" spans="1:4" x14ac:dyDescent="0.25">
      <c r="A349" s="10">
        <v>37135</v>
      </c>
      <c r="B349" s="20">
        <v>1.7809999999999999</v>
      </c>
      <c r="C349" s="9">
        <v>8.92</v>
      </c>
      <c r="D349" s="9">
        <f t="shared" si="5"/>
        <v>15.685221493542953</v>
      </c>
    </row>
    <row r="350" spans="1:4" x14ac:dyDescent="0.25">
      <c r="A350" s="10">
        <v>37165</v>
      </c>
      <c r="B350" s="20">
        <v>1.776</v>
      </c>
      <c r="C350" s="9">
        <v>8.84</v>
      </c>
      <c r="D350" s="9">
        <f t="shared" si="5"/>
        <v>15.588309662162162</v>
      </c>
    </row>
    <row r="351" spans="1:4" x14ac:dyDescent="0.25">
      <c r="A351" s="10">
        <v>37196</v>
      </c>
      <c r="B351" s="20">
        <v>1.7749999999999999</v>
      </c>
      <c r="C351" s="9">
        <v>8.48</v>
      </c>
      <c r="D351" s="9">
        <f t="shared" si="5"/>
        <v>14.961916123943661</v>
      </c>
    </row>
    <row r="352" spans="1:4" x14ac:dyDescent="0.25">
      <c r="A352" s="10">
        <v>37226</v>
      </c>
      <c r="B352" s="20">
        <v>1.774</v>
      </c>
      <c r="C352" s="9">
        <v>8.2899999999999991</v>
      </c>
      <c r="D352" s="9">
        <f t="shared" si="5"/>
        <v>14.634929543404732</v>
      </c>
    </row>
    <row r="353" spans="1:4" x14ac:dyDescent="0.25">
      <c r="A353" s="10">
        <v>37257</v>
      </c>
      <c r="B353" s="20">
        <v>1.7769999999999999</v>
      </c>
      <c r="C353" s="9">
        <v>8.07</v>
      </c>
      <c r="D353" s="9">
        <f t="shared" si="5"/>
        <v>14.222496246482837</v>
      </c>
    </row>
    <row r="354" spans="1:4" x14ac:dyDescent="0.25">
      <c r="A354" s="10">
        <v>37288</v>
      </c>
      <c r="B354" s="20">
        <v>1.78</v>
      </c>
      <c r="C354" s="9">
        <v>8.19</v>
      </c>
      <c r="D354" s="9">
        <f t="shared" si="5"/>
        <v>14.409656241573032</v>
      </c>
    </row>
    <row r="355" spans="1:4" x14ac:dyDescent="0.25">
      <c r="A355" s="10">
        <v>37316</v>
      </c>
      <c r="B355" s="20">
        <v>1.7849999999999999</v>
      </c>
      <c r="C355" s="9">
        <v>8.17</v>
      </c>
      <c r="D355" s="9">
        <f t="shared" si="5"/>
        <v>14.334203210084032</v>
      </c>
    </row>
    <row r="356" spans="1:4" x14ac:dyDescent="0.25">
      <c r="A356" s="10">
        <v>37347</v>
      </c>
      <c r="B356" s="20">
        <v>1.7929999999999999</v>
      </c>
      <c r="C356" s="9">
        <v>8.3699999999999992</v>
      </c>
      <c r="D356" s="9">
        <f t="shared" si="5"/>
        <v>14.619579771332958</v>
      </c>
    </row>
    <row r="357" spans="1:4" x14ac:dyDescent="0.25">
      <c r="A357" s="10">
        <v>37377</v>
      </c>
      <c r="B357" s="20">
        <v>1.7949999999999999</v>
      </c>
      <c r="C357" s="9">
        <v>8.64</v>
      </c>
      <c r="D357" s="9">
        <f t="shared" si="5"/>
        <v>15.07436443454039</v>
      </c>
    </row>
    <row r="358" spans="1:4" x14ac:dyDescent="0.25">
      <c r="A358" s="10">
        <v>37408</v>
      </c>
      <c r="B358" s="20">
        <v>1.796</v>
      </c>
      <c r="C358" s="9">
        <v>8.73</v>
      </c>
      <c r="D358" s="9">
        <f t="shared" si="5"/>
        <v>15.22290833518931</v>
      </c>
    </row>
    <row r="359" spans="1:4" x14ac:dyDescent="0.25">
      <c r="A359" s="10">
        <v>37438</v>
      </c>
      <c r="B359" s="20">
        <v>1.8</v>
      </c>
      <c r="C359" s="9">
        <v>8.82</v>
      </c>
      <c r="D359" s="9">
        <f t="shared" si="5"/>
        <v>15.345668099999999</v>
      </c>
    </row>
    <row r="360" spans="1:4" x14ac:dyDescent="0.25">
      <c r="A360" s="10">
        <v>37469</v>
      </c>
      <c r="B360" s="20">
        <v>1.8049999999999999</v>
      </c>
      <c r="C360" s="9">
        <v>8.7200000000000006</v>
      </c>
      <c r="D360" s="9">
        <f t="shared" si="5"/>
        <v>15.129654116343492</v>
      </c>
    </row>
    <row r="361" spans="1:4" x14ac:dyDescent="0.25">
      <c r="A361" s="10">
        <v>37500</v>
      </c>
      <c r="B361" s="20">
        <v>1.8080000000000001</v>
      </c>
      <c r="C361" s="9">
        <v>8.59</v>
      </c>
      <c r="D361" s="9">
        <f t="shared" si="5"/>
        <v>14.879367096238937</v>
      </c>
    </row>
    <row r="362" spans="1:4" x14ac:dyDescent="0.25">
      <c r="A362" s="10">
        <v>37530</v>
      </c>
      <c r="B362" s="20">
        <v>1.8120000000000001</v>
      </c>
      <c r="C362" s="9">
        <v>8.4700000000000006</v>
      </c>
      <c r="D362" s="9">
        <f t="shared" si="5"/>
        <v>14.639118890728476</v>
      </c>
    </row>
    <row r="363" spans="1:4" x14ac:dyDescent="0.25">
      <c r="A363" s="10">
        <v>37561</v>
      </c>
      <c r="B363" s="20">
        <v>1.8149999999999999</v>
      </c>
      <c r="C363" s="9">
        <v>8.31</v>
      </c>
      <c r="D363" s="9">
        <f t="shared" si="5"/>
        <v>14.338843190082644</v>
      </c>
    </row>
    <row r="364" spans="1:4" x14ac:dyDescent="0.25">
      <c r="A364" s="10">
        <v>37591</v>
      </c>
      <c r="B364" s="20">
        <v>1.8180000000000001</v>
      </c>
      <c r="C364" s="9">
        <v>8.08</v>
      </c>
      <c r="D364" s="9">
        <f t="shared" si="5"/>
        <v>13.918973333333332</v>
      </c>
    </row>
    <row r="365" spans="1:4" x14ac:dyDescent="0.25">
      <c r="A365" s="10">
        <v>37622</v>
      </c>
      <c r="B365" s="20">
        <v>1.8260000000000001</v>
      </c>
      <c r="C365" s="9">
        <v>8</v>
      </c>
      <c r="D365" s="9">
        <f t="shared" si="5"/>
        <v>13.720784227820371</v>
      </c>
    </row>
    <row r="366" spans="1:4" x14ac:dyDescent="0.25">
      <c r="A366" s="10">
        <v>37653</v>
      </c>
      <c r="B366" s="20">
        <v>1.8360000000000001</v>
      </c>
      <c r="C366" s="9">
        <v>8.02</v>
      </c>
      <c r="D366" s="9">
        <f t="shared" si="5"/>
        <v>13.680167418300652</v>
      </c>
    </row>
    <row r="367" spans="1:4" x14ac:dyDescent="0.25">
      <c r="A367" s="10">
        <v>37681</v>
      </c>
      <c r="B367" s="20">
        <v>1.839</v>
      </c>
      <c r="C367" s="9">
        <v>8.35</v>
      </c>
      <c r="D367" s="9">
        <f t="shared" si="5"/>
        <v>14.219832055464925</v>
      </c>
    </row>
    <row r="368" spans="1:4" x14ac:dyDescent="0.25">
      <c r="A368" s="10">
        <v>37712</v>
      </c>
      <c r="B368" s="20">
        <v>1.8320000000000001</v>
      </c>
      <c r="C368" s="9">
        <v>8.82</v>
      </c>
      <c r="D368" s="9">
        <f t="shared" si="5"/>
        <v>15.077621495633187</v>
      </c>
    </row>
    <row r="369" spans="1:4" x14ac:dyDescent="0.25">
      <c r="A369" s="10">
        <v>37742</v>
      </c>
      <c r="B369" s="20">
        <v>1.829</v>
      </c>
      <c r="C369" s="9">
        <v>8.99</v>
      </c>
      <c r="D369" s="9">
        <f t="shared" si="5"/>
        <v>15.393440847457628</v>
      </c>
    </row>
    <row r="370" spans="1:4" x14ac:dyDescent="0.25">
      <c r="A370" s="10">
        <v>37773</v>
      </c>
      <c r="B370" s="20">
        <v>1.831</v>
      </c>
      <c r="C370" s="9">
        <v>9.25</v>
      </c>
      <c r="D370" s="9">
        <f t="shared" si="5"/>
        <v>15.821334380120152</v>
      </c>
    </row>
    <row r="371" spans="1:4" x14ac:dyDescent="0.25">
      <c r="A371" s="10">
        <v>37803</v>
      </c>
      <c r="B371" s="20">
        <v>1.837</v>
      </c>
      <c r="C371" s="9">
        <v>9.2100000000000009</v>
      </c>
      <c r="D371" s="9">
        <f t="shared" si="5"/>
        <v>15.701465699510072</v>
      </c>
    </row>
    <row r="372" spans="1:4" x14ac:dyDescent="0.25">
      <c r="A372" s="10">
        <v>37834</v>
      </c>
      <c r="B372" s="20">
        <v>1.845</v>
      </c>
      <c r="C372" s="9">
        <v>9.2200000000000006</v>
      </c>
      <c r="D372" s="9">
        <f t="shared" si="5"/>
        <v>15.650357821138211</v>
      </c>
    </row>
    <row r="373" spans="1:4" x14ac:dyDescent="0.25">
      <c r="A373" s="10">
        <v>37865</v>
      </c>
      <c r="B373" s="20">
        <v>1.851</v>
      </c>
      <c r="C373" s="9">
        <v>8.92</v>
      </c>
      <c r="D373" s="9">
        <f t="shared" ref="D373:D436" si="6">C373*$B$641/B373</f>
        <v>15.092047260940031</v>
      </c>
    </row>
    <row r="374" spans="1:4" x14ac:dyDescent="0.25">
      <c r="A374" s="10">
        <v>37895</v>
      </c>
      <c r="B374" s="20">
        <v>1.849</v>
      </c>
      <c r="C374" s="9">
        <v>8.85</v>
      </c>
      <c r="D374" s="9">
        <f t="shared" si="6"/>
        <v>14.989808355868036</v>
      </c>
    </row>
    <row r="375" spans="1:4" x14ac:dyDescent="0.25">
      <c r="A375" s="10">
        <v>37926</v>
      </c>
      <c r="B375" s="20">
        <v>1.85</v>
      </c>
      <c r="C375" s="9">
        <v>8.7200000000000006</v>
      </c>
      <c r="D375" s="9">
        <f t="shared" si="6"/>
        <v>14.761635502702703</v>
      </c>
    </row>
    <row r="376" spans="1:4" x14ac:dyDescent="0.25">
      <c r="A376" s="10">
        <v>37956</v>
      </c>
      <c r="B376" s="20">
        <v>1.855</v>
      </c>
      <c r="C376" s="9">
        <v>8.3000000000000007</v>
      </c>
      <c r="D376" s="9">
        <f t="shared" si="6"/>
        <v>14.012766954177899</v>
      </c>
    </row>
    <row r="377" spans="1:4" x14ac:dyDescent="0.25">
      <c r="A377" s="10">
        <v>37987</v>
      </c>
      <c r="B377" s="20">
        <v>1.863</v>
      </c>
      <c r="C377" s="9">
        <v>8.24</v>
      </c>
      <c r="D377" s="9">
        <f t="shared" si="6"/>
        <v>13.85173191626409</v>
      </c>
    </row>
    <row r="378" spans="1:4" x14ac:dyDescent="0.25">
      <c r="A378" s="10">
        <v>38018</v>
      </c>
      <c r="B378" s="20">
        <v>1.867</v>
      </c>
      <c r="C378" s="9">
        <v>8.33</v>
      </c>
      <c r="D378" s="9">
        <f t="shared" si="6"/>
        <v>13.973023979646491</v>
      </c>
    </row>
    <row r="379" spans="1:4" x14ac:dyDescent="0.25">
      <c r="A379" s="10">
        <v>38047</v>
      </c>
      <c r="B379" s="20">
        <v>1.871</v>
      </c>
      <c r="C379" s="9">
        <v>8.6199999999999992</v>
      </c>
      <c r="D379" s="9">
        <f t="shared" si="6"/>
        <v>14.428566958845535</v>
      </c>
    </row>
    <row r="380" spans="1:4" x14ac:dyDescent="0.25">
      <c r="A380" s="10">
        <v>38078</v>
      </c>
      <c r="B380" s="20">
        <v>1.8740000000000001</v>
      </c>
      <c r="C380" s="9">
        <v>8.93</v>
      </c>
      <c r="D380" s="9">
        <f t="shared" si="6"/>
        <v>14.923531040554959</v>
      </c>
    </row>
    <row r="381" spans="1:4" x14ac:dyDescent="0.25">
      <c r="A381" s="10">
        <v>38108</v>
      </c>
      <c r="B381" s="20">
        <v>1.8819999999999999</v>
      </c>
      <c r="C381" s="9">
        <v>9.07</v>
      </c>
      <c r="D381" s="9">
        <f t="shared" si="6"/>
        <v>15.093063140276302</v>
      </c>
    </row>
    <row r="382" spans="1:4" x14ac:dyDescent="0.25">
      <c r="A382" s="10">
        <v>38139</v>
      </c>
      <c r="B382" s="20">
        <v>1.889</v>
      </c>
      <c r="C382" s="9">
        <v>9.2899999999999991</v>
      </c>
      <c r="D382" s="9">
        <f t="shared" si="6"/>
        <v>15.401870836421384</v>
      </c>
    </row>
    <row r="383" spans="1:4" x14ac:dyDescent="0.25">
      <c r="A383" s="10">
        <v>38169</v>
      </c>
      <c r="B383" s="20">
        <v>1.891</v>
      </c>
      <c r="C383" s="9">
        <v>9.36</v>
      </c>
      <c r="D383" s="9">
        <f t="shared" si="6"/>
        <v>15.50151128503437</v>
      </c>
    </row>
    <row r="384" spans="1:4" x14ac:dyDescent="0.25">
      <c r="A384" s="10">
        <v>38200</v>
      </c>
      <c r="B384" s="20">
        <v>1.8919999999999999</v>
      </c>
      <c r="C384" s="9">
        <v>9.5</v>
      </c>
      <c r="D384" s="9">
        <f t="shared" si="6"/>
        <v>15.725055761099366</v>
      </c>
    </row>
    <row r="385" spans="1:4" x14ac:dyDescent="0.25">
      <c r="A385" s="10">
        <v>38231</v>
      </c>
      <c r="B385" s="20">
        <v>1.8979999999999999</v>
      </c>
      <c r="C385" s="9">
        <v>9.39</v>
      </c>
      <c r="D385" s="9">
        <f t="shared" si="6"/>
        <v>15.49384136459431</v>
      </c>
    </row>
    <row r="386" spans="1:4" x14ac:dyDescent="0.25">
      <c r="A386" s="10">
        <v>38261</v>
      </c>
      <c r="B386" s="20">
        <v>1.9079999999999999</v>
      </c>
      <c r="C386" s="9">
        <v>9.0500000000000007</v>
      </c>
      <c r="D386" s="9">
        <f t="shared" si="6"/>
        <v>14.854564701257862</v>
      </c>
    </row>
    <row r="387" spans="1:4" x14ac:dyDescent="0.25">
      <c r="A387" s="10">
        <v>38292</v>
      </c>
      <c r="B387" s="20">
        <v>1.917</v>
      </c>
      <c r="C387" s="9">
        <v>8.9600000000000009</v>
      </c>
      <c r="D387" s="9">
        <f t="shared" si="6"/>
        <v>14.637793552425665</v>
      </c>
    </row>
    <row r="388" spans="1:4" x14ac:dyDescent="0.25">
      <c r="A388" s="10">
        <v>38322</v>
      </c>
      <c r="B388" s="20">
        <v>1.917</v>
      </c>
      <c r="C388" s="9">
        <v>8.58</v>
      </c>
      <c r="D388" s="9">
        <f t="shared" si="6"/>
        <v>14.016994272300469</v>
      </c>
    </row>
    <row r="389" spans="1:4" x14ac:dyDescent="0.25">
      <c r="A389" s="10">
        <v>38353</v>
      </c>
      <c r="B389" s="20">
        <v>1.9159999999999999</v>
      </c>
      <c r="C389" s="9">
        <v>8.5</v>
      </c>
      <c r="D389" s="9">
        <f t="shared" si="6"/>
        <v>13.893547233820458</v>
      </c>
    </row>
    <row r="390" spans="1:4" x14ac:dyDescent="0.25">
      <c r="A390" s="10">
        <v>38384</v>
      </c>
      <c r="B390" s="20">
        <v>1.9239999999999999</v>
      </c>
      <c r="C390" s="9">
        <v>8.74</v>
      </c>
      <c r="D390" s="9">
        <f t="shared" si="6"/>
        <v>14.226435062370062</v>
      </c>
    </row>
    <row r="391" spans="1:4" x14ac:dyDescent="0.25">
      <c r="A391" s="10">
        <v>38412</v>
      </c>
      <c r="B391" s="20">
        <v>1.931</v>
      </c>
      <c r="C391" s="9">
        <v>8.86</v>
      </c>
      <c r="D391" s="9">
        <f t="shared" si="6"/>
        <v>14.36948386328327</v>
      </c>
    </row>
    <row r="392" spans="1:4" x14ac:dyDescent="0.25">
      <c r="A392" s="10">
        <v>38443</v>
      </c>
      <c r="B392" s="20">
        <v>1.9370000000000001</v>
      </c>
      <c r="C392" s="9">
        <v>9.2100000000000009</v>
      </c>
      <c r="D392" s="9">
        <f t="shared" si="6"/>
        <v>14.890858280846672</v>
      </c>
    </row>
    <row r="393" spans="1:4" x14ac:dyDescent="0.25">
      <c r="A393" s="10">
        <v>38473</v>
      </c>
      <c r="B393" s="20">
        <v>1.9359999999999999</v>
      </c>
      <c r="C393" s="9">
        <v>9.5500000000000007</v>
      </c>
      <c r="D393" s="9">
        <f t="shared" si="6"/>
        <v>15.448550594008266</v>
      </c>
    </row>
    <row r="394" spans="1:4" x14ac:dyDescent="0.25">
      <c r="A394" s="10">
        <v>38504</v>
      </c>
      <c r="B394" s="20">
        <v>1.9370000000000001</v>
      </c>
      <c r="C394" s="9">
        <v>9.77</v>
      </c>
      <c r="D394" s="9">
        <f t="shared" si="6"/>
        <v>15.796274202374805</v>
      </c>
    </row>
    <row r="395" spans="1:4" x14ac:dyDescent="0.25">
      <c r="A395" s="10">
        <v>38534</v>
      </c>
      <c r="B395" s="20">
        <v>1.9490000000000001</v>
      </c>
      <c r="C395" s="9">
        <v>9.75</v>
      </c>
      <c r="D395" s="9">
        <f t="shared" si="6"/>
        <v>15.666879297075422</v>
      </c>
    </row>
    <row r="396" spans="1:4" x14ac:dyDescent="0.25">
      <c r="A396" s="10">
        <v>38565</v>
      </c>
      <c r="B396" s="20">
        <v>1.9610000000000001</v>
      </c>
      <c r="C396" s="9">
        <v>9.91</v>
      </c>
      <c r="D396" s="9">
        <f t="shared" si="6"/>
        <v>15.826532784293727</v>
      </c>
    </row>
    <row r="397" spans="1:4" x14ac:dyDescent="0.25">
      <c r="A397" s="10">
        <v>38596</v>
      </c>
      <c r="B397" s="20">
        <v>1.988</v>
      </c>
      <c r="C397" s="9">
        <v>9.91</v>
      </c>
      <c r="D397" s="9">
        <f t="shared" si="6"/>
        <v>15.611584904426559</v>
      </c>
    </row>
    <row r="398" spans="1:4" x14ac:dyDescent="0.25">
      <c r="A398" s="10">
        <v>38626</v>
      </c>
      <c r="B398" s="20">
        <v>1.9910000000000001</v>
      </c>
      <c r="C398" s="9">
        <v>9.73</v>
      </c>
      <c r="D398" s="9">
        <f t="shared" si="6"/>
        <v>15.304928362631841</v>
      </c>
    </row>
    <row r="399" spans="1:4" x14ac:dyDescent="0.25">
      <c r="A399" s="10">
        <v>38657</v>
      </c>
      <c r="B399" s="20">
        <v>1.9810000000000001</v>
      </c>
      <c r="C399" s="9">
        <v>9.74</v>
      </c>
      <c r="D399" s="9">
        <f t="shared" si="6"/>
        <v>15.397995991923271</v>
      </c>
    </row>
    <row r="400" spans="1:4" x14ac:dyDescent="0.25">
      <c r="A400" s="10">
        <v>38687</v>
      </c>
      <c r="B400" s="20">
        <v>1.9810000000000001</v>
      </c>
      <c r="C400" s="9">
        <v>9.25</v>
      </c>
      <c r="D400" s="9">
        <f t="shared" si="6"/>
        <v>14.623353483089348</v>
      </c>
    </row>
    <row r="401" spans="1:4" x14ac:dyDescent="0.25">
      <c r="A401" s="10">
        <v>38718</v>
      </c>
      <c r="B401" s="20">
        <v>1.9930000000000001</v>
      </c>
      <c r="C401" s="9">
        <v>9.5500000000000007</v>
      </c>
      <c r="D401" s="9">
        <f t="shared" si="6"/>
        <v>15.006720496738584</v>
      </c>
    </row>
    <row r="402" spans="1:4" x14ac:dyDescent="0.25">
      <c r="A402" s="10">
        <v>38749</v>
      </c>
      <c r="B402" s="20">
        <v>1.994</v>
      </c>
      <c r="C402" s="9">
        <v>9.8000000000000007</v>
      </c>
      <c r="D402" s="9">
        <f t="shared" si="6"/>
        <v>15.391843630892678</v>
      </c>
    </row>
    <row r="403" spans="1:4" x14ac:dyDescent="0.25">
      <c r="A403" s="10">
        <v>38777</v>
      </c>
      <c r="B403" s="20">
        <v>1.9970000000000001</v>
      </c>
      <c r="C403" s="9">
        <v>9.8699999999999992</v>
      </c>
      <c r="D403" s="9">
        <f t="shared" si="6"/>
        <v>15.47849776164246</v>
      </c>
    </row>
    <row r="404" spans="1:4" x14ac:dyDescent="0.25">
      <c r="A404" s="10">
        <v>38808</v>
      </c>
      <c r="B404" s="20">
        <v>2.0070000000000001</v>
      </c>
      <c r="C404" s="9">
        <v>10.32</v>
      </c>
      <c r="D404" s="9">
        <f t="shared" si="6"/>
        <v>16.103565560538115</v>
      </c>
    </row>
    <row r="405" spans="1:4" x14ac:dyDescent="0.25">
      <c r="A405" s="10">
        <v>38838</v>
      </c>
      <c r="B405" s="20">
        <v>2.0129999999999999</v>
      </c>
      <c r="C405" s="9">
        <v>10.61</v>
      </c>
      <c r="D405" s="9">
        <f t="shared" si="6"/>
        <v>16.506740730253352</v>
      </c>
    </row>
    <row r="406" spans="1:4" x14ac:dyDescent="0.25">
      <c r="A406" s="10">
        <v>38869</v>
      </c>
      <c r="B406" s="20">
        <v>2.0179999999999998</v>
      </c>
      <c r="C406" s="9">
        <v>10.85</v>
      </c>
      <c r="D406" s="9">
        <f t="shared" si="6"/>
        <v>16.838302106045589</v>
      </c>
    </row>
    <row r="407" spans="1:4" x14ac:dyDescent="0.25">
      <c r="A407" s="10">
        <v>38899</v>
      </c>
      <c r="B407" s="20">
        <v>2.0289999999999999</v>
      </c>
      <c r="C407" s="9">
        <v>10.96</v>
      </c>
      <c r="D407" s="9">
        <f t="shared" si="6"/>
        <v>16.916800512567768</v>
      </c>
    </row>
    <row r="408" spans="1:4" x14ac:dyDescent="0.25">
      <c r="A408" s="10">
        <v>38930</v>
      </c>
      <c r="B408" s="20">
        <v>2.0379999999999998</v>
      </c>
      <c r="C408" s="9">
        <v>10.94</v>
      </c>
      <c r="D408" s="9">
        <f t="shared" si="6"/>
        <v>16.811360578999018</v>
      </c>
    </row>
    <row r="409" spans="1:4" x14ac:dyDescent="0.25">
      <c r="A409" s="10">
        <v>38961</v>
      </c>
      <c r="B409" s="20">
        <v>2.028</v>
      </c>
      <c r="C409" s="9">
        <v>10.94</v>
      </c>
      <c r="D409" s="9">
        <f t="shared" si="6"/>
        <v>16.894256834319524</v>
      </c>
    </row>
    <row r="410" spans="1:4" x14ac:dyDescent="0.25">
      <c r="A410" s="10">
        <v>38991</v>
      </c>
      <c r="B410" s="20">
        <v>2.0190000000000001</v>
      </c>
      <c r="C410" s="9">
        <v>10.58</v>
      </c>
      <c r="D410" s="9">
        <f t="shared" si="6"/>
        <v>16.4111520653789</v>
      </c>
    </row>
    <row r="411" spans="1:4" x14ac:dyDescent="0.25">
      <c r="A411" s="10">
        <v>39022</v>
      </c>
      <c r="B411" s="20">
        <v>2.02</v>
      </c>
      <c r="C411" s="9">
        <v>10.18</v>
      </c>
      <c r="D411" s="9">
        <f t="shared" si="6"/>
        <v>15.782875455445543</v>
      </c>
    </row>
    <row r="412" spans="1:4" x14ac:dyDescent="0.25">
      <c r="A412" s="10">
        <v>39052</v>
      </c>
      <c r="B412" s="20">
        <v>2.0310000000000001</v>
      </c>
      <c r="C412" s="9">
        <v>9.84</v>
      </c>
      <c r="D412" s="9">
        <f t="shared" si="6"/>
        <v>15.173120118168388</v>
      </c>
    </row>
    <row r="413" spans="1:4" x14ac:dyDescent="0.25">
      <c r="A413" s="10">
        <v>39083</v>
      </c>
      <c r="B413" s="20">
        <v>2.03437</v>
      </c>
      <c r="C413" s="9">
        <v>10.06</v>
      </c>
      <c r="D413" s="9">
        <f t="shared" si="6"/>
        <v>15.486659820976518</v>
      </c>
    </row>
    <row r="414" spans="1:4" x14ac:dyDescent="0.25">
      <c r="A414" s="10">
        <v>39114</v>
      </c>
      <c r="B414" s="20">
        <v>2.0422600000000002</v>
      </c>
      <c r="C414" s="9">
        <v>9.89</v>
      </c>
      <c r="D414" s="9">
        <f t="shared" si="6"/>
        <v>15.166137225426731</v>
      </c>
    </row>
    <row r="415" spans="1:4" x14ac:dyDescent="0.25">
      <c r="A415" s="10">
        <v>39142</v>
      </c>
      <c r="B415" s="20">
        <v>2.05288</v>
      </c>
      <c r="C415" s="9">
        <v>10.27</v>
      </c>
      <c r="D415" s="9">
        <f t="shared" si="6"/>
        <v>15.667388074315108</v>
      </c>
    </row>
    <row r="416" spans="1:4" x14ac:dyDescent="0.25">
      <c r="A416" s="10">
        <v>39173</v>
      </c>
      <c r="B416" s="20">
        <v>2.05904</v>
      </c>
      <c r="C416" s="9">
        <v>10.63</v>
      </c>
      <c r="D416" s="9">
        <f t="shared" si="6"/>
        <v>16.168070785414564</v>
      </c>
    </row>
    <row r="417" spans="1:4" x14ac:dyDescent="0.25">
      <c r="A417" s="10">
        <v>39203</v>
      </c>
      <c r="B417" s="20">
        <v>2.0675500000000002</v>
      </c>
      <c r="C417" s="9">
        <v>10.77</v>
      </c>
      <c r="D417" s="9">
        <f t="shared" si="6"/>
        <v>16.313584740393214</v>
      </c>
    </row>
    <row r="418" spans="1:4" x14ac:dyDescent="0.25">
      <c r="A418" s="10">
        <v>39234</v>
      </c>
      <c r="B418" s="20">
        <v>2.0723400000000001</v>
      </c>
      <c r="C418" s="9">
        <v>11.09</v>
      </c>
      <c r="D418" s="9">
        <f t="shared" si="6"/>
        <v>16.759469107385851</v>
      </c>
    </row>
    <row r="419" spans="1:4" x14ac:dyDescent="0.25">
      <c r="A419" s="10">
        <v>39264</v>
      </c>
      <c r="B419" s="20">
        <v>2.0760299999999998</v>
      </c>
      <c r="C419" s="9">
        <v>11.07</v>
      </c>
      <c r="D419" s="9">
        <f t="shared" si="6"/>
        <v>16.699509559110421</v>
      </c>
    </row>
    <row r="420" spans="1:4" x14ac:dyDescent="0.25">
      <c r="A420" s="10">
        <v>39295</v>
      </c>
      <c r="B420" s="20">
        <v>2.07667</v>
      </c>
      <c r="C420" s="9">
        <v>11.07</v>
      </c>
      <c r="D420" s="9">
        <f t="shared" si="6"/>
        <v>16.694363009048139</v>
      </c>
    </row>
    <row r="421" spans="1:4" x14ac:dyDescent="0.25">
      <c r="A421" s="10">
        <v>39326</v>
      </c>
      <c r="B421" s="20">
        <v>2.0854699999999999</v>
      </c>
      <c r="C421" s="9">
        <v>10.96</v>
      </c>
      <c r="D421" s="9">
        <f t="shared" si="6"/>
        <v>16.458730281423371</v>
      </c>
    </row>
    <row r="422" spans="1:4" x14ac:dyDescent="0.25">
      <c r="A422" s="10">
        <v>39356</v>
      </c>
      <c r="B422" s="20">
        <v>2.0918999999999999</v>
      </c>
      <c r="C422" s="9">
        <v>10.82</v>
      </c>
      <c r="D422" s="9">
        <f t="shared" si="6"/>
        <v>16.1985470529184</v>
      </c>
    </row>
    <row r="423" spans="1:4" x14ac:dyDescent="0.25">
      <c r="A423" s="10">
        <v>39387</v>
      </c>
      <c r="B423" s="20">
        <v>2.1083400000000001</v>
      </c>
      <c r="C423" s="9">
        <v>10.7</v>
      </c>
      <c r="D423" s="9">
        <f t="shared" si="6"/>
        <v>15.893986880673893</v>
      </c>
    </row>
    <row r="424" spans="1:4" x14ac:dyDescent="0.25">
      <c r="A424" s="10">
        <v>39417</v>
      </c>
      <c r="B424" s="20">
        <v>2.1144500000000002</v>
      </c>
      <c r="C424" s="9">
        <v>10.33</v>
      </c>
      <c r="D424" s="9">
        <f t="shared" si="6"/>
        <v>15.300041982548651</v>
      </c>
    </row>
    <row r="425" spans="1:4" x14ac:dyDescent="0.25">
      <c r="A425" s="10">
        <v>39448</v>
      </c>
      <c r="B425" s="20">
        <v>2.12174</v>
      </c>
      <c r="C425" s="9">
        <v>10.14</v>
      </c>
      <c r="D425" s="9">
        <f t="shared" si="6"/>
        <v>14.967025959825426</v>
      </c>
    </row>
    <row r="426" spans="1:4" x14ac:dyDescent="0.25">
      <c r="A426" s="10">
        <v>39479</v>
      </c>
      <c r="B426" s="20">
        <v>2.1268699999999998</v>
      </c>
      <c r="C426" s="9">
        <v>10.16</v>
      </c>
      <c r="D426" s="9">
        <f t="shared" si="6"/>
        <v>14.960375124008522</v>
      </c>
    </row>
    <row r="427" spans="1:4" x14ac:dyDescent="0.25">
      <c r="A427" s="10">
        <v>39508</v>
      </c>
      <c r="B427" s="20">
        <v>2.1344799999999999</v>
      </c>
      <c r="C427" s="9">
        <v>10.45</v>
      </c>
      <c r="D427" s="9">
        <f t="shared" si="6"/>
        <v>15.332533474195118</v>
      </c>
    </row>
    <row r="428" spans="1:4" x14ac:dyDescent="0.25">
      <c r="A428" s="10">
        <v>39539</v>
      </c>
      <c r="B428" s="20">
        <v>2.1394199999999999</v>
      </c>
      <c r="C428" s="9">
        <v>10.93</v>
      </c>
      <c r="D428" s="9">
        <f t="shared" si="6"/>
        <v>15.999773382505539</v>
      </c>
    </row>
    <row r="429" spans="1:4" x14ac:dyDescent="0.25">
      <c r="A429" s="10">
        <v>39569</v>
      </c>
      <c r="B429" s="20">
        <v>2.1520800000000002</v>
      </c>
      <c r="C429" s="9">
        <v>11.4</v>
      </c>
      <c r="D429" s="9">
        <f t="shared" si="6"/>
        <v>16.589609401137501</v>
      </c>
    </row>
    <row r="430" spans="1:4" x14ac:dyDescent="0.25">
      <c r="A430" s="10">
        <v>39600</v>
      </c>
      <c r="B430" s="20">
        <v>2.1746300000000001</v>
      </c>
      <c r="C430" s="9">
        <v>11.77</v>
      </c>
      <c r="D430" s="9">
        <f t="shared" si="6"/>
        <v>16.950433466842632</v>
      </c>
    </row>
    <row r="431" spans="1:4" x14ac:dyDescent="0.25">
      <c r="A431" s="10">
        <v>39630</v>
      </c>
      <c r="B431" s="20">
        <v>2.1901600000000001</v>
      </c>
      <c r="C431" s="9">
        <v>12.07</v>
      </c>
      <c r="D431" s="9">
        <f t="shared" si="6"/>
        <v>17.259219340139531</v>
      </c>
    </row>
    <row r="432" spans="1:4" x14ac:dyDescent="0.25">
      <c r="A432" s="10">
        <v>39661</v>
      </c>
      <c r="B432" s="20">
        <v>2.1869000000000001</v>
      </c>
      <c r="C432" s="9">
        <v>12.09</v>
      </c>
      <c r="D432" s="9">
        <f t="shared" si="6"/>
        <v>17.313588737482277</v>
      </c>
    </row>
    <row r="433" spans="1:4" x14ac:dyDescent="0.25">
      <c r="A433" s="10">
        <v>39692</v>
      </c>
      <c r="B433" s="20">
        <v>2.1887699999999999</v>
      </c>
      <c r="C433" s="9">
        <v>11.92</v>
      </c>
      <c r="D433" s="9">
        <f t="shared" si="6"/>
        <v>17.055554708809058</v>
      </c>
    </row>
    <row r="434" spans="1:4" x14ac:dyDescent="0.25">
      <c r="A434" s="10">
        <v>39722</v>
      </c>
      <c r="B434" s="20">
        <v>2.16995</v>
      </c>
      <c r="C434" s="9">
        <v>11.81</v>
      </c>
      <c r="D434" s="9">
        <f t="shared" si="6"/>
        <v>17.044720795410033</v>
      </c>
    </row>
    <row r="435" spans="1:4" x14ac:dyDescent="0.25">
      <c r="A435" s="10">
        <v>39753</v>
      </c>
      <c r="B435" s="20">
        <v>2.1315300000000001</v>
      </c>
      <c r="C435" s="9">
        <v>11.42</v>
      </c>
      <c r="D435" s="9">
        <f t="shared" si="6"/>
        <v>16.778934371085555</v>
      </c>
    </row>
    <row r="436" spans="1:4" x14ac:dyDescent="0.25">
      <c r="A436" s="10">
        <v>39783</v>
      </c>
      <c r="B436" s="20">
        <v>2.1139800000000002</v>
      </c>
      <c r="C436" s="9">
        <v>10.86</v>
      </c>
      <c r="D436" s="9">
        <f t="shared" si="6"/>
        <v>16.088615474129362</v>
      </c>
    </row>
    <row r="437" spans="1:4" x14ac:dyDescent="0.25">
      <c r="A437" s="10">
        <v>39814</v>
      </c>
      <c r="B437" s="20">
        <v>2.1193300000000002</v>
      </c>
      <c r="C437" s="9">
        <v>10.98</v>
      </c>
      <c r="D437" s="9">
        <f t="shared" ref="D437:D472" si="7">C437*$B$641/B437</f>
        <v>16.225327636564387</v>
      </c>
    </row>
    <row r="438" spans="1:4" x14ac:dyDescent="0.25">
      <c r="A438" s="10">
        <v>39845</v>
      </c>
      <c r="B438" s="20">
        <v>2.1270500000000001</v>
      </c>
      <c r="C438" s="9">
        <v>11.18</v>
      </c>
      <c r="D438" s="9">
        <f t="shared" si="7"/>
        <v>16.460909437953973</v>
      </c>
    </row>
    <row r="439" spans="1:4" x14ac:dyDescent="0.25">
      <c r="A439" s="10">
        <v>39873</v>
      </c>
      <c r="B439" s="20">
        <v>2.1249500000000001</v>
      </c>
      <c r="C439" s="9">
        <v>11.28</v>
      </c>
      <c r="D439" s="9">
        <f t="shared" si="7"/>
        <v>16.624557904891876</v>
      </c>
    </row>
    <row r="440" spans="1:4" x14ac:dyDescent="0.25">
      <c r="A440" s="10">
        <v>39904</v>
      </c>
      <c r="B440" s="20">
        <v>2.1270899999999999</v>
      </c>
      <c r="C440" s="9">
        <v>11.5</v>
      </c>
      <c r="D440" s="9">
        <f t="shared" si="7"/>
        <v>16.931744072888314</v>
      </c>
    </row>
    <row r="441" spans="1:4" x14ac:dyDescent="0.25">
      <c r="A441" s="10">
        <v>39934</v>
      </c>
      <c r="B441" s="20">
        <v>2.13022</v>
      </c>
      <c r="C441" s="9">
        <v>11.78</v>
      </c>
      <c r="D441" s="9">
        <f t="shared" si="7"/>
        <v>17.318511149083193</v>
      </c>
    </row>
    <row r="442" spans="1:4" x14ac:dyDescent="0.25">
      <c r="A442" s="10">
        <v>39965</v>
      </c>
      <c r="B442" s="20">
        <v>2.1478999999999999</v>
      </c>
      <c r="C442" s="9">
        <v>11.81</v>
      </c>
      <c r="D442" s="9">
        <f t="shared" si="7"/>
        <v>17.219699189906422</v>
      </c>
    </row>
    <row r="443" spans="1:4" x14ac:dyDescent="0.25">
      <c r="A443" s="10">
        <v>39995</v>
      </c>
      <c r="B443" s="20">
        <v>2.1472600000000002</v>
      </c>
      <c r="C443" s="9">
        <v>11.85</v>
      </c>
      <c r="D443" s="9">
        <f t="shared" si="7"/>
        <v>17.283171413801774</v>
      </c>
    </row>
    <row r="444" spans="1:4" x14ac:dyDescent="0.25">
      <c r="A444" s="10">
        <v>40026</v>
      </c>
      <c r="B444" s="20">
        <v>2.1544500000000002</v>
      </c>
      <c r="C444" s="9">
        <v>11.94</v>
      </c>
      <c r="D444" s="9">
        <f t="shared" si="7"/>
        <v>17.356319181229544</v>
      </c>
    </row>
    <row r="445" spans="1:4" x14ac:dyDescent="0.25">
      <c r="A445" s="10">
        <v>40057</v>
      </c>
      <c r="B445" s="20">
        <v>2.1586099999999999</v>
      </c>
      <c r="C445" s="9">
        <v>11.96</v>
      </c>
      <c r="D445" s="9">
        <f t="shared" si="7"/>
        <v>17.351887205192231</v>
      </c>
    </row>
    <row r="446" spans="1:4" x14ac:dyDescent="0.25">
      <c r="A446" s="10">
        <v>40087</v>
      </c>
      <c r="B446" s="20">
        <v>2.1650900000000002</v>
      </c>
      <c r="C446" s="9">
        <v>11.65</v>
      </c>
      <c r="D446" s="9">
        <f t="shared" si="7"/>
        <v>16.851543746449337</v>
      </c>
    </row>
    <row r="447" spans="1:4" x14ac:dyDescent="0.25">
      <c r="A447" s="10">
        <v>40118</v>
      </c>
      <c r="B447" s="20">
        <v>2.1723400000000002</v>
      </c>
      <c r="C447" s="9">
        <v>11.26</v>
      </c>
      <c r="D447" s="9">
        <f t="shared" si="7"/>
        <v>16.233056952410763</v>
      </c>
    </row>
    <row r="448" spans="1:4" x14ac:dyDescent="0.25">
      <c r="A448" s="10">
        <v>40148</v>
      </c>
      <c r="B448" s="20">
        <v>2.17347</v>
      </c>
      <c r="C448" s="9">
        <v>10.9</v>
      </c>
      <c r="D448" s="9">
        <f t="shared" si="7"/>
        <v>15.705890626509683</v>
      </c>
    </row>
    <row r="449" spans="1:4" x14ac:dyDescent="0.25">
      <c r="A449" s="10">
        <v>40179</v>
      </c>
      <c r="B449" s="20">
        <v>2.1748799999999999</v>
      </c>
      <c r="C449" s="9">
        <v>10.49</v>
      </c>
      <c r="D449" s="9">
        <f t="shared" si="7"/>
        <v>15.105319286581329</v>
      </c>
    </row>
    <row r="450" spans="1:4" x14ac:dyDescent="0.25">
      <c r="A450" s="10">
        <v>40210</v>
      </c>
      <c r="B450" s="20">
        <v>2.1728100000000001</v>
      </c>
      <c r="C450" s="9">
        <v>10.89</v>
      </c>
      <c r="D450" s="9">
        <f t="shared" si="7"/>
        <v>15.696247904786889</v>
      </c>
    </row>
    <row r="451" spans="1:4" x14ac:dyDescent="0.25">
      <c r="A451" s="10">
        <v>40238</v>
      </c>
      <c r="B451" s="20">
        <v>2.17353</v>
      </c>
      <c r="C451" s="9">
        <v>11.11</v>
      </c>
      <c r="D451" s="9">
        <f t="shared" si="7"/>
        <v>16.008039267919006</v>
      </c>
    </row>
    <row r="452" spans="1:4" x14ac:dyDescent="0.25">
      <c r="A452" s="10">
        <v>40269</v>
      </c>
      <c r="B452" s="20">
        <v>2.1740300000000001</v>
      </c>
      <c r="C452" s="9">
        <v>11.71</v>
      </c>
      <c r="D452" s="9">
        <f t="shared" si="7"/>
        <v>16.868679360450408</v>
      </c>
    </row>
    <row r="453" spans="1:4" x14ac:dyDescent="0.25">
      <c r="A453" s="10">
        <v>40299</v>
      </c>
      <c r="B453" s="20">
        <v>2.1728999999999998</v>
      </c>
      <c r="C453" s="9">
        <v>11.91</v>
      </c>
      <c r="D453" s="9">
        <f t="shared" si="7"/>
        <v>17.165708863730497</v>
      </c>
    </row>
    <row r="454" spans="1:4" x14ac:dyDescent="0.25">
      <c r="A454" s="10">
        <v>40330</v>
      </c>
      <c r="B454" s="20">
        <v>2.1719900000000001</v>
      </c>
      <c r="C454" s="9">
        <v>11.91</v>
      </c>
      <c r="D454" s="9">
        <f t="shared" si="7"/>
        <v>17.172900791440107</v>
      </c>
    </row>
    <row r="455" spans="1:4" x14ac:dyDescent="0.25">
      <c r="A455" s="10">
        <v>40360</v>
      </c>
      <c r="B455" s="20">
        <v>2.17605</v>
      </c>
      <c r="C455" s="9">
        <v>12.04</v>
      </c>
      <c r="D455" s="9">
        <f t="shared" si="7"/>
        <v>17.327956048804023</v>
      </c>
    </row>
    <row r="456" spans="1:4" x14ac:dyDescent="0.25">
      <c r="A456" s="10">
        <v>40391</v>
      </c>
      <c r="B456" s="20">
        <v>2.17923</v>
      </c>
      <c r="C456" s="9">
        <v>12.03</v>
      </c>
      <c r="D456" s="9">
        <f t="shared" si="7"/>
        <v>17.288299569113857</v>
      </c>
    </row>
    <row r="457" spans="1:4" x14ac:dyDescent="0.25">
      <c r="A457" s="10">
        <v>40422</v>
      </c>
      <c r="B457" s="20">
        <v>2.18275</v>
      </c>
      <c r="C457" s="9">
        <v>11.95</v>
      </c>
      <c r="D457" s="9">
        <f t="shared" si="7"/>
        <v>17.145637177871947</v>
      </c>
    </row>
    <row r="458" spans="1:4" x14ac:dyDescent="0.25">
      <c r="A458" s="10">
        <v>40452</v>
      </c>
      <c r="B458" s="20">
        <v>2.19035</v>
      </c>
      <c r="C458" s="9">
        <v>11.86</v>
      </c>
      <c r="D458" s="9">
        <f t="shared" si="7"/>
        <v>16.957463574314605</v>
      </c>
    </row>
    <row r="459" spans="1:4" x14ac:dyDescent="0.25">
      <c r="A459" s="10">
        <v>40483</v>
      </c>
      <c r="B459" s="20">
        <v>2.1959</v>
      </c>
      <c r="C459" s="9">
        <v>11.62</v>
      </c>
      <c r="D459" s="9">
        <f t="shared" si="7"/>
        <v>16.572319222186803</v>
      </c>
    </row>
    <row r="460" spans="1:4" x14ac:dyDescent="0.25">
      <c r="A460" s="10">
        <v>40513</v>
      </c>
      <c r="B460" s="20">
        <v>2.20472</v>
      </c>
      <c r="C460" s="9">
        <v>11.06</v>
      </c>
      <c r="D460" s="9">
        <f t="shared" si="7"/>
        <v>15.710550609601219</v>
      </c>
    </row>
    <row r="461" spans="1:4" x14ac:dyDescent="0.25">
      <c r="A461" s="10">
        <v>40544</v>
      </c>
      <c r="B461" s="20">
        <v>2.2118699999999998</v>
      </c>
      <c r="C461" s="9">
        <v>10.87</v>
      </c>
      <c r="D461" s="9">
        <f t="shared" si="7"/>
        <v>15.390745853056464</v>
      </c>
    </row>
    <row r="462" spans="1:4" x14ac:dyDescent="0.25">
      <c r="A462" s="10">
        <v>40575</v>
      </c>
      <c r="B462" s="20">
        <v>2.2189800000000002</v>
      </c>
      <c r="C462" s="9">
        <v>11.06</v>
      </c>
      <c r="D462" s="9">
        <f t="shared" si="7"/>
        <v>15.609588702917556</v>
      </c>
    </row>
    <row r="463" spans="1:4" x14ac:dyDescent="0.25">
      <c r="A463" s="10">
        <v>40603</v>
      </c>
      <c r="B463" s="20">
        <v>2.2304599999999999</v>
      </c>
      <c r="C463" s="9">
        <v>11.52</v>
      </c>
      <c r="D463" s="9">
        <f t="shared" si="7"/>
        <v>16.17512929171561</v>
      </c>
    </row>
    <row r="464" spans="1:4" x14ac:dyDescent="0.25">
      <c r="A464" s="10">
        <v>40634</v>
      </c>
      <c r="B464" s="20">
        <v>2.2409300000000001</v>
      </c>
      <c r="C464" s="9">
        <v>11.67</v>
      </c>
      <c r="D464" s="9">
        <f t="shared" si="7"/>
        <v>16.309186020982359</v>
      </c>
    </row>
    <row r="465" spans="1:4" x14ac:dyDescent="0.25">
      <c r="A465" s="10">
        <v>40664</v>
      </c>
      <c r="B465" s="20">
        <v>2.2480600000000002</v>
      </c>
      <c r="C465" s="9">
        <v>11.93</v>
      </c>
      <c r="D465" s="9">
        <f t="shared" si="7"/>
        <v>16.619665031182439</v>
      </c>
    </row>
    <row r="466" spans="1:4" x14ac:dyDescent="0.25">
      <c r="A466" s="10">
        <v>40695</v>
      </c>
      <c r="B466" s="20">
        <v>2.2480600000000002</v>
      </c>
      <c r="C466" s="9">
        <v>11.97</v>
      </c>
      <c r="D466" s="9">
        <f t="shared" si="7"/>
        <v>16.675388970934936</v>
      </c>
    </row>
    <row r="467" spans="1:4" x14ac:dyDescent="0.25">
      <c r="A467" s="10">
        <v>40725</v>
      </c>
      <c r="B467" s="20">
        <v>2.2539500000000001</v>
      </c>
      <c r="C467" s="9">
        <v>12.09</v>
      </c>
      <c r="D467" s="9">
        <f t="shared" si="7"/>
        <v>16.798547975775858</v>
      </c>
    </row>
    <row r="468" spans="1:4" x14ac:dyDescent="0.25">
      <c r="A468" s="10">
        <v>40756</v>
      </c>
      <c r="B468" s="20">
        <v>2.2610600000000001</v>
      </c>
      <c r="C468" s="9">
        <v>12.09</v>
      </c>
      <c r="D468" s="9">
        <f t="shared" si="7"/>
        <v>16.74572422226743</v>
      </c>
    </row>
    <row r="469" spans="1:4" x14ac:dyDescent="0.25">
      <c r="A469" s="10">
        <v>40787</v>
      </c>
      <c r="B469" s="20">
        <v>2.2659699999999998</v>
      </c>
      <c r="C469" s="9">
        <v>12.17</v>
      </c>
      <c r="D469" s="9">
        <f t="shared" si="7"/>
        <v>16.820005882690413</v>
      </c>
    </row>
    <row r="470" spans="1:4" x14ac:dyDescent="0.25">
      <c r="A470" s="10">
        <v>40817</v>
      </c>
      <c r="B470" s="20">
        <v>2.2675000000000001</v>
      </c>
      <c r="C470" s="9">
        <v>12.08</v>
      </c>
      <c r="D470" s="9">
        <f t="shared" si="7"/>
        <v>16.684352599779491</v>
      </c>
    </row>
    <row r="471" spans="1:4" x14ac:dyDescent="0.25">
      <c r="A471" s="10">
        <v>40848</v>
      </c>
      <c r="B471" s="20">
        <v>2.27169</v>
      </c>
      <c r="C471" s="9">
        <v>11.78</v>
      </c>
      <c r="D471" s="9">
        <f t="shared" si="7"/>
        <v>16.239997015437844</v>
      </c>
    </row>
    <row r="472" spans="1:4" x14ac:dyDescent="0.25">
      <c r="A472" s="10">
        <v>40878</v>
      </c>
      <c r="B472" s="20">
        <v>2.27223</v>
      </c>
      <c r="C472" s="9">
        <v>11.4</v>
      </c>
      <c r="D472" s="9">
        <f t="shared" si="7"/>
        <v>15.712391175189131</v>
      </c>
    </row>
    <row r="473" spans="1:4" x14ac:dyDescent="0.25">
      <c r="A473" s="10">
        <v>40909</v>
      </c>
      <c r="B473" s="20">
        <v>2.2784200000000001</v>
      </c>
      <c r="C473" s="9">
        <v>11.41</v>
      </c>
      <c r="D473" s="9">
        <f t="shared" ref="D473:D536" si="8">C473*$B$641/B473</f>
        <v>15.683449184083706</v>
      </c>
    </row>
    <row r="474" spans="1:4" x14ac:dyDescent="0.25">
      <c r="A474" s="10">
        <v>40940</v>
      </c>
      <c r="B474" s="20">
        <v>2.28329</v>
      </c>
      <c r="C474" s="9">
        <v>11.51</v>
      </c>
      <c r="D474" s="9">
        <f t="shared" si="8"/>
        <v>15.787158525636251</v>
      </c>
    </row>
    <row r="475" spans="1:4" x14ac:dyDescent="0.25">
      <c r="A475" s="10">
        <v>40969</v>
      </c>
      <c r="B475" s="20">
        <v>2.2880699999999998</v>
      </c>
      <c r="C475" s="9">
        <v>11.7</v>
      </c>
      <c r="D475" s="9">
        <f t="shared" si="8"/>
        <v>16.014237894819651</v>
      </c>
    </row>
    <row r="476" spans="1:4" x14ac:dyDescent="0.25">
      <c r="A476" s="10">
        <v>41000</v>
      </c>
      <c r="B476" s="20">
        <v>2.2918699999999999</v>
      </c>
      <c r="C476" s="9">
        <v>11.92</v>
      </c>
      <c r="D476" s="9">
        <f t="shared" si="8"/>
        <v>16.288308883139095</v>
      </c>
    </row>
    <row r="477" spans="1:4" x14ac:dyDescent="0.25">
      <c r="A477" s="10">
        <v>41030</v>
      </c>
      <c r="B477" s="20">
        <v>2.2871299999999999</v>
      </c>
      <c r="C477" s="9">
        <v>11.9</v>
      </c>
      <c r="D477" s="9">
        <f t="shared" si="8"/>
        <v>16.294679838924768</v>
      </c>
    </row>
    <row r="478" spans="1:4" x14ac:dyDescent="0.25">
      <c r="A478" s="10">
        <v>41061</v>
      </c>
      <c r="B478" s="20">
        <v>2.2852399999999999</v>
      </c>
      <c r="C478" s="9">
        <v>12.09</v>
      </c>
      <c r="D478" s="9">
        <f t="shared" si="8"/>
        <v>16.568538626139922</v>
      </c>
    </row>
    <row r="479" spans="1:4" x14ac:dyDescent="0.25">
      <c r="A479" s="10">
        <v>41091</v>
      </c>
      <c r="B479" s="20">
        <v>2.2858999999999998</v>
      </c>
      <c r="C479" s="9">
        <v>12</v>
      </c>
      <c r="D479" s="9">
        <f t="shared" si="8"/>
        <v>16.440451463318606</v>
      </c>
    </row>
    <row r="480" spans="1:4" x14ac:dyDescent="0.25">
      <c r="A480" s="10">
        <v>41122</v>
      </c>
      <c r="B480" s="20">
        <v>2.2991799999999998</v>
      </c>
      <c r="C480" s="9">
        <v>12.17</v>
      </c>
      <c r="D480" s="9">
        <f t="shared" si="8"/>
        <v>16.57705300585426</v>
      </c>
    </row>
    <row r="481" spans="1:4" x14ac:dyDescent="0.25">
      <c r="A481" s="10">
        <v>41153</v>
      </c>
      <c r="B481" s="20">
        <v>2.3101500000000001</v>
      </c>
      <c r="C481" s="9">
        <v>12.3</v>
      </c>
      <c r="D481" s="9">
        <f t="shared" si="8"/>
        <v>16.674570352574509</v>
      </c>
    </row>
    <row r="482" spans="1:4" x14ac:dyDescent="0.25">
      <c r="A482" s="10">
        <v>41183</v>
      </c>
      <c r="B482" s="20">
        <v>2.3163800000000001</v>
      </c>
      <c r="C482" s="9">
        <v>12.03</v>
      </c>
      <c r="D482" s="9">
        <f t="shared" si="8"/>
        <v>16.264680695740765</v>
      </c>
    </row>
    <row r="483" spans="1:4" x14ac:dyDescent="0.25">
      <c r="A483" s="10">
        <v>41214</v>
      </c>
      <c r="B483" s="20">
        <v>2.3124899999999999</v>
      </c>
      <c r="C483" s="9">
        <v>11.75</v>
      </c>
      <c r="D483" s="9">
        <f t="shared" si="8"/>
        <v>15.912841028501745</v>
      </c>
    </row>
    <row r="484" spans="1:4" x14ac:dyDescent="0.25">
      <c r="A484" s="10">
        <v>41244</v>
      </c>
      <c r="B484" s="20">
        <v>2.3122099999999999</v>
      </c>
      <c r="C484" s="9">
        <v>11.62</v>
      </c>
      <c r="D484" s="9">
        <f t="shared" si="8"/>
        <v>15.738689729739081</v>
      </c>
    </row>
    <row r="485" spans="1:4" x14ac:dyDescent="0.25">
      <c r="A485" s="10">
        <v>41275</v>
      </c>
      <c r="B485" s="20">
        <v>2.3167900000000001</v>
      </c>
      <c r="C485" s="9">
        <v>11.46</v>
      </c>
      <c r="D485" s="9">
        <f t="shared" si="8"/>
        <v>15.491293013177716</v>
      </c>
    </row>
    <row r="486" spans="1:4" x14ac:dyDescent="0.25">
      <c r="A486" s="10">
        <v>41306</v>
      </c>
      <c r="B486" s="20">
        <v>2.3293699999999999</v>
      </c>
      <c r="C486" s="9">
        <v>11.63</v>
      </c>
      <c r="D486" s="9">
        <f t="shared" si="8"/>
        <v>15.636190673873193</v>
      </c>
    </row>
    <row r="487" spans="1:4" x14ac:dyDescent="0.25">
      <c r="A487" s="10">
        <v>41334</v>
      </c>
      <c r="B487" s="20">
        <v>2.3228200000000001</v>
      </c>
      <c r="C487" s="9">
        <v>11.61</v>
      </c>
      <c r="D487" s="9">
        <f t="shared" si="8"/>
        <v>15.653317127457141</v>
      </c>
    </row>
    <row r="488" spans="1:4" x14ac:dyDescent="0.25">
      <c r="A488" s="10">
        <v>41365</v>
      </c>
      <c r="B488" s="20">
        <v>2.3179699999999999</v>
      </c>
      <c r="C488" s="9">
        <v>11.93</v>
      </c>
      <c r="D488" s="9">
        <f t="shared" si="8"/>
        <v>16.118415756027904</v>
      </c>
    </row>
    <row r="489" spans="1:4" x14ac:dyDescent="0.25">
      <c r="A489" s="10">
        <v>41395</v>
      </c>
      <c r="B489" s="20">
        <v>2.3189299999999999</v>
      </c>
      <c r="C489" s="9">
        <v>12.4</v>
      </c>
      <c r="D489" s="9">
        <f t="shared" si="8"/>
        <v>16.74648894102021</v>
      </c>
    </row>
    <row r="490" spans="1:4" x14ac:dyDescent="0.25">
      <c r="A490" s="10">
        <v>41426</v>
      </c>
      <c r="B490" s="20">
        <v>2.3244500000000001</v>
      </c>
      <c r="C490" s="9">
        <v>12.54</v>
      </c>
      <c r="D490" s="9">
        <f t="shared" si="8"/>
        <v>16.895344386844197</v>
      </c>
    </row>
    <row r="491" spans="1:4" x14ac:dyDescent="0.25">
      <c r="A491" s="10">
        <v>41456</v>
      </c>
      <c r="B491" s="20">
        <v>2.3290000000000002</v>
      </c>
      <c r="C491" s="9">
        <v>12.65</v>
      </c>
      <c r="D491" s="9">
        <f t="shared" si="8"/>
        <v>17.010252404465437</v>
      </c>
    </row>
    <row r="492" spans="1:4" x14ac:dyDescent="0.25">
      <c r="A492" s="10">
        <v>41487</v>
      </c>
      <c r="B492" s="20">
        <v>2.3345600000000002</v>
      </c>
      <c r="C492" s="9">
        <v>12.53</v>
      </c>
      <c r="D492" s="9">
        <f t="shared" si="8"/>
        <v>16.808762923206082</v>
      </c>
    </row>
    <row r="493" spans="1:4" x14ac:dyDescent="0.25">
      <c r="A493" s="10">
        <v>41518</v>
      </c>
      <c r="B493" s="20">
        <v>2.3354400000000002</v>
      </c>
      <c r="C493" s="9">
        <v>12.51</v>
      </c>
      <c r="D493" s="9">
        <f t="shared" si="8"/>
        <v>16.775609816565613</v>
      </c>
    </row>
    <row r="494" spans="1:4" x14ac:dyDescent="0.25">
      <c r="A494" s="10">
        <v>41548</v>
      </c>
      <c r="B494" s="20">
        <v>2.3366899999999999</v>
      </c>
      <c r="C494" s="9">
        <v>12.36</v>
      </c>
      <c r="D494" s="9">
        <f t="shared" si="8"/>
        <v>16.565596994038575</v>
      </c>
    </row>
    <row r="495" spans="1:4" x14ac:dyDescent="0.25">
      <c r="A495" s="10">
        <v>41579</v>
      </c>
      <c r="B495" s="20">
        <v>2.3410000000000002</v>
      </c>
      <c r="C495" s="9">
        <v>12.1</v>
      </c>
      <c r="D495" s="9">
        <f t="shared" si="8"/>
        <v>16.187272490388722</v>
      </c>
    </row>
    <row r="496" spans="1:4" x14ac:dyDescent="0.25">
      <c r="A496" s="10">
        <v>41609</v>
      </c>
      <c r="B496" s="20">
        <v>2.3471899999999999</v>
      </c>
      <c r="C496" s="9">
        <v>11.72</v>
      </c>
      <c r="D496" s="9">
        <f t="shared" si="8"/>
        <v>15.637563503593659</v>
      </c>
    </row>
    <row r="497" spans="1:4" x14ac:dyDescent="0.25">
      <c r="A497" s="10">
        <v>41640</v>
      </c>
      <c r="B497" s="20">
        <v>2.3528799999999999</v>
      </c>
      <c r="C497" s="9">
        <v>11.65</v>
      </c>
      <c r="D497" s="9">
        <f t="shared" si="8"/>
        <v>15.506574432185236</v>
      </c>
    </row>
    <row r="498" spans="1:4" x14ac:dyDescent="0.25">
      <c r="A498" s="10">
        <v>41671</v>
      </c>
      <c r="B498" s="20">
        <v>2.35547</v>
      </c>
      <c r="C498" s="9">
        <v>11.94</v>
      </c>
      <c r="D498" s="9">
        <f t="shared" si="8"/>
        <v>15.875100026746251</v>
      </c>
    </row>
    <row r="499" spans="1:4" x14ac:dyDescent="0.25">
      <c r="A499" s="10">
        <v>41699</v>
      </c>
      <c r="B499" s="20">
        <v>2.3602799999999999</v>
      </c>
      <c r="C499" s="9">
        <v>12.25</v>
      </c>
      <c r="D499" s="9">
        <f t="shared" si="8"/>
        <v>16.254075893538054</v>
      </c>
    </row>
    <row r="500" spans="1:4" x14ac:dyDescent="0.25">
      <c r="A500" s="10">
        <v>41730</v>
      </c>
      <c r="B500" s="20">
        <v>2.3646799999999999</v>
      </c>
      <c r="C500" s="9">
        <v>12.31</v>
      </c>
      <c r="D500" s="9">
        <f t="shared" si="8"/>
        <v>16.303295325371721</v>
      </c>
    </row>
    <row r="501" spans="1:4" x14ac:dyDescent="0.25">
      <c r="A501" s="10">
        <v>41760</v>
      </c>
      <c r="B501" s="20">
        <v>2.3691800000000001</v>
      </c>
      <c r="C501" s="9">
        <v>12.85</v>
      </c>
      <c r="D501" s="9">
        <f t="shared" si="8"/>
        <v>16.986143581323496</v>
      </c>
    </row>
    <row r="502" spans="1:4" x14ac:dyDescent="0.25">
      <c r="A502" s="10">
        <v>41791</v>
      </c>
      <c r="B502" s="20">
        <v>2.3723100000000001</v>
      </c>
      <c r="C502" s="9">
        <v>12.99</v>
      </c>
      <c r="D502" s="9">
        <f t="shared" si="8"/>
        <v>17.148551121059221</v>
      </c>
    </row>
    <row r="503" spans="1:4" x14ac:dyDescent="0.25">
      <c r="A503" s="10">
        <v>41821</v>
      </c>
      <c r="B503" s="20">
        <v>2.3749799999999999</v>
      </c>
      <c r="C503" s="9">
        <v>13.09</v>
      </c>
      <c r="D503" s="9">
        <f t="shared" si="8"/>
        <v>17.261137445367961</v>
      </c>
    </row>
    <row r="504" spans="1:4" x14ac:dyDescent="0.25">
      <c r="A504" s="10">
        <v>41852</v>
      </c>
      <c r="B504" s="20">
        <v>2.3746</v>
      </c>
      <c r="C504" s="9">
        <v>13.04</v>
      </c>
      <c r="D504" s="9">
        <f t="shared" si="8"/>
        <v>17.197956607428615</v>
      </c>
    </row>
    <row r="505" spans="1:4" x14ac:dyDescent="0.25">
      <c r="A505" s="10">
        <v>41883</v>
      </c>
      <c r="B505" s="20">
        <v>2.3747699999999998</v>
      </c>
      <c r="C505" s="9">
        <v>12.95</v>
      </c>
      <c r="D505" s="9">
        <f t="shared" si="8"/>
        <v>17.078036420369131</v>
      </c>
    </row>
    <row r="506" spans="1:4" x14ac:dyDescent="0.25">
      <c r="A506" s="10">
        <v>41913</v>
      </c>
      <c r="B506" s="20">
        <v>2.3742999999999999</v>
      </c>
      <c r="C506" s="9">
        <v>12.6</v>
      </c>
      <c r="D506" s="9">
        <f t="shared" si="8"/>
        <v>16.619757149475632</v>
      </c>
    </row>
    <row r="507" spans="1:4" x14ac:dyDescent="0.25">
      <c r="A507" s="10">
        <v>41944</v>
      </c>
      <c r="B507" s="20">
        <v>2.3698299999999999</v>
      </c>
      <c r="C507" s="9">
        <v>12.48</v>
      </c>
      <c r="D507" s="9">
        <f t="shared" si="8"/>
        <v>16.492523564981454</v>
      </c>
    </row>
    <row r="508" spans="1:4" x14ac:dyDescent="0.25">
      <c r="A508" s="10">
        <v>41974</v>
      </c>
      <c r="B508" s="20">
        <v>2.36252</v>
      </c>
      <c r="C508" s="9">
        <v>12.17</v>
      </c>
      <c r="D508" s="9">
        <f t="shared" si="8"/>
        <v>16.132616329173931</v>
      </c>
    </row>
    <row r="509" spans="1:4" x14ac:dyDescent="0.25">
      <c r="A509" s="10">
        <v>42005</v>
      </c>
      <c r="B509" s="20">
        <v>2.3474699999999999</v>
      </c>
      <c r="C509" s="9">
        <v>12.1</v>
      </c>
      <c r="D509" s="9">
        <f t="shared" si="8"/>
        <v>16.142657797543738</v>
      </c>
    </row>
    <row r="510" spans="1:4" x14ac:dyDescent="0.25">
      <c r="A510" s="10">
        <v>42036</v>
      </c>
      <c r="B510" s="20">
        <v>2.3534199999999998</v>
      </c>
      <c r="C510" s="9">
        <v>12.29</v>
      </c>
      <c r="D510" s="9">
        <f t="shared" si="8"/>
        <v>16.354684251004919</v>
      </c>
    </row>
    <row r="511" spans="1:4" x14ac:dyDescent="0.25">
      <c r="A511" s="10">
        <v>42064</v>
      </c>
      <c r="B511" s="20">
        <v>2.3597600000000001</v>
      </c>
      <c r="C511" s="9">
        <v>12.33</v>
      </c>
      <c r="D511" s="9">
        <f t="shared" si="8"/>
        <v>16.363830122554834</v>
      </c>
    </row>
    <row r="512" spans="1:4" x14ac:dyDescent="0.25">
      <c r="A512" s="10">
        <v>42095</v>
      </c>
      <c r="B512" s="20">
        <v>2.3622200000000002</v>
      </c>
      <c r="C512" s="9">
        <v>12.62</v>
      </c>
      <c r="D512" s="9">
        <f t="shared" si="8"/>
        <v>16.731263294697357</v>
      </c>
    </row>
    <row r="513" spans="1:4" x14ac:dyDescent="0.25">
      <c r="A513" s="10">
        <v>42125</v>
      </c>
      <c r="B513" s="20">
        <v>2.3700100000000002</v>
      </c>
      <c r="C513" s="9">
        <v>12.93</v>
      </c>
      <c r="D513" s="9">
        <f t="shared" si="8"/>
        <v>17.085908148066885</v>
      </c>
    </row>
    <row r="514" spans="1:4" x14ac:dyDescent="0.25">
      <c r="A514" s="10">
        <v>42156</v>
      </c>
      <c r="B514" s="20">
        <v>2.3765700000000001</v>
      </c>
      <c r="C514" s="9">
        <v>12.92</v>
      </c>
      <c r="D514" s="9">
        <f t="shared" si="8"/>
        <v>17.025568563097234</v>
      </c>
    </row>
    <row r="515" spans="1:4" x14ac:dyDescent="0.25">
      <c r="A515" s="10">
        <v>42186</v>
      </c>
      <c r="B515" s="20">
        <v>2.3803399999999999</v>
      </c>
      <c r="C515" s="9">
        <v>12.94</v>
      </c>
      <c r="D515" s="9">
        <f t="shared" si="8"/>
        <v>17.024916969844643</v>
      </c>
    </row>
    <row r="516" spans="1:4" x14ac:dyDescent="0.25">
      <c r="A516" s="10">
        <v>42217</v>
      </c>
      <c r="B516" s="20">
        <v>2.3803299999999998</v>
      </c>
      <c r="C516" s="9">
        <v>12.91</v>
      </c>
      <c r="D516" s="9">
        <f t="shared" si="8"/>
        <v>16.985517886175447</v>
      </c>
    </row>
    <row r="517" spans="1:4" x14ac:dyDescent="0.25">
      <c r="A517" s="10">
        <v>42248</v>
      </c>
      <c r="B517" s="20">
        <v>2.3749799999999999</v>
      </c>
      <c r="C517" s="9">
        <v>13.03</v>
      </c>
      <c r="D517" s="9">
        <f t="shared" si="8"/>
        <v>17.182018404365508</v>
      </c>
    </row>
    <row r="518" spans="1:4" x14ac:dyDescent="0.25">
      <c r="A518" s="10">
        <v>42278</v>
      </c>
      <c r="B518" s="20">
        <v>2.3773300000000002</v>
      </c>
      <c r="C518" s="9">
        <v>12.72</v>
      </c>
      <c r="D518" s="9">
        <f t="shared" si="8"/>
        <v>16.756656282468146</v>
      </c>
    </row>
    <row r="519" spans="1:4" x14ac:dyDescent="0.25">
      <c r="A519" s="10">
        <v>42309</v>
      </c>
      <c r="B519" s="20">
        <v>2.3801700000000001</v>
      </c>
      <c r="C519" s="9">
        <v>12.71</v>
      </c>
      <c r="D519" s="9">
        <f t="shared" si="8"/>
        <v>16.723504619417938</v>
      </c>
    </row>
    <row r="520" spans="1:4" x14ac:dyDescent="0.25">
      <c r="A520" s="10">
        <v>42339</v>
      </c>
      <c r="B520" s="20">
        <v>2.3776099999999998</v>
      </c>
      <c r="C520" s="9">
        <v>12.32</v>
      </c>
      <c r="D520" s="9">
        <f t="shared" si="8"/>
        <v>16.22780610781415</v>
      </c>
    </row>
    <row r="521" spans="1:4" x14ac:dyDescent="0.25">
      <c r="A521" s="10">
        <v>42370</v>
      </c>
      <c r="B521" s="20">
        <v>2.3765200000000002</v>
      </c>
      <c r="C521" s="9">
        <v>11.99</v>
      </c>
      <c r="D521" s="9">
        <f t="shared" si="8"/>
        <v>15.800376310740074</v>
      </c>
    </row>
    <row r="522" spans="1:4" x14ac:dyDescent="0.25">
      <c r="A522" s="10">
        <v>42401</v>
      </c>
      <c r="B522" s="20">
        <v>2.3733599999999999</v>
      </c>
      <c r="C522" s="9">
        <v>12.14</v>
      </c>
      <c r="D522" s="9">
        <f t="shared" si="8"/>
        <v>16.019346268581252</v>
      </c>
    </row>
    <row r="523" spans="1:4" x14ac:dyDescent="0.25">
      <c r="A523" s="10">
        <v>42430</v>
      </c>
      <c r="B523" s="20">
        <v>2.3807999999999998</v>
      </c>
      <c r="C523" s="9">
        <v>12.56</v>
      </c>
      <c r="D523" s="9">
        <f t="shared" si="8"/>
        <v>16.521765221774196</v>
      </c>
    </row>
    <row r="524" spans="1:4" x14ac:dyDescent="0.25">
      <c r="A524" s="10">
        <v>42461</v>
      </c>
      <c r="B524" s="20">
        <v>2.38992</v>
      </c>
      <c r="C524" s="9">
        <v>12.43</v>
      </c>
      <c r="D524" s="9">
        <f t="shared" si="8"/>
        <v>16.288364744426588</v>
      </c>
    </row>
    <row r="525" spans="1:4" x14ac:dyDescent="0.25">
      <c r="A525" s="10">
        <v>42491</v>
      </c>
      <c r="B525" s="20">
        <v>2.3955700000000002</v>
      </c>
      <c r="C525" s="9">
        <v>12.79</v>
      </c>
      <c r="D525" s="9">
        <f t="shared" si="8"/>
        <v>16.720582370792751</v>
      </c>
    </row>
    <row r="526" spans="1:4" x14ac:dyDescent="0.25">
      <c r="A526" s="10">
        <v>42522</v>
      </c>
      <c r="B526" s="20">
        <v>2.4022199999999998</v>
      </c>
      <c r="C526" s="9">
        <v>12.73</v>
      </c>
      <c r="D526" s="9">
        <f t="shared" si="8"/>
        <v>16.596073369633093</v>
      </c>
    </row>
    <row r="527" spans="1:4" x14ac:dyDescent="0.25">
      <c r="A527" s="10">
        <v>42552</v>
      </c>
      <c r="B527" s="20">
        <v>2.4010099999999999</v>
      </c>
      <c r="C527" s="9">
        <v>12.68</v>
      </c>
      <c r="D527" s="9">
        <f t="shared" si="8"/>
        <v>16.539219295213265</v>
      </c>
    </row>
    <row r="528" spans="1:4" x14ac:dyDescent="0.25">
      <c r="A528" s="10">
        <v>42583</v>
      </c>
      <c r="B528" s="20">
        <v>2.4054500000000001</v>
      </c>
      <c r="C528" s="9">
        <v>12.88</v>
      </c>
      <c r="D528" s="9">
        <f t="shared" si="8"/>
        <v>16.769080513001725</v>
      </c>
    </row>
    <row r="529" spans="1:4" x14ac:dyDescent="0.25">
      <c r="A529" s="10">
        <v>42614</v>
      </c>
      <c r="B529" s="20">
        <v>2.4117600000000001</v>
      </c>
      <c r="C529" s="9">
        <v>12.87</v>
      </c>
      <c r="D529" s="9">
        <f t="shared" si="8"/>
        <v>16.712221377749028</v>
      </c>
    </row>
    <row r="530" spans="1:4" x14ac:dyDescent="0.25">
      <c r="A530" s="10">
        <v>42644</v>
      </c>
      <c r="B530" s="20">
        <v>2.4174099999999998</v>
      </c>
      <c r="C530" s="9">
        <v>12.46</v>
      </c>
      <c r="D530" s="9">
        <f t="shared" si="8"/>
        <v>16.142003938099041</v>
      </c>
    </row>
    <row r="531" spans="1:4" x14ac:dyDescent="0.25">
      <c r="A531" s="10">
        <v>42675</v>
      </c>
      <c r="B531" s="20">
        <v>2.4202599999999999</v>
      </c>
      <c r="C531" s="9">
        <v>12.75</v>
      </c>
      <c r="D531" s="9">
        <f t="shared" si="8"/>
        <v>16.498250084701642</v>
      </c>
    </row>
    <row r="532" spans="1:4" x14ac:dyDescent="0.25">
      <c r="A532" s="10">
        <v>42705</v>
      </c>
      <c r="B532" s="20">
        <v>2.4263699999999999</v>
      </c>
      <c r="C532" s="9">
        <v>12.23</v>
      </c>
      <c r="D532" s="9">
        <f t="shared" si="8"/>
        <v>15.785529358671596</v>
      </c>
    </row>
    <row r="533" spans="1:4" x14ac:dyDescent="0.25">
      <c r="A533" s="10">
        <v>42736</v>
      </c>
      <c r="B533" s="20">
        <v>2.4361799999999998</v>
      </c>
      <c r="C533" s="9">
        <v>12.21</v>
      </c>
      <c r="D533" s="9">
        <f t="shared" si="8"/>
        <v>15.696253762037291</v>
      </c>
    </row>
    <row r="534" spans="1:4" x14ac:dyDescent="0.25">
      <c r="A534" s="10">
        <v>42767</v>
      </c>
      <c r="B534" s="20">
        <v>2.4400599999999999</v>
      </c>
      <c r="C534" s="9">
        <v>12.79</v>
      </c>
      <c r="D534" s="9">
        <f t="shared" si="8"/>
        <v>16.415713347212773</v>
      </c>
    </row>
    <row r="535" spans="1:4" x14ac:dyDescent="0.25">
      <c r="A535" s="10">
        <v>42795</v>
      </c>
      <c r="B535" s="20">
        <v>2.43892</v>
      </c>
      <c r="C535" s="9">
        <v>12.89</v>
      </c>
      <c r="D535" s="9">
        <f t="shared" si="8"/>
        <v>16.55179440490053</v>
      </c>
    </row>
    <row r="536" spans="1:4" x14ac:dyDescent="0.25">
      <c r="A536" s="10">
        <v>42826</v>
      </c>
      <c r="B536" s="20">
        <v>2.4419300000000002</v>
      </c>
      <c r="C536" s="9">
        <v>12.72</v>
      </c>
      <c r="D536" s="9">
        <f t="shared" si="8"/>
        <v>16.313367574009082</v>
      </c>
    </row>
    <row r="537" spans="1:4" x14ac:dyDescent="0.25">
      <c r="A537" s="10">
        <v>42856</v>
      </c>
      <c r="B537" s="20">
        <v>2.4400400000000002</v>
      </c>
      <c r="C537" s="9">
        <v>13.07</v>
      </c>
      <c r="D537" s="9">
        <f t="shared" ref="D537:D580" si="9">C537*$B$641/B537</f>
        <v>16.775225336469891</v>
      </c>
    </row>
    <row r="538" spans="1:4" x14ac:dyDescent="0.25">
      <c r="A538" s="10">
        <v>42887</v>
      </c>
      <c r="B538" s="20">
        <v>2.44163</v>
      </c>
      <c r="C538" s="9">
        <v>13.2</v>
      </c>
      <c r="D538" s="9">
        <f t="shared" si="9"/>
        <v>16.931046391140345</v>
      </c>
    </row>
    <row r="539" spans="1:4" x14ac:dyDescent="0.25">
      <c r="A539" s="10">
        <v>42917</v>
      </c>
      <c r="B539" s="20">
        <v>2.4424299999999999</v>
      </c>
      <c r="C539" s="9">
        <v>13.08</v>
      </c>
      <c r="D539" s="9">
        <f t="shared" si="9"/>
        <v>16.771632562652769</v>
      </c>
    </row>
    <row r="540" spans="1:4" x14ac:dyDescent="0.25">
      <c r="A540" s="10">
        <v>42948</v>
      </c>
      <c r="B540" s="20">
        <v>2.4518300000000002</v>
      </c>
      <c r="C540" s="9">
        <v>13.15</v>
      </c>
      <c r="D540" s="9">
        <f t="shared" si="9"/>
        <v>16.796744615246567</v>
      </c>
    </row>
    <row r="541" spans="1:4" x14ac:dyDescent="0.25">
      <c r="A541" s="10">
        <v>42979</v>
      </c>
      <c r="B541" s="20">
        <v>2.46435</v>
      </c>
      <c r="C541" s="9">
        <v>13.28</v>
      </c>
      <c r="D541" s="9">
        <f t="shared" si="9"/>
        <v>16.876617493456692</v>
      </c>
    </row>
    <row r="542" spans="1:4" x14ac:dyDescent="0.25">
      <c r="A542" s="10">
        <v>43009</v>
      </c>
      <c r="B542" s="20">
        <v>2.4662600000000001</v>
      </c>
      <c r="C542" s="9">
        <v>12.8</v>
      </c>
      <c r="D542" s="9">
        <f t="shared" si="9"/>
        <v>16.254021554904995</v>
      </c>
    </row>
    <row r="543" spans="1:4" x14ac:dyDescent="0.25">
      <c r="A543" s="10">
        <v>43040</v>
      </c>
      <c r="B543" s="20">
        <v>2.4728400000000001</v>
      </c>
      <c r="C543" s="9">
        <v>12.94</v>
      </c>
      <c r="D543" s="9">
        <f t="shared" si="9"/>
        <v>16.388076406075605</v>
      </c>
    </row>
    <row r="544" spans="1:4" x14ac:dyDescent="0.25">
      <c r="A544" s="10">
        <v>43070</v>
      </c>
      <c r="B544" s="20">
        <v>2.4780500000000001</v>
      </c>
      <c r="C544" s="9">
        <v>12.45</v>
      </c>
      <c r="D544" s="9">
        <f t="shared" si="9"/>
        <v>15.734357276891103</v>
      </c>
    </row>
    <row r="545" spans="1:4" x14ac:dyDescent="0.25">
      <c r="A545" s="10">
        <v>43101</v>
      </c>
      <c r="B545" s="20">
        <v>2.4885899999999999</v>
      </c>
      <c r="C545" s="9">
        <v>12.22</v>
      </c>
      <c r="D545" s="9">
        <f t="shared" si="9"/>
        <v>15.378273311393201</v>
      </c>
    </row>
    <row r="546" spans="1:4" x14ac:dyDescent="0.25">
      <c r="A546" s="10">
        <v>43132</v>
      </c>
      <c r="B546" s="20">
        <v>2.4952899999999998</v>
      </c>
      <c r="C546" s="9">
        <v>12.63</v>
      </c>
      <c r="D546" s="9">
        <f t="shared" si="9"/>
        <v>15.851561329544863</v>
      </c>
    </row>
    <row r="547" spans="1:4" x14ac:dyDescent="0.25">
      <c r="A547" s="10">
        <v>43160</v>
      </c>
      <c r="B547" s="20">
        <v>2.4957699999999998</v>
      </c>
      <c r="C547" s="9">
        <v>12.97</v>
      </c>
      <c r="D547" s="9">
        <f t="shared" si="9"/>
        <v>16.275155134487552</v>
      </c>
    </row>
    <row r="548" spans="1:4" x14ac:dyDescent="0.25">
      <c r="A548" s="10">
        <v>43191</v>
      </c>
      <c r="B548" s="20">
        <v>2.5022700000000002</v>
      </c>
      <c r="C548" s="9">
        <v>12.88</v>
      </c>
      <c r="D548" s="9">
        <f t="shared" si="9"/>
        <v>16.120236713064536</v>
      </c>
    </row>
    <row r="549" spans="1:4" x14ac:dyDescent="0.25">
      <c r="A549" s="10">
        <v>43221</v>
      </c>
      <c r="B549" s="20">
        <v>2.5079199999999999</v>
      </c>
      <c r="C549" s="9">
        <v>13.12</v>
      </c>
      <c r="D549" s="9">
        <f t="shared" si="9"/>
        <v>16.383620402564674</v>
      </c>
    </row>
    <row r="550" spans="1:4" x14ac:dyDescent="0.25">
      <c r="A550" s="10">
        <v>43252</v>
      </c>
      <c r="B550" s="20">
        <v>2.5101800000000001</v>
      </c>
      <c r="C550" s="9">
        <v>13.03</v>
      </c>
      <c r="D550" s="9">
        <f t="shared" si="9"/>
        <v>16.256583221123581</v>
      </c>
    </row>
    <row r="551" spans="1:4" x14ac:dyDescent="0.25">
      <c r="A551" s="10">
        <v>43282</v>
      </c>
      <c r="B551" s="20">
        <v>2.51214</v>
      </c>
      <c r="C551" s="9">
        <v>13.13</v>
      </c>
      <c r="D551" s="9">
        <f t="shared" si="9"/>
        <v>16.36856503618429</v>
      </c>
    </row>
    <row r="552" spans="1:4" x14ac:dyDescent="0.25">
      <c r="A552" s="10">
        <v>43313</v>
      </c>
      <c r="B552" s="20">
        <v>2.5166300000000001</v>
      </c>
      <c r="C552" s="9">
        <v>13.26</v>
      </c>
      <c r="D552" s="9">
        <f t="shared" si="9"/>
        <v>16.501137211270624</v>
      </c>
    </row>
    <row r="553" spans="1:4" x14ac:dyDescent="0.25">
      <c r="A553" s="10">
        <v>43344</v>
      </c>
      <c r="B553" s="20">
        <v>2.52182</v>
      </c>
      <c r="C553" s="9">
        <v>13.01</v>
      </c>
      <c r="D553" s="9">
        <f t="shared" si="9"/>
        <v>16.156710110158535</v>
      </c>
    </row>
    <row r="554" spans="1:4" x14ac:dyDescent="0.25">
      <c r="A554" s="10">
        <v>43374</v>
      </c>
      <c r="B554" s="20">
        <v>2.52772</v>
      </c>
      <c r="C554" s="9">
        <v>12.85</v>
      </c>
      <c r="D554" s="9">
        <f t="shared" si="9"/>
        <v>15.920763237225641</v>
      </c>
    </row>
    <row r="555" spans="1:4" x14ac:dyDescent="0.25">
      <c r="A555" s="10">
        <v>43405</v>
      </c>
      <c r="B555" s="20">
        <v>2.5259399999999999</v>
      </c>
      <c r="C555" s="9">
        <v>12.9</v>
      </c>
      <c r="D555" s="9">
        <f t="shared" si="9"/>
        <v>15.993974559965796</v>
      </c>
    </row>
    <row r="556" spans="1:4" x14ac:dyDescent="0.25">
      <c r="A556" s="10">
        <v>43435</v>
      </c>
      <c r="B556" s="20">
        <v>2.5276700000000001</v>
      </c>
      <c r="C556" s="9">
        <v>12.43</v>
      </c>
      <c r="D556" s="9">
        <f t="shared" si="9"/>
        <v>15.400700514703262</v>
      </c>
    </row>
    <row r="557" spans="1:4" x14ac:dyDescent="0.25">
      <c r="A557" s="10">
        <v>43466</v>
      </c>
      <c r="B557" s="20">
        <v>2.5256099999999999</v>
      </c>
      <c r="C557" s="9">
        <v>12.47</v>
      </c>
      <c r="D557" s="9">
        <f t="shared" si="9"/>
        <v>15.462862211505341</v>
      </c>
    </row>
    <row r="558" spans="1:4" x14ac:dyDescent="0.25">
      <c r="A558" s="10">
        <v>43497</v>
      </c>
      <c r="B558" s="20">
        <v>2.5331899999999998</v>
      </c>
      <c r="C558" s="9">
        <v>12.72</v>
      </c>
      <c r="D558" s="9">
        <f t="shared" si="9"/>
        <v>15.725666720617088</v>
      </c>
    </row>
    <row r="559" spans="1:4" x14ac:dyDescent="0.25">
      <c r="A559" s="10">
        <v>43525</v>
      </c>
      <c r="B559" s="20">
        <v>2.54277</v>
      </c>
      <c r="C559" s="9">
        <v>12.84</v>
      </c>
      <c r="D559" s="9">
        <f t="shared" si="9"/>
        <v>15.814215977064382</v>
      </c>
    </row>
    <row r="560" spans="1:4" x14ac:dyDescent="0.25">
      <c r="A560" s="10">
        <v>43556</v>
      </c>
      <c r="B560" s="20">
        <v>2.55233</v>
      </c>
      <c r="C560" s="9">
        <v>13.25</v>
      </c>
      <c r="D560" s="9">
        <f t="shared" si="9"/>
        <v>16.258061947318723</v>
      </c>
    </row>
    <row r="561" spans="1:4" x14ac:dyDescent="0.25">
      <c r="A561" s="10">
        <v>43586</v>
      </c>
      <c r="B561" s="20">
        <v>2.5529600000000001</v>
      </c>
      <c r="C561" s="9">
        <v>13.31</v>
      </c>
      <c r="D561" s="9">
        <f t="shared" si="9"/>
        <v>16.327653151635747</v>
      </c>
    </row>
    <row r="562" spans="1:4" x14ac:dyDescent="0.25">
      <c r="A562" s="10">
        <v>43617</v>
      </c>
      <c r="B562" s="20">
        <v>2.55213</v>
      </c>
      <c r="C562" s="9">
        <v>13.32</v>
      </c>
      <c r="D562" s="9">
        <f t="shared" si="9"/>
        <v>16.345234404203545</v>
      </c>
    </row>
    <row r="563" spans="1:4" x14ac:dyDescent="0.25">
      <c r="A563" s="10">
        <v>43647</v>
      </c>
      <c r="B563" s="20">
        <v>2.55802</v>
      </c>
      <c r="C563" s="9">
        <v>13.26</v>
      </c>
      <c r="D563" s="9">
        <f t="shared" si="9"/>
        <v>16.234140835489946</v>
      </c>
    </row>
    <row r="564" spans="1:4" x14ac:dyDescent="0.25">
      <c r="A564" s="10">
        <v>43678</v>
      </c>
      <c r="B564" s="20">
        <v>2.5603600000000002</v>
      </c>
      <c r="C564" s="9">
        <v>13.3</v>
      </c>
      <c r="D564" s="9">
        <f t="shared" si="9"/>
        <v>16.26823091284038</v>
      </c>
    </row>
    <row r="565" spans="1:4" x14ac:dyDescent="0.25">
      <c r="A565" s="10">
        <v>43709</v>
      </c>
      <c r="B565" s="20">
        <v>2.5642999999999998</v>
      </c>
      <c r="C565" s="9">
        <v>13.16</v>
      </c>
      <c r="D565" s="9">
        <f t="shared" si="9"/>
        <v>16.072253652068792</v>
      </c>
    </row>
    <row r="566" spans="1:4" x14ac:dyDescent="0.25">
      <c r="A566" s="10">
        <v>43739</v>
      </c>
      <c r="B566" s="20">
        <v>2.5715499999999998</v>
      </c>
      <c r="C566" s="9">
        <v>12.81</v>
      </c>
      <c r="D566" s="9">
        <f t="shared" si="9"/>
        <v>15.600692535630262</v>
      </c>
    </row>
    <row r="567" spans="1:4" x14ac:dyDescent="0.25">
      <c r="A567" s="10">
        <v>43770</v>
      </c>
      <c r="B567" s="20">
        <v>2.5787900000000001</v>
      </c>
      <c r="C567" s="9">
        <v>13.03</v>
      </c>
      <c r="D567" s="9">
        <f t="shared" si="9"/>
        <v>15.824068679496969</v>
      </c>
    </row>
    <row r="568" spans="1:4" x14ac:dyDescent="0.25">
      <c r="A568" s="10">
        <v>43800</v>
      </c>
      <c r="B568" s="20">
        <v>2.5863</v>
      </c>
      <c r="C568" s="9">
        <v>12.68</v>
      </c>
      <c r="D568" s="9">
        <f t="shared" si="9"/>
        <v>15.354301867532769</v>
      </c>
    </row>
    <row r="569" spans="1:4" x14ac:dyDescent="0.25">
      <c r="A569" s="10">
        <v>43831</v>
      </c>
      <c r="B569" s="20">
        <v>2.5890599999999999</v>
      </c>
      <c r="C569" s="9">
        <v>12.76</v>
      </c>
      <c r="D569" s="9">
        <f t="shared" si="9"/>
        <v>15.434703112326481</v>
      </c>
    </row>
    <row r="570" spans="1:4" x14ac:dyDescent="0.25">
      <c r="A570" s="10">
        <v>43862</v>
      </c>
      <c r="B570" s="20">
        <v>2.59246</v>
      </c>
      <c r="C570" s="9">
        <v>12.82</v>
      </c>
      <c r="D570" s="9">
        <f t="shared" si="9"/>
        <v>15.48694235590906</v>
      </c>
    </row>
    <row r="571" spans="1:4" x14ac:dyDescent="0.25">
      <c r="A571" s="10">
        <v>43891</v>
      </c>
      <c r="B571" s="20">
        <v>2.5815000000000001</v>
      </c>
      <c r="C571" s="9">
        <v>13.04</v>
      </c>
      <c r="D571" s="9">
        <f t="shared" si="9"/>
        <v>15.819588518303309</v>
      </c>
    </row>
    <row r="572" spans="1:4" x14ac:dyDescent="0.25">
      <c r="A572" s="10">
        <v>43922</v>
      </c>
      <c r="B572" s="20">
        <v>2.5612599999999999</v>
      </c>
      <c r="C572" s="9">
        <v>13.24</v>
      </c>
      <c r="D572" s="9">
        <f t="shared" si="9"/>
        <v>16.189149699757152</v>
      </c>
    </row>
    <row r="573" spans="1:4" x14ac:dyDescent="0.25">
      <c r="A573" s="10">
        <v>43952</v>
      </c>
      <c r="B573" s="20">
        <v>2.5584799999999999</v>
      </c>
      <c r="C573" s="9">
        <v>13.1</v>
      </c>
      <c r="D573" s="9">
        <f t="shared" si="9"/>
        <v>16.035370180732308</v>
      </c>
    </row>
    <row r="574" spans="1:4" x14ac:dyDescent="0.25">
      <c r="A574" s="10">
        <v>43983</v>
      </c>
      <c r="B574" s="20">
        <v>2.5700400000000001</v>
      </c>
      <c r="C574" s="9">
        <v>13.22</v>
      </c>
      <c r="D574" s="9">
        <f t="shared" si="9"/>
        <v>16.109471517953029</v>
      </c>
    </row>
    <row r="575" spans="1:4" x14ac:dyDescent="0.25">
      <c r="A575" s="10">
        <v>44013</v>
      </c>
      <c r="B575" s="20">
        <v>2.5840800000000002</v>
      </c>
      <c r="C575" s="9">
        <v>13.21</v>
      </c>
      <c r="D575" s="9">
        <f t="shared" si="9"/>
        <v>16.009824962849446</v>
      </c>
    </row>
    <row r="576" spans="1:4" x14ac:dyDescent="0.25">
      <c r="A576" s="10">
        <v>44044</v>
      </c>
      <c r="B576" s="20">
        <v>2.5936599999999999</v>
      </c>
      <c r="C576" s="9">
        <v>13.26</v>
      </c>
      <c r="D576" s="9">
        <f t="shared" si="9"/>
        <v>16.01106426439857</v>
      </c>
    </row>
    <row r="577" spans="1:4" x14ac:dyDescent="0.25">
      <c r="A577" s="10">
        <v>44075</v>
      </c>
      <c r="B577" s="20">
        <v>2.59951</v>
      </c>
      <c r="C577" s="9">
        <v>13.49</v>
      </c>
      <c r="D577" s="9">
        <f t="shared" si="9"/>
        <v>16.252125904497383</v>
      </c>
    </row>
    <row r="578" spans="1:4" x14ac:dyDescent="0.25">
      <c r="A578" s="10">
        <v>44105</v>
      </c>
      <c r="B578" s="20">
        <v>2.60249</v>
      </c>
      <c r="C578" s="9">
        <v>13.66</v>
      </c>
      <c r="D578" s="9">
        <f t="shared" si="9"/>
        <v>16.438089883150365</v>
      </c>
    </row>
    <row r="579" spans="1:4" x14ac:dyDescent="0.25">
      <c r="A579" s="10">
        <v>44136</v>
      </c>
      <c r="B579" s="20">
        <v>2.6089500000000001</v>
      </c>
      <c r="C579" s="9">
        <v>13.31</v>
      </c>
      <c r="D579" s="9">
        <f t="shared" si="9"/>
        <v>15.977249617662277</v>
      </c>
    </row>
    <row r="580" spans="1:4" x14ac:dyDescent="0.25">
      <c r="A580" s="10">
        <v>44166</v>
      </c>
      <c r="B580" s="20">
        <v>2.62005</v>
      </c>
      <c r="C580" s="9">
        <v>12.78</v>
      </c>
      <c r="D580" s="9">
        <f t="shared" si="9"/>
        <v>15.276047334974521</v>
      </c>
    </row>
    <row r="581" spans="1:4" x14ac:dyDescent="0.25">
      <c r="A581" s="10">
        <v>44197</v>
      </c>
      <c r="B581" s="20">
        <v>2.6251799999999998</v>
      </c>
      <c r="C581" s="9">
        <v>12.62</v>
      </c>
      <c r="D581" s="9">
        <f t="shared" ref="D581:D616" si="10">C581*$B$641/B581</f>
        <v>15.055319932347496</v>
      </c>
    </row>
    <row r="582" spans="1:4" x14ac:dyDescent="0.25">
      <c r="A582" s="10">
        <v>44228</v>
      </c>
      <c r="B582" s="20">
        <v>2.6358299999999999</v>
      </c>
      <c r="C582" s="9">
        <v>13.01</v>
      </c>
      <c r="D582" s="9">
        <f t="shared" si="10"/>
        <v>15.457868940713171</v>
      </c>
    </row>
    <row r="583" spans="1:4" x14ac:dyDescent="0.25">
      <c r="A583" s="10">
        <v>44256</v>
      </c>
      <c r="B583" s="20">
        <v>2.6490999999999998</v>
      </c>
      <c r="C583" s="9">
        <v>13.24</v>
      </c>
      <c r="D583" s="9">
        <f t="shared" si="10"/>
        <v>15.652342893812994</v>
      </c>
    </row>
    <row r="584" spans="1:4" x14ac:dyDescent="0.25">
      <c r="A584" s="10">
        <v>44287</v>
      </c>
      <c r="B584" s="20">
        <v>2.6675200000000001</v>
      </c>
      <c r="C584" s="9">
        <v>13.73</v>
      </c>
      <c r="D584" s="9">
        <f t="shared" si="10"/>
        <v>16.119537386786227</v>
      </c>
    </row>
    <row r="585" spans="1:4" x14ac:dyDescent="0.25">
      <c r="A585" s="10">
        <v>44317</v>
      </c>
      <c r="B585" s="20">
        <v>2.68452</v>
      </c>
      <c r="C585" s="9">
        <v>13.86</v>
      </c>
      <c r="D585" s="9">
        <f t="shared" si="10"/>
        <v>16.169117138259352</v>
      </c>
    </row>
    <row r="586" spans="1:4" x14ac:dyDescent="0.25">
      <c r="A586" s="10">
        <v>44348</v>
      </c>
      <c r="B586" s="20">
        <v>2.7066400000000002</v>
      </c>
      <c r="C586" s="9">
        <v>13.83</v>
      </c>
      <c r="D586" s="9">
        <f t="shared" si="10"/>
        <v>16.002263053084267</v>
      </c>
    </row>
    <row r="587" spans="1:4" x14ac:dyDescent="0.25">
      <c r="A587" s="10">
        <v>44378</v>
      </c>
      <c r="B587" s="20">
        <v>2.7199399999999998</v>
      </c>
      <c r="C587" s="9">
        <v>13.83</v>
      </c>
      <c r="D587" s="9">
        <f t="shared" si="10"/>
        <v>15.924014967241925</v>
      </c>
    </row>
    <row r="588" spans="1:4" x14ac:dyDescent="0.25">
      <c r="A588" s="10">
        <v>44409</v>
      </c>
      <c r="B588" s="20">
        <v>2.7278899999999999</v>
      </c>
      <c r="C588" s="9">
        <v>13.92</v>
      </c>
      <c r="D588" s="9">
        <f t="shared" si="10"/>
        <v>15.980931958400081</v>
      </c>
    </row>
    <row r="589" spans="1:4" x14ac:dyDescent="0.25">
      <c r="A589" s="10">
        <v>44440</v>
      </c>
      <c r="B589" s="20">
        <v>2.7388699999999999</v>
      </c>
      <c r="C589" s="9">
        <v>14.14</v>
      </c>
      <c r="D589" s="9">
        <f t="shared" si="10"/>
        <v>16.168424810231958</v>
      </c>
    </row>
    <row r="590" spans="1:4" x14ac:dyDescent="0.25">
      <c r="A590" s="10">
        <v>44470</v>
      </c>
      <c r="B590" s="20">
        <v>2.7643399999999998</v>
      </c>
      <c r="C590" s="9">
        <v>14.06</v>
      </c>
      <c r="D590" s="9">
        <f t="shared" si="10"/>
        <v>15.928819226289095</v>
      </c>
    </row>
    <row r="591" spans="1:4" x14ac:dyDescent="0.25">
      <c r="A591" s="10">
        <v>44501</v>
      </c>
      <c r="B591" s="20">
        <v>2.7879900000000002</v>
      </c>
      <c r="C591" s="9">
        <v>14.07</v>
      </c>
      <c r="D591" s="9">
        <f t="shared" si="10"/>
        <v>15.804931090140206</v>
      </c>
    </row>
    <row r="592" spans="1:4" x14ac:dyDescent="0.25">
      <c r="A592" s="10">
        <v>44531</v>
      </c>
      <c r="B592" s="20">
        <v>2.8080799999999999</v>
      </c>
      <c r="C592" s="9">
        <v>13.72</v>
      </c>
      <c r="D592" s="9">
        <f t="shared" si="10"/>
        <v>15.301512307341671</v>
      </c>
    </row>
    <row r="593" spans="1:4" x14ac:dyDescent="0.25">
      <c r="A593" s="10">
        <v>44562</v>
      </c>
      <c r="B593" s="20">
        <v>2.8239000000000001</v>
      </c>
      <c r="C593" s="9">
        <v>13.64</v>
      </c>
      <c r="D593" s="9">
        <f t="shared" si="10"/>
        <v>15.127068649739721</v>
      </c>
    </row>
    <row r="594" spans="1:4" x14ac:dyDescent="0.25">
      <c r="A594" s="10">
        <v>44593</v>
      </c>
      <c r="B594" s="20">
        <v>2.8453499999999998</v>
      </c>
      <c r="C594" s="9">
        <v>13.76</v>
      </c>
      <c r="D594" s="9">
        <f t="shared" si="10"/>
        <v>15.145110949443829</v>
      </c>
    </row>
    <row r="595" spans="1:4" x14ac:dyDescent="0.25">
      <c r="A595" s="10">
        <v>44621</v>
      </c>
      <c r="B595" s="20">
        <v>2.8755299999999999</v>
      </c>
      <c r="C595" s="9">
        <v>14.41</v>
      </c>
      <c r="D595" s="9">
        <f t="shared" si="10"/>
        <v>15.694077714369175</v>
      </c>
    </row>
    <row r="596" spans="1:4" x14ac:dyDescent="0.25">
      <c r="A596" s="10">
        <v>44652</v>
      </c>
      <c r="B596" s="20">
        <v>2.8876400000000002</v>
      </c>
      <c r="C596" s="9">
        <v>14.57</v>
      </c>
      <c r="D596" s="9">
        <f t="shared" si="10"/>
        <v>15.801787733235443</v>
      </c>
    </row>
    <row r="597" spans="1:4" x14ac:dyDescent="0.25">
      <c r="A597" s="10">
        <v>44682</v>
      </c>
      <c r="B597" s="20">
        <v>2.9135900000000001</v>
      </c>
      <c r="C597" s="9">
        <v>14.89</v>
      </c>
      <c r="D597" s="9">
        <f t="shared" si="10"/>
        <v>16.005011140894911</v>
      </c>
    </row>
    <row r="598" spans="1:4" x14ac:dyDescent="0.25">
      <c r="A598" s="10">
        <v>44713</v>
      </c>
      <c r="B598" s="20">
        <v>2.9499599999999999</v>
      </c>
      <c r="C598" s="9">
        <v>15.3</v>
      </c>
      <c r="D598" s="9">
        <f t="shared" si="10"/>
        <v>16.242954379042427</v>
      </c>
    </row>
    <row r="599" spans="1:4" x14ac:dyDescent="0.25">
      <c r="A599" s="10">
        <v>44743</v>
      </c>
      <c r="B599" s="20">
        <v>2.94977</v>
      </c>
      <c r="C599" s="9">
        <v>15.31</v>
      </c>
      <c r="D599" s="9">
        <f t="shared" si="10"/>
        <v>16.254617610864575</v>
      </c>
    </row>
    <row r="600" spans="1:4" x14ac:dyDescent="0.25">
      <c r="A600" s="10">
        <v>44774</v>
      </c>
      <c r="B600" s="20">
        <v>2.9520900000000001</v>
      </c>
      <c r="C600" s="9">
        <v>15.82</v>
      </c>
      <c r="D600" s="9">
        <f t="shared" si="10"/>
        <v>16.782884525878274</v>
      </c>
    </row>
    <row r="601" spans="1:4" x14ac:dyDescent="0.25">
      <c r="A601" s="10">
        <v>44805</v>
      </c>
      <c r="B601" s="20">
        <v>2.9634100000000001</v>
      </c>
      <c r="C601" s="9">
        <v>16.190000000000001</v>
      </c>
      <c r="D601" s="9">
        <f t="shared" si="10"/>
        <v>17.109795846676633</v>
      </c>
    </row>
    <row r="602" spans="1:4" x14ac:dyDescent="0.25">
      <c r="A602" s="10">
        <v>44835</v>
      </c>
      <c r="B602" s="20">
        <v>2.9786299999999999</v>
      </c>
      <c r="C602" s="9">
        <v>15.99</v>
      </c>
      <c r="D602" s="9">
        <f t="shared" si="10"/>
        <v>16.812086868795383</v>
      </c>
    </row>
    <row r="603" spans="1:4" x14ac:dyDescent="0.25">
      <c r="A603" s="10">
        <v>44866</v>
      </c>
      <c r="B603" s="20">
        <v>2.9864799999999998</v>
      </c>
      <c r="C603" s="9">
        <v>15.55</v>
      </c>
      <c r="D603" s="9">
        <f t="shared" si="10"/>
        <v>16.306490567490826</v>
      </c>
    </row>
    <row r="604" spans="1:4" x14ac:dyDescent="0.25">
      <c r="A604" s="10">
        <v>44896</v>
      </c>
      <c r="B604" s="20">
        <v>2.9881199999999999</v>
      </c>
      <c r="C604" s="9">
        <v>14.94</v>
      </c>
      <c r="D604" s="9">
        <f t="shared" si="10"/>
        <v>15.658216155977671</v>
      </c>
    </row>
    <row r="605" spans="1:4" x14ac:dyDescent="0.25">
      <c r="A605" s="10">
        <v>44927</v>
      </c>
      <c r="B605" s="20">
        <v>3.0035599999999998</v>
      </c>
      <c r="C605" s="9">
        <v>15.47</v>
      </c>
      <c r="D605" s="9">
        <f t="shared" si="10"/>
        <v>16.130347464342314</v>
      </c>
    </row>
    <row r="606" spans="1:4" x14ac:dyDescent="0.25">
      <c r="A606" s="10">
        <v>44958</v>
      </c>
      <c r="B606" s="20">
        <v>3.0150899999999998</v>
      </c>
      <c r="C606" s="9">
        <v>15.98</v>
      </c>
      <c r="D606" s="9">
        <f t="shared" si="10"/>
        <v>16.598399590061991</v>
      </c>
    </row>
    <row r="607" spans="1:4" x14ac:dyDescent="0.25">
      <c r="A607" s="10">
        <v>44986</v>
      </c>
      <c r="B607" s="20">
        <v>3.0174400000000001</v>
      </c>
      <c r="C607" s="9">
        <v>15.91</v>
      </c>
      <c r="D607" s="9">
        <f t="shared" si="10"/>
        <v>16.512820400737048</v>
      </c>
    </row>
    <row r="608" spans="1:4" x14ac:dyDescent="0.25">
      <c r="A608" s="10">
        <v>45017</v>
      </c>
      <c r="B608" s="20">
        <v>3.0303200000000001</v>
      </c>
      <c r="C608" s="9">
        <v>16.100000000000001</v>
      </c>
      <c r="D608" s="9">
        <f t="shared" si="10"/>
        <v>16.638995518625094</v>
      </c>
    </row>
    <row r="609" spans="1:5" x14ac:dyDescent="0.25">
      <c r="A609" s="10">
        <v>45047</v>
      </c>
      <c r="B609" s="20">
        <v>3.0336500000000002</v>
      </c>
      <c r="C609" s="9">
        <v>16.149999999999999</v>
      </c>
      <c r="D609" s="9">
        <f t="shared" si="10"/>
        <v>16.672348276828238</v>
      </c>
    </row>
    <row r="610" spans="1:5" x14ac:dyDescent="0.25">
      <c r="A610" s="10">
        <v>45078</v>
      </c>
      <c r="B610" s="20">
        <v>3.0400299999999998</v>
      </c>
      <c r="C610" s="9">
        <v>16.11</v>
      </c>
      <c r="D610" s="9">
        <f t="shared" si="10"/>
        <v>16.596151547846567</v>
      </c>
    </row>
    <row r="611" spans="1:5" x14ac:dyDescent="0.25">
      <c r="A611" s="10">
        <v>45108</v>
      </c>
      <c r="B611" s="20">
        <v>3.0462799999999999</v>
      </c>
      <c r="C611" s="9">
        <v>15.89</v>
      </c>
      <c r="D611" s="9">
        <f t="shared" si="10"/>
        <v>16.335927560828289</v>
      </c>
    </row>
    <row r="612" spans="1:5" x14ac:dyDescent="0.25">
      <c r="A612" s="10">
        <v>45139</v>
      </c>
      <c r="B612" s="20">
        <v>3.0618699999999999</v>
      </c>
      <c r="C612" s="9">
        <v>15.93</v>
      </c>
      <c r="D612" s="9">
        <f t="shared" si="10"/>
        <v>16.293663731641118</v>
      </c>
    </row>
    <row r="613" spans="1:5" x14ac:dyDescent="0.25">
      <c r="A613" s="10">
        <v>45170</v>
      </c>
      <c r="B613" s="20">
        <v>3.0728800000000001</v>
      </c>
      <c r="C613" s="9">
        <v>16.29</v>
      </c>
      <c r="D613" s="9">
        <f t="shared" si="10"/>
        <v>16.602183297102389</v>
      </c>
    </row>
    <row r="614" spans="1:5" x14ac:dyDescent="0.25">
      <c r="A614" s="10">
        <v>45200</v>
      </c>
      <c r="B614" s="20">
        <v>3.07531</v>
      </c>
      <c r="C614" s="9">
        <v>16.2</v>
      </c>
      <c r="D614" s="9">
        <f t="shared" si="10"/>
        <v>16.497412553531188</v>
      </c>
    </row>
    <row r="615" spans="1:5" x14ac:dyDescent="0.25">
      <c r="A615" s="10">
        <v>45231</v>
      </c>
      <c r="B615" s="20">
        <v>3.0802399999999999</v>
      </c>
      <c r="C615" s="9">
        <v>16.190000000000001</v>
      </c>
      <c r="D615" s="9">
        <f t="shared" si="10"/>
        <v>16.460840749422122</v>
      </c>
      <c r="E615" s="8" t="s">
        <v>182</v>
      </c>
    </row>
    <row r="616" spans="1:5" x14ac:dyDescent="0.25">
      <c r="A616" s="10">
        <v>45261</v>
      </c>
      <c r="B616" s="20">
        <v>3.0874199999999998</v>
      </c>
      <c r="C616" s="9">
        <v>15.73</v>
      </c>
      <c r="D616" s="9">
        <f t="shared" si="10"/>
        <v>15.955952338846027</v>
      </c>
      <c r="E616" s="8" t="s">
        <v>183</v>
      </c>
    </row>
    <row r="617" spans="1:5" x14ac:dyDescent="0.25">
      <c r="A617" s="10">
        <v>45292</v>
      </c>
      <c r="B617" s="20">
        <v>3.0968499999999999</v>
      </c>
      <c r="C617" s="9">
        <v>15.45</v>
      </c>
      <c r="D617" s="9">
        <f t="shared" ref="D617:D640" si="11">C617*$B$641/B617</f>
        <v>15.62420880895103</v>
      </c>
      <c r="E617">
        <f t="shared" ref="E617:E640" si="12">IF($A617&gt;=DATE(YEAR($C$1),MONTH($C$1)-2,1),1,0)</f>
        <v>0</v>
      </c>
    </row>
    <row r="618" spans="1:5" x14ac:dyDescent="0.25">
      <c r="A618" s="10">
        <v>45323</v>
      </c>
      <c r="B618" s="20">
        <v>3.1105399999999999</v>
      </c>
      <c r="C618" s="9">
        <v>16.100000000000001</v>
      </c>
      <c r="D618" s="9">
        <f t="shared" si="11"/>
        <v>16.209880245873705</v>
      </c>
      <c r="E618">
        <f t="shared" si="12"/>
        <v>0</v>
      </c>
    </row>
    <row r="619" spans="1:5" x14ac:dyDescent="0.25">
      <c r="A619" s="10">
        <v>45352</v>
      </c>
      <c r="B619" s="20">
        <v>3.1223000000000001</v>
      </c>
      <c r="C619" s="9">
        <v>15.978400000000001</v>
      </c>
      <c r="D619" s="9">
        <f t="shared" si="11"/>
        <v>16.026857697722832</v>
      </c>
      <c r="E619">
        <f t="shared" si="12"/>
        <v>1</v>
      </c>
    </row>
    <row r="620" spans="1:5" x14ac:dyDescent="0.25">
      <c r="A620" s="10">
        <v>45383</v>
      </c>
      <c r="B620" s="20">
        <v>3.1249711110999998</v>
      </c>
      <c r="C620" s="9">
        <v>16.09779</v>
      </c>
      <c r="D620" s="9">
        <f t="shared" si="11"/>
        <v>16.132808239870066</v>
      </c>
      <c r="E620">
        <f t="shared" si="12"/>
        <v>1</v>
      </c>
    </row>
    <row r="621" spans="1:5" x14ac:dyDescent="0.25">
      <c r="A621" s="10">
        <v>45413</v>
      </c>
      <c r="B621" s="20">
        <v>3.1317689999999998</v>
      </c>
      <c r="C621" s="9">
        <v>15.95936</v>
      </c>
      <c r="D621" s="9">
        <f t="shared" si="11"/>
        <v>15.95936</v>
      </c>
      <c r="E621">
        <f t="shared" si="12"/>
        <v>1</v>
      </c>
    </row>
    <row r="622" spans="1:5" x14ac:dyDescent="0.25">
      <c r="A622" s="10">
        <v>45444</v>
      </c>
      <c r="B622" s="20">
        <v>3.1381239999999999</v>
      </c>
      <c r="C622" s="9">
        <v>15.83198</v>
      </c>
      <c r="D622" s="9">
        <f t="shared" si="11"/>
        <v>15.799918732535744</v>
      </c>
      <c r="E622">
        <f t="shared" si="12"/>
        <v>1</v>
      </c>
    </row>
    <row r="623" spans="1:5" x14ac:dyDescent="0.25">
      <c r="A623" s="10">
        <v>45474</v>
      </c>
      <c r="B623" s="20">
        <v>3.143059</v>
      </c>
      <c r="C623" s="9">
        <v>15.61674</v>
      </c>
      <c r="D623" s="9">
        <f t="shared" si="11"/>
        <v>15.560644013701301</v>
      </c>
      <c r="E623">
        <f t="shared" si="12"/>
        <v>1</v>
      </c>
    </row>
    <row r="624" spans="1:5" x14ac:dyDescent="0.25">
      <c r="A624" s="10">
        <v>45505</v>
      </c>
      <c r="B624" s="20">
        <v>3.1492599999999999</v>
      </c>
      <c r="C624" s="9">
        <v>15.78322</v>
      </c>
      <c r="D624" s="9">
        <f t="shared" si="11"/>
        <v>15.695559946203232</v>
      </c>
      <c r="E624">
        <f t="shared" si="12"/>
        <v>1</v>
      </c>
    </row>
    <row r="625" spans="1:5" x14ac:dyDescent="0.25">
      <c r="A625" s="10">
        <v>45536</v>
      </c>
      <c r="B625" s="20">
        <v>3.155751</v>
      </c>
      <c r="C625" s="9">
        <v>16.219270000000002</v>
      </c>
      <c r="D625" s="9">
        <f t="shared" si="11"/>
        <v>16.096012324365898</v>
      </c>
      <c r="E625">
        <f t="shared" si="12"/>
        <v>1</v>
      </c>
    </row>
    <row r="626" spans="1:5" x14ac:dyDescent="0.25">
      <c r="A626" s="10">
        <v>45566</v>
      </c>
      <c r="B626" s="20">
        <v>3.1633909999999998</v>
      </c>
      <c r="C626" s="9">
        <v>15.91677</v>
      </c>
      <c r="D626" s="9">
        <f t="shared" si="11"/>
        <v>15.757662225798203</v>
      </c>
      <c r="E626">
        <f t="shared" si="12"/>
        <v>1</v>
      </c>
    </row>
    <row r="627" spans="1:5" x14ac:dyDescent="0.25">
      <c r="A627" s="10">
        <v>45597</v>
      </c>
      <c r="B627" s="20">
        <v>3.1698170000000001</v>
      </c>
      <c r="C627" s="9">
        <v>15.9339</v>
      </c>
      <c r="D627" s="9">
        <f t="shared" si="11"/>
        <v>15.742641947184962</v>
      </c>
      <c r="E627">
        <f t="shared" si="12"/>
        <v>1</v>
      </c>
    </row>
    <row r="628" spans="1:5" x14ac:dyDescent="0.25">
      <c r="A628" s="10">
        <v>45627</v>
      </c>
      <c r="B628" s="20">
        <v>3.175888</v>
      </c>
      <c r="C628" s="9">
        <v>15.4602</v>
      </c>
      <c r="D628" s="9">
        <f t="shared" si="11"/>
        <v>15.245429024512198</v>
      </c>
      <c r="E628">
        <f t="shared" si="12"/>
        <v>1</v>
      </c>
    </row>
    <row r="629" spans="1:5" x14ac:dyDescent="0.25">
      <c r="A629" s="10">
        <v>45658</v>
      </c>
      <c r="B629" s="20">
        <v>3.181994</v>
      </c>
      <c r="C629" s="9">
        <v>15.441269999999999</v>
      </c>
      <c r="D629" s="9">
        <f t="shared" si="11"/>
        <v>15.197543020706512</v>
      </c>
      <c r="E629">
        <f t="shared" si="12"/>
        <v>1</v>
      </c>
    </row>
    <row r="630" spans="1:5" x14ac:dyDescent="0.25">
      <c r="A630" s="10">
        <v>45689</v>
      </c>
      <c r="B630" s="20">
        <v>3.187065</v>
      </c>
      <c r="C630" s="9">
        <v>16.01455</v>
      </c>
      <c r="D630" s="9">
        <f t="shared" si="11"/>
        <v>15.736695435753584</v>
      </c>
      <c r="E630">
        <f t="shared" si="12"/>
        <v>1</v>
      </c>
    </row>
    <row r="631" spans="1:5" x14ac:dyDescent="0.25">
      <c r="A631" s="10">
        <v>45717</v>
      </c>
      <c r="B631" s="20">
        <v>3.1914910000000001</v>
      </c>
      <c r="C631" s="9">
        <v>15.942489999999999</v>
      </c>
      <c r="D631" s="9">
        <f t="shared" si="11"/>
        <v>15.644160038304978</v>
      </c>
      <c r="E631">
        <f t="shared" si="12"/>
        <v>1</v>
      </c>
    </row>
    <row r="632" spans="1:5" x14ac:dyDescent="0.25">
      <c r="A632" s="10">
        <v>45748</v>
      </c>
      <c r="B632" s="20">
        <v>3.1934439999999999</v>
      </c>
      <c r="C632" s="9">
        <v>16.36</v>
      </c>
      <c r="D632" s="9">
        <f t="shared" si="11"/>
        <v>16.044039237888622</v>
      </c>
      <c r="E632">
        <f t="shared" si="12"/>
        <v>1</v>
      </c>
    </row>
    <row r="633" spans="1:5" x14ac:dyDescent="0.25">
      <c r="A633" s="10">
        <v>45778</v>
      </c>
      <c r="B633" s="20">
        <v>3.1979479999999998</v>
      </c>
      <c r="C633" s="9">
        <v>16.195139999999999</v>
      </c>
      <c r="D633" s="9">
        <f t="shared" si="11"/>
        <v>15.859994409746498</v>
      </c>
      <c r="E633">
        <f t="shared" si="12"/>
        <v>1</v>
      </c>
    </row>
    <row r="634" spans="1:5" x14ac:dyDescent="0.25">
      <c r="A634" s="10">
        <v>45809</v>
      </c>
      <c r="B634" s="20">
        <v>3.2031770000000002</v>
      </c>
      <c r="C634" s="9">
        <v>16.13355</v>
      </c>
      <c r="D634" s="9">
        <f t="shared" si="11"/>
        <v>15.773886909761774</v>
      </c>
      <c r="E634">
        <f t="shared" si="12"/>
        <v>1</v>
      </c>
    </row>
    <row r="635" spans="1:5" x14ac:dyDescent="0.25">
      <c r="A635" s="10">
        <v>45839</v>
      </c>
      <c r="B635" s="20">
        <v>3.2097250000000002</v>
      </c>
      <c r="C635" s="9">
        <v>16.000910000000001</v>
      </c>
      <c r="D635" s="9">
        <f t="shared" si="11"/>
        <v>15.612288875149739</v>
      </c>
      <c r="E635">
        <f t="shared" si="12"/>
        <v>1</v>
      </c>
    </row>
    <row r="636" spans="1:5" x14ac:dyDescent="0.25">
      <c r="A636" s="10">
        <v>45870</v>
      </c>
      <c r="B636" s="20">
        <v>3.215957</v>
      </c>
      <c r="C636" s="9">
        <v>16.181760000000001</v>
      </c>
      <c r="D636" s="9">
        <f t="shared" si="11"/>
        <v>15.758150476962223</v>
      </c>
      <c r="E636">
        <f t="shared" si="12"/>
        <v>1</v>
      </c>
    </row>
    <row r="637" spans="1:5" x14ac:dyDescent="0.25">
      <c r="A637" s="10">
        <v>45901</v>
      </c>
      <c r="B637" s="20">
        <v>3.222467</v>
      </c>
      <c r="C637" s="9">
        <v>16.66357</v>
      </c>
      <c r="D637" s="9">
        <f t="shared" si="11"/>
        <v>16.194565205890395</v>
      </c>
      <c r="E637">
        <f t="shared" si="12"/>
        <v>1</v>
      </c>
    </row>
    <row r="638" spans="1:5" x14ac:dyDescent="0.25">
      <c r="A638" s="10">
        <v>45931</v>
      </c>
      <c r="B638" s="20">
        <v>3.2305269999999999</v>
      </c>
      <c r="C638" s="9">
        <v>16.30359</v>
      </c>
      <c r="D638" s="9">
        <f t="shared" si="11"/>
        <v>15.805185268753364</v>
      </c>
      <c r="E638">
        <f t="shared" si="12"/>
        <v>1</v>
      </c>
    </row>
    <row r="639" spans="1:5" x14ac:dyDescent="0.25">
      <c r="A639" s="10">
        <v>45962</v>
      </c>
      <c r="B639" s="20">
        <v>3.2366419999999998</v>
      </c>
      <c r="C639" s="9">
        <v>16.440180000000002</v>
      </c>
      <c r="D639" s="9">
        <f t="shared" si="11"/>
        <v>15.907488711578235</v>
      </c>
      <c r="E639">
        <f t="shared" si="12"/>
        <v>1</v>
      </c>
    </row>
    <row r="640" spans="1:5" x14ac:dyDescent="0.25">
      <c r="A640" s="10">
        <v>45992</v>
      </c>
      <c r="B640" s="20">
        <v>3.2420840000000002</v>
      </c>
      <c r="C640" s="9">
        <v>15.95163</v>
      </c>
      <c r="D640" s="9">
        <f t="shared" si="11"/>
        <v>15.408860576551994</v>
      </c>
      <c r="E640">
        <f t="shared" si="12"/>
        <v>1</v>
      </c>
    </row>
    <row r="641" spans="1:5" x14ac:dyDescent="0.25">
      <c r="A641" s="12" t="str">
        <f>"Base CPI ("&amp;TEXT('Notes and Sources'!$G$7,"m/yyyy")&amp;")"</f>
        <v>Base CPI (5/2024)</v>
      </c>
      <c r="B641" s="22">
        <v>3.1317689999999998</v>
      </c>
      <c r="C641" s="13"/>
      <c r="D641" s="13"/>
      <c r="E641" s="15"/>
    </row>
    <row r="642" spans="1:5" x14ac:dyDescent="0.25">
      <c r="A642" s="34" t="str">
        <f>A1&amp;" "&amp;TEXT(C1,"Mmmm yyyy")</f>
        <v>EIA Short-Term Energy Outlook, May 2024</v>
      </c>
      <c r="B642" s="34"/>
      <c r="C642" s="34"/>
      <c r="D642" s="34"/>
      <c r="E642" s="34"/>
    </row>
    <row r="643" spans="1:5" x14ac:dyDescent="0.25">
      <c r="A643" s="29" t="s">
        <v>184</v>
      </c>
      <c r="B643" s="29"/>
      <c r="C643" s="29"/>
      <c r="D643" s="29"/>
      <c r="E643" s="29"/>
    </row>
    <row r="644" spans="1:5" x14ac:dyDescent="0.25">
      <c r="A644" s="29" t="s">
        <v>207</v>
      </c>
      <c r="B644" s="29"/>
      <c r="C644" s="29"/>
      <c r="D644" s="29"/>
      <c r="E644" s="29"/>
    </row>
    <row r="645" spans="1:5" x14ac:dyDescent="0.25">
      <c r="A645" s="24" t="str">
        <f>"Real Price ("&amp;TEXT($C$1,"mmm yyyy")&amp;" $)"</f>
        <v>Real Price (May 2024 $)</v>
      </c>
      <c r="B645" s="24"/>
      <c r="C645" s="24"/>
      <c r="D645" s="24"/>
      <c r="E645" s="24"/>
    </row>
    <row r="646" spans="1:5" x14ac:dyDescent="0.25">
      <c r="A646" s="30" t="s">
        <v>167</v>
      </c>
      <c r="B646" s="30"/>
      <c r="C646" s="30"/>
      <c r="D646" s="30"/>
      <c r="E646" s="30"/>
    </row>
  </sheetData>
  <mergeCells count="7">
    <mergeCell ref="A644:E644"/>
    <mergeCell ref="A646:E646"/>
    <mergeCell ref="C39:D39"/>
    <mergeCell ref="A1:B1"/>
    <mergeCell ref="C1:D1"/>
    <mergeCell ref="A642:E642"/>
    <mergeCell ref="A643:E643"/>
  </mergeCells>
  <phoneticPr fontId="3" type="noConversion"/>
  <conditionalFormatting sqref="B461:D470 B473:D481 B485:D494 B497:D506 B509:D518 B545:D554 B557:D566 B569:D578 B581:D590 B593:D602 B605:D614 B617:D640">
    <cfRule type="expression" dxfId="14" priority="6" stopIfTrue="1">
      <formula>$E461=1</formula>
    </cfRule>
  </conditionalFormatting>
  <conditionalFormatting sqref="B471:D472 B483:D484 B495:D496">
    <cfRule type="expression" dxfId="13" priority="7" stopIfTrue="1">
      <formula>#REF!=1</formula>
    </cfRule>
  </conditionalFormatting>
  <conditionalFormatting sqref="B482:D482">
    <cfRule type="expression" dxfId="12" priority="13" stopIfTrue="1">
      <formula>#REF!=1</formula>
    </cfRule>
  </conditionalFormatting>
  <conditionalFormatting sqref="B495:D496">
    <cfRule type="expression" dxfId="11" priority="28" stopIfTrue="1">
      <formula>#REF!=1</formula>
    </cfRule>
  </conditionalFormatting>
  <conditionalFormatting sqref="B507:D508">
    <cfRule type="expression" dxfId="10" priority="52" stopIfTrue="1">
      <formula>#REF!=1</formula>
    </cfRule>
  </conditionalFormatting>
  <conditionalFormatting sqref="B519:D520">
    <cfRule type="expression" dxfId="9" priority="76" stopIfTrue="1">
      <formula>#REF!=1</formula>
    </cfRule>
  </conditionalFormatting>
  <conditionalFormatting sqref="B521:D529">
    <cfRule type="expression" dxfId="8" priority="125" stopIfTrue="1">
      <formula>$E533=1</formula>
    </cfRule>
  </conditionalFormatting>
  <conditionalFormatting sqref="B530:D532">
    <cfRule type="expression" dxfId="7" priority="98" stopIfTrue="1">
      <formula>#REF!=1</formula>
    </cfRule>
  </conditionalFormatting>
  <conditionalFormatting sqref="B533:D544">
    <cfRule type="expression" dxfId="6" priority="126" stopIfTrue="1">
      <formula>#REF!=1</formula>
    </cfRule>
  </conditionalFormatting>
  <conditionalFormatting sqref="B555:D556">
    <cfRule type="expression" dxfId="5" priority="153" stopIfTrue="1">
      <formula>#REF!=1</formula>
    </cfRule>
  </conditionalFormatting>
  <conditionalFormatting sqref="B567:D568">
    <cfRule type="expression" dxfId="4" priority="175" stopIfTrue="1">
      <formula>#REF!=1</formula>
    </cfRule>
  </conditionalFormatting>
  <conditionalFormatting sqref="B579:D580">
    <cfRule type="expression" dxfId="3" priority="181" stopIfTrue="1">
      <formula>#REF!=1</formula>
    </cfRule>
  </conditionalFormatting>
  <conditionalFormatting sqref="B591:D592">
    <cfRule type="expression" dxfId="2" priority="205" stopIfTrue="1">
      <formula>#REF!=1</formula>
    </cfRule>
  </conditionalFormatting>
  <conditionalFormatting sqref="B603:D604">
    <cfRule type="expression" dxfId="1" priority="248" stopIfTrue="1">
      <formula>#REF!=1</formula>
    </cfRule>
  </conditionalFormatting>
  <conditionalFormatting sqref="B615:D616">
    <cfRule type="expression" dxfId="0" priority="252" stopIfTrue="1">
      <formula>#REF!=1</formula>
    </cfRule>
  </conditionalFormatting>
  <hyperlinks>
    <hyperlink ref="A3" location="Contents!B4" display="Return to Contents" xr:uid="{00000000-0004-0000-1200-000000000000}"/>
    <hyperlink ref="A646" location="'Notes and Sources'!A7" display="See Notes and Sources for more information" xr:uid="{00000000-0004-0000-12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3"/>
  <sheetViews>
    <sheetView showGridLines="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3.2" x14ac:dyDescent="0.25"/>
  <cols>
    <col min="1" max="4" width="17.6640625" customWidth="1"/>
  </cols>
  <sheetData>
    <row r="1" spans="1:4" ht="15.6" x14ac:dyDescent="0.3">
      <c r="A1" s="32" t="s">
        <v>168</v>
      </c>
      <c r="B1" s="32"/>
      <c r="C1" s="33">
        <f>'Notes and Sources'!$G$7</f>
        <v>45419</v>
      </c>
      <c r="D1" s="33"/>
    </row>
    <row r="2" spans="1:4" ht="15.6" x14ac:dyDescent="0.3">
      <c r="A2" s="5" t="s">
        <v>169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170</v>
      </c>
      <c r="D39" s="31"/>
    </row>
    <row r="40" spans="1:4" x14ac:dyDescent="0.25">
      <c r="A40" s="1" t="s">
        <v>4</v>
      </c>
      <c r="B40" s="1" t="s">
        <v>18</v>
      </c>
      <c r="C40" s="1" t="s">
        <v>1</v>
      </c>
      <c r="D40" s="1" t="s">
        <v>2</v>
      </c>
    </row>
    <row r="41" spans="1:4" x14ac:dyDescent="0.25">
      <c r="A41" s="11">
        <v>1968</v>
      </c>
      <c r="B41" s="20">
        <v>0.34799999999999998</v>
      </c>
      <c r="C41" s="9">
        <v>2.9</v>
      </c>
      <c r="D41" s="9">
        <f t="shared" ref="D41:D56" si="0">C41*$B$99/B41</f>
        <v>26.098074999999998</v>
      </c>
    </row>
    <row r="42" spans="1:4" x14ac:dyDescent="0.25">
      <c r="A42" s="11">
        <v>1969</v>
      </c>
      <c r="B42" s="20">
        <v>0.36699999999999999</v>
      </c>
      <c r="C42" s="9">
        <v>2.8</v>
      </c>
      <c r="D42" s="9">
        <f t="shared" ref="D42" si="1">C42*$B$99/B42</f>
        <v>23.893605449591277</v>
      </c>
    </row>
    <row r="43" spans="1:4" x14ac:dyDescent="0.25">
      <c r="A43" s="11">
        <v>1970</v>
      </c>
      <c r="B43" s="20">
        <v>0.38800000000000001</v>
      </c>
      <c r="C43" s="9">
        <v>2.96</v>
      </c>
      <c r="D43" s="9">
        <f t="shared" si="0"/>
        <v>23.89184597938144</v>
      </c>
    </row>
    <row r="44" spans="1:4" x14ac:dyDescent="0.25">
      <c r="A44" s="11">
        <v>1971</v>
      </c>
      <c r="B44" s="20">
        <v>0.40500000000000003</v>
      </c>
      <c r="C44" s="9">
        <v>3.17</v>
      </c>
      <c r="D44" s="9">
        <f t="shared" si="0"/>
        <v>24.51285859259259</v>
      </c>
    </row>
    <row r="45" spans="1:4" x14ac:dyDescent="0.25">
      <c r="A45" s="11">
        <v>1972</v>
      </c>
      <c r="B45" s="20">
        <v>0.41799999999999998</v>
      </c>
      <c r="C45" s="9">
        <v>3.22</v>
      </c>
      <c r="D45" s="9">
        <f t="shared" si="0"/>
        <v>24.125110478468901</v>
      </c>
    </row>
    <row r="46" spans="1:4" x14ac:dyDescent="0.25">
      <c r="A46" s="11">
        <v>1973</v>
      </c>
      <c r="B46" s="20">
        <v>0.44400000000000001</v>
      </c>
      <c r="C46" s="9">
        <v>4.08</v>
      </c>
      <c r="D46" s="9">
        <f t="shared" si="0"/>
        <v>28.778417837837836</v>
      </c>
    </row>
    <row r="47" spans="1:4" x14ac:dyDescent="0.25">
      <c r="A47" s="11">
        <v>1974</v>
      </c>
      <c r="B47" s="20">
        <v>0.49299999999999999</v>
      </c>
      <c r="C47" s="9">
        <v>12.52</v>
      </c>
      <c r="D47" s="9">
        <f t="shared" si="0"/>
        <v>79.532957160243399</v>
      </c>
    </row>
    <row r="48" spans="1:4" x14ac:dyDescent="0.25">
      <c r="A48" s="11">
        <v>1975</v>
      </c>
      <c r="B48" s="20">
        <v>0.53825000000000001</v>
      </c>
      <c r="C48" s="9">
        <v>13.946718203</v>
      </c>
      <c r="D48" s="9">
        <f t="shared" si="0"/>
        <v>81.147979042993214</v>
      </c>
    </row>
    <row r="49" spans="1:4" x14ac:dyDescent="0.25">
      <c r="A49" s="11">
        <v>1976</v>
      </c>
      <c r="B49" s="20">
        <v>0.56933333333000002</v>
      </c>
      <c r="C49" s="9">
        <v>13.483572863999999</v>
      </c>
      <c r="D49" s="9">
        <f t="shared" si="0"/>
        <v>74.169968685533334</v>
      </c>
    </row>
    <row r="50" spans="1:4" x14ac:dyDescent="0.25">
      <c r="A50" s="11">
        <v>1977</v>
      </c>
      <c r="B50" s="20">
        <v>0.60616666666999997</v>
      </c>
      <c r="C50" s="9">
        <v>14.525864502999999</v>
      </c>
      <c r="D50" s="9">
        <f t="shared" si="0"/>
        <v>75.048092628725286</v>
      </c>
    </row>
    <row r="51" spans="1:4" x14ac:dyDescent="0.25">
      <c r="A51" s="11">
        <v>1978</v>
      </c>
      <c r="B51" s="20">
        <v>0.65241666666999998</v>
      </c>
      <c r="C51" s="9">
        <v>14.56930006</v>
      </c>
      <c r="D51" s="9">
        <f t="shared" si="0"/>
        <v>69.936414274169906</v>
      </c>
    </row>
    <row r="52" spans="1:4" x14ac:dyDescent="0.25">
      <c r="A52" s="11">
        <v>1979</v>
      </c>
      <c r="B52" s="20">
        <v>0.72583333333</v>
      </c>
      <c r="C52" s="9">
        <v>21.573135913000002</v>
      </c>
      <c r="D52" s="9">
        <f t="shared" si="0"/>
        <v>93.082082597607851</v>
      </c>
    </row>
    <row r="53" spans="1:4" x14ac:dyDescent="0.25">
      <c r="A53" s="11">
        <v>1980</v>
      </c>
      <c r="B53" s="20">
        <v>0.82383333332999997</v>
      </c>
      <c r="C53" s="9">
        <v>33.858791771</v>
      </c>
      <c r="D53" s="9">
        <f t="shared" si="0"/>
        <v>128.71282352373288</v>
      </c>
    </row>
    <row r="54" spans="1:4" x14ac:dyDescent="0.25">
      <c r="A54" s="11">
        <v>1981</v>
      </c>
      <c r="B54" s="20">
        <v>0.90933333332999999</v>
      </c>
      <c r="C54" s="9">
        <v>37.099725198999998</v>
      </c>
      <c r="D54" s="9">
        <f t="shared" si="0"/>
        <v>127.7724735562752</v>
      </c>
    </row>
    <row r="55" spans="1:4" x14ac:dyDescent="0.25">
      <c r="A55" s="11">
        <v>1982</v>
      </c>
      <c r="B55" s="20">
        <v>0.96533333333000004</v>
      </c>
      <c r="C55" s="9">
        <v>33.568900286999998</v>
      </c>
      <c r="D55" s="9">
        <f t="shared" si="0"/>
        <v>108.90542950616094</v>
      </c>
    </row>
    <row r="56" spans="1:4" x14ac:dyDescent="0.25">
      <c r="A56" s="11">
        <v>1983</v>
      </c>
      <c r="B56" s="20">
        <v>0.99583333333000001</v>
      </c>
      <c r="C56" s="9">
        <v>29.314416294000001</v>
      </c>
      <c r="D56" s="9">
        <f t="shared" si="0"/>
        <v>92.190105643131091</v>
      </c>
    </row>
    <row r="57" spans="1:4" x14ac:dyDescent="0.25">
      <c r="A57" s="11">
        <v>1984</v>
      </c>
      <c r="B57" s="20">
        <v>1.0393333333000001</v>
      </c>
      <c r="C57" s="9">
        <v>28.876823650999999</v>
      </c>
      <c r="D57" s="9">
        <f t="shared" ref="D57:D86" si="2">C57*$B$99/B57</f>
        <v>87.013028670528257</v>
      </c>
    </row>
    <row r="58" spans="1:4" x14ac:dyDescent="0.25">
      <c r="A58" s="11">
        <v>1985</v>
      </c>
      <c r="B58" s="20">
        <v>1.0760000000000001</v>
      </c>
      <c r="C58" s="9">
        <v>26.991316866999998</v>
      </c>
      <c r="D58" s="9">
        <f t="shared" si="2"/>
        <v>78.560008766958831</v>
      </c>
    </row>
    <row r="59" spans="1:4" x14ac:dyDescent="0.25">
      <c r="A59" s="11">
        <v>1986</v>
      </c>
      <c r="B59" s="20">
        <v>1.0969166667000001</v>
      </c>
      <c r="C59" s="9">
        <v>13.934331794</v>
      </c>
      <c r="D59" s="9">
        <f t="shared" si="2"/>
        <v>39.783430841149404</v>
      </c>
    </row>
    <row r="60" spans="1:4" x14ac:dyDescent="0.25">
      <c r="A60" s="11">
        <v>1987</v>
      </c>
      <c r="B60" s="20">
        <v>1.1361666667000001</v>
      </c>
      <c r="C60" s="9">
        <v>18.138013121</v>
      </c>
      <c r="D60" s="9">
        <f t="shared" si="2"/>
        <v>49.996245162629748</v>
      </c>
    </row>
    <row r="61" spans="1:4" x14ac:dyDescent="0.25">
      <c r="A61" s="11">
        <v>1988</v>
      </c>
      <c r="B61" s="20">
        <v>1.18275</v>
      </c>
      <c r="C61" s="9">
        <v>14.602182092</v>
      </c>
      <c r="D61" s="9">
        <f t="shared" si="2"/>
        <v>38.664689248007399</v>
      </c>
    </row>
    <row r="62" spans="1:4" x14ac:dyDescent="0.25">
      <c r="A62" s="11">
        <v>1989</v>
      </c>
      <c r="B62" s="20">
        <v>1.2394166666999999</v>
      </c>
      <c r="C62" s="9">
        <v>18.071612658999999</v>
      </c>
      <c r="D62" s="9">
        <f t="shared" si="2"/>
        <v>45.663510767652781</v>
      </c>
    </row>
    <row r="63" spans="1:4" x14ac:dyDescent="0.25">
      <c r="A63" s="11">
        <v>1990</v>
      </c>
      <c r="B63" s="20">
        <v>1.3065833333000001</v>
      </c>
      <c r="C63" s="9">
        <v>21.733567231999999</v>
      </c>
      <c r="D63" s="9">
        <f t="shared" si="2"/>
        <v>52.093510135847836</v>
      </c>
    </row>
    <row r="64" spans="1:4" x14ac:dyDescent="0.25">
      <c r="A64" s="11">
        <v>1991</v>
      </c>
      <c r="B64" s="20">
        <v>1.3616666666999999</v>
      </c>
      <c r="C64" s="9">
        <v>18.725637669000001</v>
      </c>
      <c r="D64" s="9">
        <f t="shared" si="2"/>
        <v>43.068081925755834</v>
      </c>
    </row>
    <row r="65" spans="1:4" x14ac:dyDescent="0.25">
      <c r="A65" s="11">
        <v>1992</v>
      </c>
      <c r="B65" s="20">
        <v>1.4030833332999999</v>
      </c>
      <c r="C65" s="9">
        <v>18.208122711000001</v>
      </c>
      <c r="D65" s="9">
        <f t="shared" si="2"/>
        <v>40.641658910157737</v>
      </c>
    </row>
    <row r="66" spans="1:4" x14ac:dyDescent="0.25">
      <c r="A66" s="11">
        <v>1993</v>
      </c>
      <c r="B66" s="20">
        <v>1.44475</v>
      </c>
      <c r="C66" s="9">
        <v>16.133509063000002</v>
      </c>
      <c r="D66" s="9">
        <f t="shared" si="2"/>
        <v>34.972433669993045</v>
      </c>
    </row>
    <row r="67" spans="1:4" x14ac:dyDescent="0.25">
      <c r="A67" s="11">
        <v>1994</v>
      </c>
      <c r="B67" s="20">
        <v>1.4822500000000001</v>
      </c>
      <c r="C67" s="9">
        <v>15.538111376</v>
      </c>
      <c r="D67" s="9">
        <f t="shared" si="2"/>
        <v>32.829668089663777</v>
      </c>
    </row>
    <row r="68" spans="1:4" x14ac:dyDescent="0.25">
      <c r="A68" s="11">
        <v>1995</v>
      </c>
      <c r="B68" s="20">
        <v>1.5238333333</v>
      </c>
      <c r="C68" s="9">
        <v>17.141829372</v>
      </c>
      <c r="D68" s="9">
        <f t="shared" si="2"/>
        <v>35.229738487384921</v>
      </c>
    </row>
    <row r="69" spans="1:4" x14ac:dyDescent="0.25">
      <c r="A69" s="11">
        <v>1996</v>
      </c>
      <c r="B69" s="20">
        <v>1.5685833333000001</v>
      </c>
      <c r="C69" s="9">
        <v>20.618924849999999</v>
      </c>
      <c r="D69" s="9">
        <f t="shared" si="2"/>
        <v>41.166897727205139</v>
      </c>
    </row>
    <row r="70" spans="1:4" x14ac:dyDescent="0.25">
      <c r="A70" s="11">
        <v>1997</v>
      </c>
      <c r="B70" s="20">
        <v>1.6052500000000001</v>
      </c>
      <c r="C70" s="9">
        <v>18.488877165000002</v>
      </c>
      <c r="D70" s="9">
        <f t="shared" si="2"/>
        <v>36.070949914440043</v>
      </c>
    </row>
    <row r="71" spans="1:4" x14ac:dyDescent="0.25">
      <c r="A71" s="11">
        <v>1998</v>
      </c>
      <c r="B71" s="20">
        <v>1.6300833333</v>
      </c>
      <c r="C71" s="9">
        <v>12.066664086999999</v>
      </c>
      <c r="D71" s="9">
        <f t="shared" si="2"/>
        <v>23.182866635766676</v>
      </c>
    </row>
    <row r="72" spans="1:4" x14ac:dyDescent="0.25">
      <c r="A72" s="11">
        <v>1999</v>
      </c>
      <c r="B72" s="20">
        <v>1.6658333332999999</v>
      </c>
      <c r="C72" s="9">
        <v>17.271496745</v>
      </c>
      <c r="D72" s="9">
        <f t="shared" si="2"/>
        <v>32.470438073441272</v>
      </c>
    </row>
    <row r="73" spans="1:4" x14ac:dyDescent="0.25">
      <c r="A73" s="11">
        <v>2000</v>
      </c>
      <c r="B73" s="20">
        <v>1.7219166667000001</v>
      </c>
      <c r="C73" s="9">
        <v>27.721609297000001</v>
      </c>
      <c r="D73" s="9">
        <f t="shared" si="2"/>
        <v>50.419209190209983</v>
      </c>
    </row>
    <row r="74" spans="1:4" x14ac:dyDescent="0.25">
      <c r="A74" s="11">
        <v>2001</v>
      </c>
      <c r="B74" s="20">
        <v>1.7704166667000001</v>
      </c>
      <c r="C74" s="9">
        <v>21.993048731999998</v>
      </c>
      <c r="D74" s="9">
        <f t="shared" si="2"/>
        <v>38.904484763325065</v>
      </c>
    </row>
    <row r="75" spans="1:4" x14ac:dyDescent="0.25">
      <c r="A75" s="11">
        <v>2002</v>
      </c>
      <c r="B75" s="20">
        <v>1.7986666667</v>
      </c>
      <c r="C75" s="9">
        <v>23.712193128999999</v>
      </c>
      <c r="D75" s="9">
        <f t="shared" si="2"/>
        <v>41.286755760955693</v>
      </c>
    </row>
    <row r="76" spans="1:4" x14ac:dyDescent="0.25">
      <c r="A76" s="11">
        <v>2003</v>
      </c>
      <c r="B76" s="20">
        <v>1.84</v>
      </c>
      <c r="C76" s="9">
        <v>27.727315847</v>
      </c>
      <c r="D76" s="9">
        <f t="shared" si="2"/>
        <v>47.193232729806162</v>
      </c>
    </row>
    <row r="77" spans="1:4" x14ac:dyDescent="0.25">
      <c r="A77" s="11">
        <v>2004</v>
      </c>
      <c r="B77" s="20">
        <v>1.8890833332999999</v>
      </c>
      <c r="C77" s="9">
        <v>35.892836543999998</v>
      </c>
      <c r="D77" s="9">
        <f t="shared" si="2"/>
        <v>59.504030779946078</v>
      </c>
    </row>
    <row r="78" spans="1:4" x14ac:dyDescent="0.25">
      <c r="A78" s="11">
        <v>2005</v>
      </c>
      <c r="B78" s="20">
        <v>1.9526666667000001</v>
      </c>
      <c r="C78" s="9">
        <v>48.887001327</v>
      </c>
      <c r="D78" s="9">
        <f t="shared" si="2"/>
        <v>78.407030687731577</v>
      </c>
    </row>
    <row r="79" spans="1:4" x14ac:dyDescent="0.25">
      <c r="A79" s="11">
        <v>2006</v>
      </c>
      <c r="B79" s="20">
        <v>2.0155833332999999</v>
      </c>
      <c r="C79" s="9">
        <v>59.048347649999997</v>
      </c>
      <c r="D79" s="9">
        <f t="shared" si="2"/>
        <v>91.748022329954651</v>
      </c>
    </row>
    <row r="80" spans="1:4" x14ac:dyDescent="0.25">
      <c r="A80" s="11">
        <v>2007</v>
      </c>
      <c r="B80" s="20">
        <v>2.0734416667</v>
      </c>
      <c r="C80" s="9">
        <v>67.185930995000007</v>
      </c>
      <c r="D80" s="9">
        <f t="shared" si="2"/>
        <v>101.47901400146979</v>
      </c>
    </row>
    <row r="81" spans="1:5" x14ac:dyDescent="0.25">
      <c r="A81" s="11">
        <v>2008</v>
      </c>
      <c r="B81" s="20">
        <v>2.1525425</v>
      </c>
      <c r="C81" s="9">
        <v>92.573664398000005</v>
      </c>
      <c r="D81" s="9">
        <f t="shared" si="2"/>
        <v>134.68692598546141</v>
      </c>
    </row>
    <row r="82" spans="1:5" x14ac:dyDescent="0.25">
      <c r="A82" s="11">
        <v>2009</v>
      </c>
      <c r="B82" s="20">
        <v>2.1456466666999998</v>
      </c>
      <c r="C82" s="9">
        <v>59.036944044999998</v>
      </c>
      <c r="D82" s="9">
        <f t="shared" si="2"/>
        <v>86.169859224410956</v>
      </c>
    </row>
    <row r="83" spans="1:5" x14ac:dyDescent="0.25">
      <c r="A83" s="11">
        <v>2010</v>
      </c>
      <c r="B83" s="20">
        <v>2.1807616667</v>
      </c>
      <c r="C83" s="9">
        <v>75.825637925999999</v>
      </c>
      <c r="D83" s="9">
        <f t="shared" si="2"/>
        <v>108.89240483634143</v>
      </c>
    </row>
    <row r="84" spans="1:5" x14ac:dyDescent="0.25">
      <c r="A84" s="11">
        <v>2011</v>
      </c>
      <c r="B84" s="20">
        <v>2.2492299999999998</v>
      </c>
      <c r="C84" s="9">
        <v>102.58033188</v>
      </c>
      <c r="D84" s="9">
        <f t="shared" si="2"/>
        <v>142.83017005441673</v>
      </c>
    </row>
    <row r="85" spans="1:5" x14ac:dyDescent="0.25">
      <c r="A85" s="11">
        <v>2012</v>
      </c>
      <c r="B85" s="20">
        <v>2.2958608332999999</v>
      </c>
      <c r="C85" s="9">
        <v>101.08643607</v>
      </c>
      <c r="D85" s="9">
        <f>C85*$B$99/B85</f>
        <v>137.89135744324116</v>
      </c>
    </row>
    <row r="86" spans="1:5" x14ac:dyDescent="0.25">
      <c r="A86" s="11">
        <v>2013</v>
      </c>
      <c r="B86" s="20">
        <v>2.3295175000000001</v>
      </c>
      <c r="C86" s="9">
        <v>98.121134243</v>
      </c>
      <c r="D86" s="9">
        <f t="shared" si="2"/>
        <v>131.91260699568295</v>
      </c>
    </row>
    <row r="87" spans="1:5" x14ac:dyDescent="0.25">
      <c r="A87" s="11">
        <v>2014</v>
      </c>
      <c r="B87" s="20">
        <v>2.3671500000000001</v>
      </c>
      <c r="C87" s="9">
        <v>89.634869330000001</v>
      </c>
      <c r="D87" s="9">
        <f t="shared" ref="D87:D98" si="3">C87*$B$99/B87</f>
        <v>118.58805106847676</v>
      </c>
    </row>
    <row r="88" spans="1:5" x14ac:dyDescent="0.25">
      <c r="A88" s="11">
        <v>2015</v>
      </c>
      <c r="B88" s="20">
        <v>2.3700174999999999</v>
      </c>
      <c r="C88" s="9">
        <v>46.342751346</v>
      </c>
      <c r="D88" s="9">
        <f t="shared" si="3"/>
        <v>61.237856699417222</v>
      </c>
    </row>
    <row r="89" spans="1:5" x14ac:dyDescent="0.25">
      <c r="A89" s="11">
        <v>2016</v>
      </c>
      <c r="B89" s="20">
        <v>2.4000541666999999</v>
      </c>
      <c r="C89" s="9">
        <v>38.702707109999999</v>
      </c>
      <c r="D89" s="9">
        <f t="shared" si="3"/>
        <v>50.502167836417932</v>
      </c>
    </row>
    <row r="90" spans="1:5" x14ac:dyDescent="0.25">
      <c r="A90" s="11">
        <v>2017</v>
      </c>
      <c r="B90" s="20">
        <v>2.4512100000000001</v>
      </c>
      <c r="C90" s="9">
        <v>48.982184339</v>
      </c>
      <c r="D90" s="9">
        <f t="shared" si="3"/>
        <v>62.581699024223006</v>
      </c>
    </row>
    <row r="91" spans="1:5" x14ac:dyDescent="0.25">
      <c r="A91" s="11">
        <v>2018</v>
      </c>
      <c r="B91" s="20">
        <v>2.5109949999999999</v>
      </c>
      <c r="C91" s="9">
        <v>61.340983965</v>
      </c>
      <c r="D91" s="9">
        <f t="shared" si="3"/>
        <v>76.505844102072714</v>
      </c>
    </row>
    <row r="92" spans="1:5" x14ac:dyDescent="0.25">
      <c r="A92" s="11">
        <v>2019</v>
      </c>
      <c r="B92" s="20">
        <v>2.5565258332999998</v>
      </c>
      <c r="C92" s="9">
        <v>57.952591071999997</v>
      </c>
      <c r="D92" s="9">
        <f t="shared" ref="D92:D94" si="4">C92*$B$99/B92</f>
        <v>70.992487470659029</v>
      </c>
    </row>
    <row r="93" spans="1:5" x14ac:dyDescent="0.25">
      <c r="A93" s="11">
        <v>2020</v>
      </c>
      <c r="B93" s="20">
        <v>2.5884616667000002</v>
      </c>
      <c r="C93" s="9">
        <v>37.219147436999997</v>
      </c>
      <c r="D93" s="9">
        <f t="shared" si="4"/>
        <v>45.031291615853554</v>
      </c>
    </row>
    <row r="94" spans="1:5" x14ac:dyDescent="0.25">
      <c r="A94" s="11">
        <v>2021</v>
      </c>
      <c r="B94" s="20">
        <v>2.7096583333000002</v>
      </c>
      <c r="C94" s="9">
        <v>65.921221713999998</v>
      </c>
      <c r="D94" s="9">
        <f t="shared" si="4"/>
        <v>76.190431859578254</v>
      </c>
    </row>
    <row r="95" spans="1:5" x14ac:dyDescent="0.25">
      <c r="A95" s="11">
        <v>2022</v>
      </c>
      <c r="B95" s="20">
        <v>2.9262058333000001</v>
      </c>
      <c r="C95" s="9">
        <v>92.826857344000004</v>
      </c>
      <c r="D95" s="9">
        <f t="shared" ref="D95:D97" si="5">C95*$B$99/B95</f>
        <v>99.347855468360407</v>
      </c>
      <c r="E95" s="8" t="s">
        <v>182</v>
      </c>
    </row>
    <row r="96" spans="1:5" x14ac:dyDescent="0.25">
      <c r="A96" s="11">
        <v>2023</v>
      </c>
      <c r="B96" s="20">
        <v>3.0470074999999999</v>
      </c>
      <c r="C96" s="9">
        <v>74.618145394999999</v>
      </c>
      <c r="D96" s="9">
        <f t="shared" si="5"/>
        <v>76.69386917674268</v>
      </c>
      <c r="E96" s="8" t="s">
        <v>183</v>
      </c>
    </row>
    <row r="97" spans="1:5" x14ac:dyDescent="0.25">
      <c r="A97" s="11">
        <v>2024</v>
      </c>
      <c r="B97" s="21">
        <v>3.1401433426000001</v>
      </c>
      <c r="C97" s="16">
        <v>79.726305357000001</v>
      </c>
      <c r="D97" s="16">
        <f t="shared" si="5"/>
        <v>79.513685956403165</v>
      </c>
      <c r="E97">
        <v>1</v>
      </c>
    </row>
    <row r="98" spans="1:5" x14ac:dyDescent="0.25">
      <c r="A98" s="11">
        <v>2025</v>
      </c>
      <c r="B98" s="21">
        <v>3.2093767500000001</v>
      </c>
      <c r="C98" s="16">
        <v>80.988942264000002</v>
      </c>
      <c r="D98" s="16">
        <f t="shared" si="3"/>
        <v>79.030502955187472</v>
      </c>
      <c r="E98">
        <v>1</v>
      </c>
    </row>
    <row r="99" spans="1:5" x14ac:dyDescent="0.25">
      <c r="A99" s="12" t="str">
        <f>"Base CPI ("&amp;TEXT('Notes and Sources'!$G$7,"m/yyyy")&amp;")"</f>
        <v>Base CPI (5/2024)</v>
      </c>
      <c r="B99" s="22">
        <v>3.1317689999999998</v>
      </c>
      <c r="C99" s="13"/>
      <c r="D99" s="13"/>
      <c r="E99" s="15"/>
    </row>
    <row r="100" spans="1:5" x14ac:dyDescent="0.25">
      <c r="A100" s="34" t="str">
        <f>A1&amp;" "&amp;TEXT(C1,"Mmmm yyyy")</f>
        <v>EIA Short-Term Energy Outlook, May 2024</v>
      </c>
      <c r="B100" s="34"/>
      <c r="C100" s="34"/>
      <c r="D100" s="34"/>
      <c r="E100" s="34"/>
    </row>
    <row r="101" spans="1:5" x14ac:dyDescent="0.25">
      <c r="A101" s="29" t="s">
        <v>184</v>
      </c>
      <c r="B101" s="29"/>
      <c r="C101" s="29"/>
      <c r="D101" s="29"/>
      <c r="E101" s="29"/>
    </row>
    <row r="102" spans="1:5" x14ac:dyDescent="0.25">
      <c r="A102" s="29" t="str">
        <f>"Real Price ("&amp;TEXT($C$1,"mmm yyyy")&amp;" $)"</f>
        <v>Real Price (May 2024 $)</v>
      </c>
      <c r="B102" s="29"/>
      <c r="C102" s="29"/>
      <c r="D102" s="29"/>
      <c r="E102" s="29"/>
    </row>
    <row r="103" spans="1:5" x14ac:dyDescent="0.25">
      <c r="A103" s="30" t="s">
        <v>167</v>
      </c>
      <c r="B103" s="30"/>
      <c r="C103" s="30"/>
      <c r="D103" s="30"/>
      <c r="E103" s="30"/>
    </row>
  </sheetData>
  <mergeCells count="7">
    <mergeCell ref="A102:E102"/>
    <mergeCell ref="A103:E103"/>
    <mergeCell ref="C39:D39"/>
    <mergeCell ref="A1:B1"/>
    <mergeCell ref="C1:D1"/>
    <mergeCell ref="A100:E100"/>
    <mergeCell ref="A101:E101"/>
  </mergeCells>
  <phoneticPr fontId="3" type="noConversion"/>
  <hyperlinks>
    <hyperlink ref="A3" location="Contents!B4" display="Return to Contents" xr:uid="{00000000-0004-0000-0100-000000000000}"/>
    <hyperlink ref="A103" location="'Notes and Sources'!A7" display="See Notes and Sources for more information" xr:uid="{00000000-0004-0000-01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1"/>
  <sheetViews>
    <sheetView workbookViewId="0"/>
  </sheetViews>
  <sheetFormatPr defaultRowHeight="13.2" x14ac:dyDescent="0.25"/>
  <sheetData>
    <row r="1" spans="1:2" x14ac:dyDescent="0.25">
      <c r="A1" t="s">
        <v>283</v>
      </c>
      <c r="B1" s="28">
        <v>43844.587777777779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7:O47"/>
  <sheetViews>
    <sheetView showGridLines="0" workbookViewId="0"/>
  </sheetViews>
  <sheetFormatPr defaultRowHeight="13.2" x14ac:dyDescent="0.25"/>
  <cols>
    <col min="1" max="1" width="4" style="3" customWidth="1"/>
    <col min="2" max="2" width="6.5546875" style="4" customWidth="1"/>
    <col min="6" max="6" width="10.44140625" customWidth="1"/>
    <col min="7" max="7" width="26.44140625" customWidth="1"/>
  </cols>
  <sheetData>
    <row r="7" spans="1:7" ht="17.399999999999999" x14ac:dyDescent="0.3">
      <c r="C7" s="35" t="s">
        <v>199</v>
      </c>
      <c r="D7" s="35"/>
      <c r="E7" s="35"/>
      <c r="F7" s="35"/>
      <c r="G7" s="7">
        <v>45419</v>
      </c>
    </row>
    <row r="9" spans="1:7" ht="15.6" x14ac:dyDescent="0.3">
      <c r="A9" s="37" t="s">
        <v>206</v>
      </c>
      <c r="B9" s="37"/>
      <c r="C9" s="37"/>
      <c r="D9" s="37"/>
    </row>
    <row r="11" spans="1:7" ht="15.6" x14ac:dyDescent="0.3">
      <c r="A11" s="32" t="s">
        <v>13</v>
      </c>
      <c r="B11" s="32"/>
      <c r="C11" s="32"/>
      <c r="D11" s="32"/>
    </row>
    <row r="12" spans="1:7" x14ac:dyDescent="0.25">
      <c r="A12" s="6" t="str">
        <f>"- Real price in period A = Nominal price in period A x (Consumer price index in "&amp;TEXT(G7,"mmmm yyyy")&amp;" / Consumer price index in period A)."</f>
        <v>- Real price in period A = Nominal price in period A x (Consumer price index in May 2024 / Consumer price index in period A).</v>
      </c>
    </row>
    <row r="13" spans="1:7" x14ac:dyDescent="0.25">
      <c r="A13" s="6" t="s">
        <v>14</v>
      </c>
    </row>
    <row r="14" spans="1:7" x14ac:dyDescent="0.25">
      <c r="B14" s="6" t="s">
        <v>15</v>
      </c>
    </row>
    <row r="15" spans="1:7" x14ac:dyDescent="0.25">
      <c r="B15" s="6" t="s">
        <v>223</v>
      </c>
    </row>
    <row r="16" spans="1:7" x14ac:dyDescent="0.25">
      <c r="B16" s="6" t="s">
        <v>238</v>
      </c>
    </row>
    <row r="17" spans="1:15" x14ac:dyDescent="0.25">
      <c r="B17" s="6" t="s">
        <v>16</v>
      </c>
    </row>
    <row r="18" spans="1:15" x14ac:dyDescent="0.25">
      <c r="B18" s="6" t="s">
        <v>237</v>
      </c>
    </row>
    <row r="19" spans="1:15" x14ac:dyDescent="0.25">
      <c r="B19" s="6" t="s">
        <v>224</v>
      </c>
    </row>
    <row r="21" spans="1:15" ht="15.6" x14ac:dyDescent="0.3">
      <c r="A21" s="32" t="s">
        <v>8</v>
      </c>
      <c r="B21" s="32"/>
      <c r="C21" s="32"/>
      <c r="D21" s="32"/>
    </row>
    <row r="22" spans="1:15" ht="15.6" x14ac:dyDescent="0.3">
      <c r="A22" s="5" t="s">
        <v>9</v>
      </c>
    </row>
    <row r="23" spans="1:15" x14ac:dyDescent="0.25">
      <c r="A23" s="3" t="s">
        <v>5</v>
      </c>
    </row>
    <row r="24" spans="1:15" x14ac:dyDescent="0.25">
      <c r="B24" s="36" t="s">
        <v>208</v>
      </c>
      <c r="C24" s="36"/>
      <c r="D24" s="36"/>
      <c r="E24" s="36"/>
      <c r="F24" s="36"/>
      <c r="G24" s="36"/>
    </row>
    <row r="25" spans="1:15" x14ac:dyDescent="0.25">
      <c r="A25" s="3" t="s">
        <v>7</v>
      </c>
    </row>
    <row r="26" spans="1:15" x14ac:dyDescent="0.25">
      <c r="B26" s="36" t="s">
        <v>209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</row>
    <row r="27" spans="1:15" x14ac:dyDescent="0.25">
      <c r="A27" s="3" t="s">
        <v>6</v>
      </c>
    </row>
    <row r="28" spans="1:15" x14ac:dyDescent="0.25">
      <c r="B28" s="25" t="s">
        <v>210</v>
      </c>
      <c r="C28" s="26"/>
      <c r="D28" s="26"/>
      <c r="E28" s="26"/>
      <c r="F28" s="26"/>
      <c r="G28" s="26"/>
      <c r="H28" s="26"/>
      <c r="I28" s="26"/>
      <c r="J28" s="24"/>
    </row>
    <row r="29" spans="1:15" x14ac:dyDescent="0.25">
      <c r="B29" s="25" t="s">
        <v>211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x14ac:dyDescent="0.25">
      <c r="A30" s="3" t="s">
        <v>239</v>
      </c>
    </row>
    <row r="31" spans="1:15" x14ac:dyDescent="0.25">
      <c r="B31" s="36" t="s">
        <v>203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</row>
    <row r="32" spans="1:15" x14ac:dyDescent="0.25">
      <c r="B32" s="36" t="s">
        <v>200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</row>
    <row r="33" spans="1:15" x14ac:dyDescent="0.25">
      <c r="A33" s="27" t="s">
        <v>240</v>
      </c>
    </row>
    <row r="34" spans="1:15" x14ac:dyDescent="0.25">
      <c r="B34" s="25" t="s">
        <v>212</v>
      </c>
      <c r="C34" s="26"/>
      <c r="D34" s="26"/>
      <c r="E34" s="26"/>
      <c r="F34" s="26"/>
      <c r="G34" s="26"/>
      <c r="H34" s="26"/>
      <c r="I34" s="26"/>
      <c r="J34" s="24"/>
      <c r="K34" s="24"/>
      <c r="L34" s="24"/>
      <c r="M34" s="24"/>
      <c r="N34" s="24"/>
      <c r="O34" s="24"/>
    </row>
    <row r="35" spans="1:15" x14ac:dyDescent="0.25">
      <c r="A35" s="3" t="s">
        <v>241</v>
      </c>
    </row>
    <row r="36" spans="1:15" x14ac:dyDescent="0.25">
      <c r="B36" s="36" t="s">
        <v>201</v>
      </c>
      <c r="C36" s="36"/>
      <c r="D36" s="36"/>
      <c r="E36" s="36"/>
      <c r="F36" s="36"/>
      <c r="G36" s="36"/>
      <c r="H36" s="36"/>
      <c r="I36" s="36"/>
    </row>
    <row r="37" spans="1:15" x14ac:dyDescent="0.25">
      <c r="B37" s="36" t="s">
        <v>202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</row>
    <row r="38" spans="1:15" x14ac:dyDescent="0.25">
      <c r="A38" s="3" t="s">
        <v>242</v>
      </c>
    </row>
    <row r="39" spans="1:15" x14ac:dyDescent="0.25">
      <c r="B39" s="36" t="s">
        <v>204</v>
      </c>
      <c r="C39" s="36"/>
      <c r="D39" s="36"/>
      <c r="E39" s="36"/>
      <c r="F39" s="36"/>
      <c r="G39" s="36"/>
      <c r="H39" s="36"/>
      <c r="I39" s="36"/>
    </row>
    <row r="40" spans="1:15" x14ac:dyDescent="0.25">
      <c r="B40" s="36" t="s">
        <v>205</v>
      </c>
      <c r="C40" s="36"/>
      <c r="D40" s="36"/>
      <c r="E40" s="36"/>
      <c r="F40" s="36"/>
      <c r="G40" s="36"/>
      <c r="H40" s="36"/>
      <c r="I40" s="36"/>
    </row>
    <row r="42" spans="1:15" ht="15.6" x14ac:dyDescent="0.3">
      <c r="A42" s="5" t="s">
        <v>10</v>
      </c>
    </row>
    <row r="43" spans="1:15" x14ac:dyDescent="0.25">
      <c r="A43" s="3" t="s">
        <v>11</v>
      </c>
      <c r="B43" s="3"/>
    </row>
    <row r="44" spans="1:15" x14ac:dyDescent="0.25">
      <c r="B44" s="38" t="s">
        <v>197</v>
      </c>
      <c r="C44" s="38"/>
      <c r="D44" s="38"/>
      <c r="E44" s="38"/>
      <c r="F44" s="38"/>
      <c r="G44" s="38"/>
      <c r="H44" s="38"/>
    </row>
    <row r="45" spans="1:15" x14ac:dyDescent="0.25">
      <c r="A45" s="3" t="s">
        <v>12</v>
      </c>
      <c r="B45" s="3"/>
    </row>
    <row r="46" spans="1:15" x14ac:dyDescent="0.25">
      <c r="B46" s="38" t="s">
        <v>198</v>
      </c>
      <c r="C46" s="38"/>
      <c r="D46" s="38"/>
      <c r="E46" s="38"/>
      <c r="F46" s="38"/>
      <c r="G46" s="38"/>
    </row>
    <row r="47" spans="1:15" x14ac:dyDescent="0.25">
      <c r="B47"/>
    </row>
  </sheetData>
  <mergeCells count="14">
    <mergeCell ref="B44:H44"/>
    <mergeCell ref="B46:G46"/>
    <mergeCell ref="B31:O31"/>
    <mergeCell ref="B40:I40"/>
    <mergeCell ref="B32:O32"/>
    <mergeCell ref="B36:I36"/>
    <mergeCell ref="B37:L37"/>
    <mergeCell ref="B39:I39"/>
    <mergeCell ref="C7:F7"/>
    <mergeCell ref="A21:D21"/>
    <mergeCell ref="A11:D11"/>
    <mergeCell ref="B26:N26"/>
    <mergeCell ref="B24:G24"/>
    <mergeCell ref="A9:D9"/>
  </mergeCells>
  <phoneticPr fontId="3" type="noConversion"/>
  <hyperlinks>
    <hyperlink ref="C7:F7" r:id="rId1" display="Short-Term Energy Outlook" xr:uid="{00000000-0004-0000-1400-000000000000}"/>
    <hyperlink ref="B24" r:id="rId2" display="U.S. Bureau of Labor Statistics (BLS) &lt;http://www.bls.gov/cpi/&gt;" xr:uid="{00000000-0004-0000-1400-000001000000}"/>
    <hyperlink ref="B26" r:id="rId3" display="1968 - Present: EIA Petroleum Marketing Monthly, Table 1A &lt;http://www.eia.gov/oil_gas/petroleum/data_publications/petroleum_marketing_monthly/pmm.html&gt;" xr:uid="{00000000-0004-0000-1400-000002000000}"/>
    <hyperlink ref="B28" r:id="rId4" display="1980 - 1995: EIA Monthly Energy Review Table 9.4 &lt;http://www.eia.doe.gov/emeu/mer/prices.html&gt;" xr:uid="{00000000-0004-0000-1400-000003000000}"/>
    <hyperlink ref="B29" r:id="rId5" display="1995 - Present: EIA Weekly Petroleum Status Report, Table 14 &lt;http://www.eia.gov/oil_gas/petroleum/data_publications/weekly_petroleum_status_report/wpsr.html&gt;" xr:uid="{00000000-0004-0000-1400-000004000000}"/>
    <hyperlink ref="B32:O32" r:id="rId6" display="1994 - Present: EIA Weekly Petroleum Status Report, Table 14 &lt;http://www.eia.gov/oil_gas/petroleum/data_publications/weekly_petroleum_status_report/wpsr.html&gt;" xr:uid="{00000000-0004-0000-1400-000005000000}"/>
    <hyperlink ref="B37" r:id="rId7" display="1981 - Present: EIA Natural Gas Monthly, Table 1 &lt;http://www.eia.gov/oil_gas/natural_gas/data_publications/natural_gas_monthly/ngm.html&gt;" xr:uid="{00000000-0004-0000-1400-000006000000}"/>
    <hyperlink ref="B36" r:id="rId8" display="1967 - 1980: EIA Annual Energy Review, Table 6.8 &lt;http://www.eia.doe.gov/emeu/aer/natgas.html&gt;" xr:uid="{00000000-0004-0000-1400-000007000000}"/>
    <hyperlink ref="B40" r:id="rId9" display="1976 - Present: EIA Monthly Energy Review, Table 9.9 &lt;http://www.eia.doe.gov/emeu/mer/prices.html&gt;" xr:uid="{00000000-0004-0000-1400-000008000000}"/>
    <hyperlink ref="B39" r:id="rId10" display="1960 - 1975: EIA Annual Energy Review, Table 8.10 &lt;http://www.eia.doe.gov/emeu/aer/elect.html&gt;" xr:uid="{00000000-0004-0000-1400-000009000000}"/>
    <hyperlink ref="B31" r:id="rId11" display="Pre-1993: EIA estimates based on refiner end-use diesel fuel price (excluding taxes) from EIA Monthly Energy Review &lt;http://www.eia.doe.gov/emeu/mer/prices.html&gt;" xr:uid="{00000000-0004-0000-1400-00000A000000}"/>
    <hyperlink ref="B34" r:id="rId12" display="1975 - 1982: EIA Historical Monthly Energy Review &lt;http://www.eia.gov/FTPROOT/multifuel/00357392.pdf&gt;" xr:uid="{00000000-0004-0000-1400-00000B000000}"/>
    <hyperlink ref="B44:H44" r:id="rId13" display="EIA Short-Term Energy Outlook model &lt;http://www.eia.doe.gov/emeu/steo/pub/contents.html&gt;" xr:uid="{00000000-0004-0000-1400-00000C000000}"/>
    <hyperlink ref="B46:G46" r:id="rId14" display="IHS Global Insight macroeconomic model &lt;http://www.ihsglobalinsight.com/&gt;" xr:uid="{00000000-0004-0000-1400-00000D000000}"/>
    <hyperlink ref="A9:D9" location="Contents!A1" display="Return to Contents" xr:uid="{00000000-0004-0000-1400-00000E000000}"/>
  </hyperlinks>
  <pageMargins left="0.75" right="0.75" top="1" bottom="1" header="0.5" footer="0.5"/>
  <pageSetup orientation="portrait" r:id="rId15"/>
  <headerFooter alignWithMargins="0"/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53"/>
  <sheetViews>
    <sheetView showGridLines="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3.2" x14ac:dyDescent="0.25"/>
  <cols>
    <col min="1" max="4" width="17.6640625" customWidth="1"/>
  </cols>
  <sheetData>
    <row r="1" spans="1:4" ht="15.6" x14ac:dyDescent="0.3">
      <c r="A1" s="32" t="s">
        <v>168</v>
      </c>
      <c r="B1" s="32"/>
      <c r="C1" s="33">
        <f>'Notes and Sources'!$G$7</f>
        <v>45419</v>
      </c>
      <c r="D1" s="33"/>
    </row>
    <row r="2" spans="1:4" ht="15.6" x14ac:dyDescent="0.3">
      <c r="A2" s="5" t="s">
        <v>172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170</v>
      </c>
      <c r="D39" s="31"/>
    </row>
    <row r="40" spans="1:4" x14ac:dyDescent="0.25">
      <c r="A40" s="1" t="s">
        <v>3</v>
      </c>
      <c r="B40" s="1" t="s">
        <v>18</v>
      </c>
      <c r="C40" s="1" t="s">
        <v>1</v>
      </c>
      <c r="D40" s="1" t="s">
        <v>2</v>
      </c>
    </row>
    <row r="41" spans="1:4" x14ac:dyDescent="0.25">
      <c r="A41" s="2" t="s">
        <v>255</v>
      </c>
      <c r="B41" s="20">
        <v>0.47299999999999998</v>
      </c>
      <c r="C41" s="9">
        <v>11.53313138</v>
      </c>
      <c r="D41" s="9">
        <f t="shared" ref="D41:D72" si="0">C41*$B$249/B41</f>
        <v>76.361740652877856</v>
      </c>
    </row>
    <row r="42" spans="1:4" x14ac:dyDescent="0.25">
      <c r="A42" s="2" t="s">
        <v>256</v>
      </c>
      <c r="B42" s="20">
        <v>0.48566666667000002</v>
      </c>
      <c r="C42" s="9">
        <v>12.94757147</v>
      </c>
      <c r="D42" s="9">
        <f t="shared" si="0"/>
        <v>83.491015006353024</v>
      </c>
    </row>
    <row r="43" spans="1:4" x14ac:dyDescent="0.25">
      <c r="A43" s="2" t="s">
        <v>257</v>
      </c>
      <c r="B43" s="20">
        <v>0.49933333333000002</v>
      </c>
      <c r="C43" s="9">
        <v>12.65865513</v>
      </c>
      <c r="D43" s="9">
        <f t="shared" si="0"/>
        <v>79.393825870673453</v>
      </c>
    </row>
    <row r="44" spans="1:4" x14ac:dyDescent="0.25">
      <c r="A44" s="2" t="s">
        <v>258</v>
      </c>
      <c r="B44" s="20">
        <v>0.51466666667000005</v>
      </c>
      <c r="C44" s="9">
        <v>12.59843491</v>
      </c>
      <c r="D44" s="9">
        <f t="shared" si="0"/>
        <v>76.662023120596331</v>
      </c>
    </row>
    <row r="45" spans="1:4" x14ac:dyDescent="0.25">
      <c r="A45" s="2" t="s">
        <v>19</v>
      </c>
      <c r="B45" s="20">
        <v>0.52566666666999995</v>
      </c>
      <c r="C45" s="9">
        <v>13.024515604999999</v>
      </c>
      <c r="D45" s="9">
        <f t="shared" si="0"/>
        <v>77.596273071965612</v>
      </c>
    </row>
    <row r="46" spans="1:4" x14ac:dyDescent="0.25">
      <c r="A46" s="2" t="s">
        <v>20</v>
      </c>
      <c r="B46" s="20">
        <v>0.53200000000000003</v>
      </c>
      <c r="C46" s="9">
        <v>13.582592479000001</v>
      </c>
      <c r="D46" s="9">
        <f t="shared" si="0"/>
        <v>79.957785837152912</v>
      </c>
    </row>
    <row r="47" spans="1:4" x14ac:dyDescent="0.25">
      <c r="A47" s="2" t="s">
        <v>21</v>
      </c>
      <c r="B47" s="20">
        <v>0.54266666666999996</v>
      </c>
      <c r="C47" s="9">
        <v>14.109122048</v>
      </c>
      <c r="D47" s="9">
        <f t="shared" si="0"/>
        <v>81.424774656397105</v>
      </c>
    </row>
    <row r="48" spans="1:4" x14ac:dyDescent="0.25">
      <c r="A48" s="2" t="s">
        <v>22</v>
      </c>
      <c r="B48" s="20">
        <v>0.55266666666999997</v>
      </c>
      <c r="C48" s="9">
        <v>14.837788635000001</v>
      </c>
      <c r="D48" s="9">
        <f t="shared" si="0"/>
        <v>84.080566601987414</v>
      </c>
    </row>
    <row r="49" spans="1:4" x14ac:dyDescent="0.25">
      <c r="A49" s="11" t="s">
        <v>23</v>
      </c>
      <c r="B49" s="20">
        <v>0.55900000000000005</v>
      </c>
      <c r="C49" s="9">
        <v>13.352714812</v>
      </c>
      <c r="D49" s="9">
        <f t="shared" si="0"/>
        <v>74.807903960755681</v>
      </c>
    </row>
    <row r="50" spans="1:4" x14ac:dyDescent="0.25">
      <c r="A50" s="11" t="s">
        <v>24</v>
      </c>
      <c r="B50" s="20">
        <v>0.56399999999999995</v>
      </c>
      <c r="C50" s="9">
        <v>13.429560935</v>
      </c>
      <c r="D50" s="9">
        <f t="shared" si="0"/>
        <v>74.571423084829817</v>
      </c>
    </row>
    <row r="51" spans="1:4" x14ac:dyDescent="0.25">
      <c r="A51" s="11" t="s">
        <v>25</v>
      </c>
      <c r="B51" s="20">
        <v>0.57299999999999995</v>
      </c>
      <c r="C51" s="9">
        <v>13.51943749</v>
      </c>
      <c r="D51" s="9">
        <f t="shared" si="0"/>
        <v>73.891370381535452</v>
      </c>
    </row>
    <row r="52" spans="1:4" x14ac:dyDescent="0.25">
      <c r="A52" s="11" t="s">
        <v>26</v>
      </c>
      <c r="B52" s="20">
        <v>0.58133333333000003</v>
      </c>
      <c r="C52" s="9">
        <v>13.594780811</v>
      </c>
      <c r="D52" s="9">
        <f t="shared" si="0"/>
        <v>73.238038599648135</v>
      </c>
    </row>
    <row r="53" spans="1:4" x14ac:dyDescent="0.25">
      <c r="A53" s="11" t="s">
        <v>27</v>
      </c>
      <c r="B53" s="20">
        <v>0.59199999999999997</v>
      </c>
      <c r="C53" s="9">
        <v>14.384747919</v>
      </c>
      <c r="D53" s="9">
        <f t="shared" si="0"/>
        <v>76.097479063409978</v>
      </c>
    </row>
    <row r="54" spans="1:4" x14ac:dyDescent="0.25">
      <c r="A54" s="11" t="s">
        <v>28</v>
      </c>
      <c r="B54" s="20">
        <v>0.60233333333000005</v>
      </c>
      <c r="C54" s="9">
        <v>14.538393927</v>
      </c>
      <c r="D54" s="9">
        <f t="shared" si="0"/>
        <v>75.590854583207786</v>
      </c>
    </row>
    <row r="55" spans="1:4" x14ac:dyDescent="0.25">
      <c r="A55" s="11" t="s">
        <v>29</v>
      </c>
      <c r="B55" s="20">
        <v>0.61066666667000002</v>
      </c>
      <c r="C55" s="9">
        <v>14.537092471999999</v>
      </c>
      <c r="D55" s="9">
        <f t="shared" si="0"/>
        <v>74.552645557359909</v>
      </c>
    </row>
    <row r="56" spans="1:4" x14ac:dyDescent="0.25">
      <c r="A56" s="11" t="s">
        <v>30</v>
      </c>
      <c r="B56" s="20">
        <v>0.61966666667000003</v>
      </c>
      <c r="C56" s="9">
        <v>14.642956174</v>
      </c>
      <c r="D56" s="9">
        <f t="shared" si="0"/>
        <v>74.004878236436454</v>
      </c>
    </row>
    <row r="57" spans="1:4" x14ac:dyDescent="0.25">
      <c r="A57" s="11" t="s">
        <v>31</v>
      </c>
      <c r="B57" s="20">
        <v>0.63033333332999997</v>
      </c>
      <c r="C57" s="9">
        <v>14.504710196</v>
      </c>
      <c r="D57" s="9">
        <f t="shared" si="0"/>
        <v>72.06568230469108</v>
      </c>
    </row>
    <row r="58" spans="1:4" x14ac:dyDescent="0.25">
      <c r="A58" s="11" t="s">
        <v>32</v>
      </c>
      <c r="B58" s="20">
        <v>0.64466666667000005</v>
      </c>
      <c r="C58" s="9">
        <v>14.486095718</v>
      </c>
      <c r="D58" s="9">
        <f t="shared" si="0"/>
        <v>70.37296613303603</v>
      </c>
    </row>
    <row r="59" spans="1:4" x14ac:dyDescent="0.25">
      <c r="A59" s="11" t="s">
        <v>33</v>
      </c>
      <c r="B59" s="20">
        <v>0.65966666666999996</v>
      </c>
      <c r="C59" s="9">
        <v>14.493979951</v>
      </c>
      <c r="D59" s="9">
        <f t="shared" si="0"/>
        <v>68.810202774533536</v>
      </c>
    </row>
    <row r="60" spans="1:4" x14ac:dyDescent="0.25">
      <c r="A60" s="11" t="s">
        <v>34</v>
      </c>
      <c r="B60" s="20">
        <v>0.67500000000000004</v>
      </c>
      <c r="C60" s="9">
        <v>14.773566659</v>
      </c>
      <c r="D60" s="9">
        <f t="shared" si="0"/>
        <v>68.544293454947805</v>
      </c>
    </row>
    <row r="61" spans="1:4" x14ac:dyDescent="0.25">
      <c r="A61" s="11" t="s">
        <v>35</v>
      </c>
      <c r="B61" s="20">
        <v>0.69199999999999995</v>
      </c>
      <c r="C61" s="9">
        <v>15.913621966999999</v>
      </c>
      <c r="D61" s="9">
        <f t="shared" si="0"/>
        <v>72.019924788973441</v>
      </c>
    </row>
    <row r="62" spans="1:4" x14ac:dyDescent="0.25">
      <c r="A62" s="11" t="s">
        <v>36</v>
      </c>
      <c r="B62" s="20">
        <v>0.71399999999999997</v>
      </c>
      <c r="C62" s="9">
        <v>19.244762049999999</v>
      </c>
      <c r="D62" s="9">
        <f t="shared" si="0"/>
        <v>84.411973670261133</v>
      </c>
    </row>
    <row r="63" spans="1:4" x14ac:dyDescent="0.25">
      <c r="A63" s="11" t="s">
        <v>37</v>
      </c>
      <c r="B63" s="20">
        <v>0.73699999999999999</v>
      </c>
      <c r="C63" s="9">
        <v>24.026100183</v>
      </c>
      <c r="D63" s="9">
        <f t="shared" si="0"/>
        <v>102.09524524289515</v>
      </c>
    </row>
    <row r="64" spans="1:4" x14ac:dyDescent="0.25">
      <c r="A64" s="11" t="s">
        <v>38</v>
      </c>
      <c r="B64" s="20">
        <v>0.76033333332999997</v>
      </c>
      <c r="C64" s="9">
        <v>26.929249971000001</v>
      </c>
      <c r="D64" s="9">
        <f t="shared" si="0"/>
        <v>110.92002225269412</v>
      </c>
    </row>
    <row r="65" spans="1:4" x14ac:dyDescent="0.25">
      <c r="A65" s="11" t="s">
        <v>39</v>
      </c>
      <c r="B65" s="20">
        <v>0.79033333333</v>
      </c>
      <c r="C65" s="9">
        <v>32.127674781000003</v>
      </c>
      <c r="D65" s="9">
        <f t="shared" si="0"/>
        <v>127.30888560308978</v>
      </c>
    </row>
    <row r="66" spans="1:4" x14ac:dyDescent="0.25">
      <c r="A66" s="11" t="s">
        <v>40</v>
      </c>
      <c r="B66" s="20">
        <v>0.81699999999999995</v>
      </c>
      <c r="C66" s="9">
        <v>34.103416156999998</v>
      </c>
      <c r="D66" s="9">
        <f t="shared" si="0"/>
        <v>130.72707651724815</v>
      </c>
    </row>
    <row r="67" spans="1:4" x14ac:dyDescent="0.25">
      <c r="A67" s="11" t="s">
        <v>41</v>
      </c>
      <c r="B67" s="20">
        <v>0.83233333333000004</v>
      </c>
      <c r="C67" s="9">
        <v>34.470002162</v>
      </c>
      <c r="D67" s="9">
        <f t="shared" si="0"/>
        <v>129.69813880815005</v>
      </c>
    </row>
    <row r="68" spans="1:4" x14ac:dyDescent="0.25">
      <c r="A68" s="11" t="s">
        <v>42</v>
      </c>
      <c r="B68" s="20">
        <v>0.85566666667000002</v>
      </c>
      <c r="C68" s="9">
        <v>35.127800526999998</v>
      </c>
      <c r="D68" s="9">
        <f t="shared" si="0"/>
        <v>128.56894046927974</v>
      </c>
    </row>
    <row r="69" spans="1:4" x14ac:dyDescent="0.25">
      <c r="A69" s="11" t="s">
        <v>43</v>
      </c>
      <c r="B69" s="20">
        <v>0.87933333332999997</v>
      </c>
      <c r="C69" s="9">
        <v>38.720920339999999</v>
      </c>
      <c r="D69" s="9">
        <f t="shared" si="0"/>
        <v>137.90558526088833</v>
      </c>
    </row>
    <row r="70" spans="1:4" x14ac:dyDescent="0.25">
      <c r="A70" s="11" t="s">
        <v>44</v>
      </c>
      <c r="B70" s="20">
        <v>0.89766666666999995</v>
      </c>
      <c r="C70" s="9">
        <v>37.771952669000001</v>
      </c>
      <c r="D70" s="9">
        <f t="shared" si="0"/>
        <v>131.77834805547963</v>
      </c>
    </row>
    <row r="71" spans="1:4" x14ac:dyDescent="0.25">
      <c r="A71" s="11" t="s">
        <v>45</v>
      </c>
      <c r="B71" s="20">
        <v>0.92266666666999997</v>
      </c>
      <c r="C71" s="9">
        <v>35.932543031000002</v>
      </c>
      <c r="D71" s="9">
        <f t="shared" si="0"/>
        <v>121.96433275496238</v>
      </c>
    </row>
    <row r="72" spans="1:4" x14ac:dyDescent="0.25">
      <c r="A72" s="11" t="s">
        <v>46</v>
      </c>
      <c r="B72" s="20">
        <v>0.93766666666999998</v>
      </c>
      <c r="C72" s="9">
        <v>35.846812133999997</v>
      </c>
      <c r="D72" s="9">
        <f t="shared" si="0"/>
        <v>119.72691253788049</v>
      </c>
    </row>
    <row r="73" spans="1:4" x14ac:dyDescent="0.25">
      <c r="A73" s="11" t="s">
        <v>47</v>
      </c>
      <c r="B73" s="20">
        <v>0.94599999999999995</v>
      </c>
      <c r="C73" s="9">
        <v>35.077678802999998</v>
      </c>
      <c r="D73" s="9">
        <f t="shared" ref="D73:D104" si="1">C73*$B$249/B73</f>
        <v>116.12599055728593</v>
      </c>
    </row>
    <row r="74" spans="1:4" x14ac:dyDescent="0.25">
      <c r="A74" s="11" t="s">
        <v>48</v>
      </c>
      <c r="B74" s="20">
        <v>0.95966666667</v>
      </c>
      <c r="C74" s="9">
        <v>33.186329563999998</v>
      </c>
      <c r="D74" s="9">
        <f t="shared" si="1"/>
        <v>108.30001891485693</v>
      </c>
    </row>
    <row r="75" spans="1:4" x14ac:dyDescent="0.25">
      <c r="A75" s="11" t="s">
        <v>49</v>
      </c>
      <c r="B75" s="20">
        <v>0.97633333333000005</v>
      </c>
      <c r="C75" s="9">
        <v>33.155041365000002</v>
      </c>
      <c r="D75" s="9">
        <f t="shared" si="1"/>
        <v>106.35090209045323</v>
      </c>
    </row>
    <row r="76" spans="1:4" x14ac:dyDescent="0.25">
      <c r="A76" s="11" t="s">
        <v>50</v>
      </c>
      <c r="B76" s="20">
        <v>0.97933333333000006</v>
      </c>
      <c r="C76" s="9">
        <v>33.08711855</v>
      </c>
      <c r="D76" s="9">
        <f t="shared" si="1"/>
        <v>105.8079089597355</v>
      </c>
    </row>
    <row r="77" spans="1:4" x14ac:dyDescent="0.25">
      <c r="A77" s="11" t="s">
        <v>51</v>
      </c>
      <c r="B77" s="20">
        <v>0.98</v>
      </c>
      <c r="C77" s="9">
        <v>30.301096788999999</v>
      </c>
      <c r="D77" s="9">
        <f t="shared" si="1"/>
        <v>96.832689377336465</v>
      </c>
    </row>
    <row r="78" spans="1:4" x14ac:dyDescent="0.25">
      <c r="A78" s="11" t="s">
        <v>52</v>
      </c>
      <c r="B78" s="20">
        <v>0.99133333332999996</v>
      </c>
      <c r="C78" s="9">
        <v>28.596928039000002</v>
      </c>
      <c r="D78" s="9">
        <f t="shared" si="1"/>
        <v>90.341936174921457</v>
      </c>
    </row>
    <row r="79" spans="1:4" x14ac:dyDescent="0.25">
      <c r="A79" s="11" t="s">
        <v>53</v>
      </c>
      <c r="B79" s="20">
        <v>1.0009999999999999</v>
      </c>
      <c r="C79" s="9">
        <v>29.277370873999999</v>
      </c>
      <c r="D79" s="9">
        <f t="shared" si="1"/>
        <v>91.598364140555546</v>
      </c>
    </row>
    <row r="80" spans="1:4" x14ac:dyDescent="0.25">
      <c r="A80" s="11" t="s">
        <v>54</v>
      </c>
      <c r="B80" s="20">
        <v>1.0109999999999999</v>
      </c>
      <c r="C80" s="9">
        <v>29.361518290999999</v>
      </c>
      <c r="D80" s="9">
        <f t="shared" si="1"/>
        <v>90.953009670313335</v>
      </c>
    </row>
    <row r="81" spans="1:4" x14ac:dyDescent="0.25">
      <c r="A81" s="11" t="s">
        <v>55</v>
      </c>
      <c r="B81" s="20">
        <v>1.0253333333000001</v>
      </c>
      <c r="C81" s="9">
        <v>28.888234530999998</v>
      </c>
      <c r="D81" s="9">
        <f t="shared" si="1"/>
        <v>88.235966227428335</v>
      </c>
    </row>
    <row r="82" spans="1:4" x14ac:dyDescent="0.25">
      <c r="A82" s="11" t="s">
        <v>56</v>
      </c>
      <c r="B82" s="20">
        <v>1.0349999999999999</v>
      </c>
      <c r="C82" s="9">
        <v>29.190927175999999</v>
      </c>
      <c r="D82" s="9">
        <f t="shared" si="1"/>
        <v>88.327768899569421</v>
      </c>
    </row>
    <row r="83" spans="1:4" x14ac:dyDescent="0.25">
      <c r="A83" s="11" t="s">
        <v>57</v>
      </c>
      <c r="B83" s="20">
        <v>1.044</v>
      </c>
      <c r="C83" s="9">
        <v>28.879266493999999</v>
      </c>
      <c r="D83" s="9">
        <f t="shared" si="1"/>
        <v>86.631409529356205</v>
      </c>
    </row>
    <row r="84" spans="1:4" x14ac:dyDescent="0.25">
      <c r="A84" s="11" t="s">
        <v>58</v>
      </c>
      <c r="B84" s="20">
        <v>1.0529999999999999</v>
      </c>
      <c r="C84" s="9">
        <v>28.542271559</v>
      </c>
      <c r="D84" s="9">
        <f t="shared" si="1"/>
        <v>84.888700150102437</v>
      </c>
    </row>
    <row r="85" spans="1:4" x14ac:dyDescent="0.25">
      <c r="A85" s="11" t="s">
        <v>59</v>
      </c>
      <c r="B85" s="20">
        <v>1.0626666667</v>
      </c>
      <c r="C85" s="9">
        <v>27.256454618999999</v>
      </c>
      <c r="D85" s="9">
        <f t="shared" si="1"/>
        <v>80.327088729310006</v>
      </c>
    </row>
    <row r="86" spans="1:4" x14ac:dyDescent="0.25">
      <c r="A86" s="11" t="s">
        <v>60</v>
      </c>
      <c r="B86" s="20">
        <v>1.0723333333</v>
      </c>
      <c r="C86" s="9">
        <v>27.490118548000002</v>
      </c>
      <c r="D86" s="9">
        <f t="shared" si="1"/>
        <v>80.285391119951115</v>
      </c>
    </row>
    <row r="87" spans="1:4" x14ac:dyDescent="0.25">
      <c r="A87" s="11" t="s">
        <v>61</v>
      </c>
      <c r="B87" s="20">
        <v>1.079</v>
      </c>
      <c r="C87" s="9">
        <v>26.579805106999999</v>
      </c>
      <c r="D87" s="9">
        <f t="shared" si="1"/>
        <v>77.147182261486819</v>
      </c>
    </row>
    <row r="88" spans="1:4" x14ac:dyDescent="0.25">
      <c r="A88" s="11" t="s">
        <v>62</v>
      </c>
      <c r="B88" s="20">
        <v>1.0900000000000001</v>
      </c>
      <c r="C88" s="9">
        <v>26.707332783999998</v>
      </c>
      <c r="D88" s="9">
        <f t="shared" si="1"/>
        <v>76.735043014325583</v>
      </c>
    </row>
    <row r="89" spans="1:4" x14ac:dyDescent="0.25">
      <c r="A89" s="11" t="s">
        <v>63</v>
      </c>
      <c r="B89" s="20">
        <v>1.0956666666999999</v>
      </c>
      <c r="C89" s="9">
        <v>19.477832635999999</v>
      </c>
      <c r="D89" s="9">
        <f t="shared" si="1"/>
        <v>55.673932858007866</v>
      </c>
    </row>
    <row r="90" spans="1:4" x14ac:dyDescent="0.25">
      <c r="A90" s="11" t="s">
        <v>64</v>
      </c>
      <c r="B90" s="20">
        <v>1.0903333333</v>
      </c>
      <c r="C90" s="9">
        <v>12.834752808999999</v>
      </c>
      <c r="D90" s="9">
        <f t="shared" si="1"/>
        <v>36.865314250490336</v>
      </c>
    </row>
    <row r="91" spans="1:4" x14ac:dyDescent="0.25">
      <c r="A91" s="11" t="s">
        <v>65</v>
      </c>
      <c r="B91" s="20">
        <v>1.097</v>
      </c>
      <c r="C91" s="9">
        <v>11.880283272</v>
      </c>
      <c r="D91" s="9">
        <f t="shared" si="1"/>
        <v>33.91641099586888</v>
      </c>
    </row>
    <row r="92" spans="1:4" x14ac:dyDescent="0.25">
      <c r="A92" s="11" t="s">
        <v>66</v>
      </c>
      <c r="B92" s="20">
        <v>1.1046666667</v>
      </c>
      <c r="C92" s="9">
        <v>13.469154788999999</v>
      </c>
      <c r="D92" s="9">
        <f t="shared" si="1"/>
        <v>38.185529351043051</v>
      </c>
    </row>
    <row r="93" spans="1:4" x14ac:dyDescent="0.25">
      <c r="A93" s="11" t="s">
        <v>67</v>
      </c>
      <c r="B93" s="20">
        <v>1.1180000000000001</v>
      </c>
      <c r="C93" s="9">
        <v>16.866851237999999</v>
      </c>
      <c r="D93" s="9">
        <f t="shared" si="1"/>
        <v>47.247837061520578</v>
      </c>
    </row>
    <row r="94" spans="1:4" x14ac:dyDescent="0.25">
      <c r="A94" s="11" t="s">
        <v>68</v>
      </c>
      <c r="B94" s="20">
        <v>1.1306666667</v>
      </c>
      <c r="C94" s="9">
        <v>18.308442803999998</v>
      </c>
      <c r="D94" s="9">
        <f t="shared" si="1"/>
        <v>50.711509678788218</v>
      </c>
    </row>
    <row r="95" spans="1:4" x14ac:dyDescent="0.25">
      <c r="A95" s="11" t="s">
        <v>69</v>
      </c>
      <c r="B95" s="20">
        <v>1.1426666667000001</v>
      </c>
      <c r="C95" s="9">
        <v>19.063685935999999</v>
      </c>
      <c r="D95" s="9">
        <f t="shared" si="1"/>
        <v>52.24888620626529</v>
      </c>
    </row>
    <row r="96" spans="1:4" x14ac:dyDescent="0.25">
      <c r="A96" s="11" t="s">
        <v>70</v>
      </c>
      <c r="B96" s="20">
        <v>1.1533333333</v>
      </c>
      <c r="C96" s="9">
        <v>17.986016751000001</v>
      </c>
      <c r="D96" s="9">
        <f t="shared" si="1"/>
        <v>48.839349447303896</v>
      </c>
    </row>
    <row r="97" spans="1:4" x14ac:dyDescent="0.25">
      <c r="A97" s="11" t="s">
        <v>71</v>
      </c>
      <c r="B97" s="20">
        <v>1.1623333333000001</v>
      </c>
      <c r="C97" s="9">
        <v>15.192126931000001</v>
      </c>
      <c r="D97" s="9">
        <f t="shared" si="1"/>
        <v>40.933380127274482</v>
      </c>
    </row>
    <row r="98" spans="1:4" x14ac:dyDescent="0.25">
      <c r="A98" s="11" t="s">
        <v>72</v>
      </c>
      <c r="B98" s="20">
        <v>1.1756666667</v>
      </c>
      <c r="C98" s="9">
        <v>15.686863566</v>
      </c>
      <c r="D98" s="9">
        <f t="shared" si="1"/>
        <v>41.787042547634265</v>
      </c>
    </row>
    <row r="99" spans="1:4" x14ac:dyDescent="0.25">
      <c r="A99" s="11" t="s">
        <v>73</v>
      </c>
      <c r="B99" s="20">
        <v>1.19</v>
      </c>
      <c r="C99" s="9">
        <v>14.322856016999999</v>
      </c>
      <c r="D99" s="9">
        <f t="shared" si="1"/>
        <v>37.694013836558042</v>
      </c>
    </row>
    <row r="100" spans="1:4" x14ac:dyDescent="0.25">
      <c r="A100" s="11" t="s">
        <v>74</v>
      </c>
      <c r="B100" s="20">
        <v>1.2030000000000001</v>
      </c>
      <c r="C100" s="9">
        <v>13.282751711</v>
      </c>
      <c r="D100" s="9">
        <f t="shared" si="1"/>
        <v>34.578977592025566</v>
      </c>
    </row>
    <row r="101" spans="1:4" x14ac:dyDescent="0.25">
      <c r="A101" s="11" t="s">
        <v>75</v>
      </c>
      <c r="B101" s="20">
        <v>1.2166666666999999</v>
      </c>
      <c r="C101" s="9">
        <v>16.777307107999999</v>
      </c>
      <c r="D101" s="9">
        <f t="shared" si="1"/>
        <v>43.185739974965365</v>
      </c>
    </row>
    <row r="102" spans="1:4" x14ac:dyDescent="0.25">
      <c r="A102" s="11" t="s">
        <v>76</v>
      </c>
      <c r="B102" s="20">
        <v>1.2363333332999999</v>
      </c>
      <c r="C102" s="9">
        <v>18.965834148999999</v>
      </c>
      <c r="D102" s="9">
        <f t="shared" si="1"/>
        <v>48.04255442052925</v>
      </c>
    </row>
    <row r="103" spans="1:4" x14ac:dyDescent="0.25">
      <c r="A103" s="11" t="s">
        <v>77</v>
      </c>
      <c r="B103" s="20">
        <v>1.246</v>
      </c>
      <c r="C103" s="9">
        <v>17.607800889</v>
      </c>
      <c r="D103" s="9">
        <f t="shared" si="1"/>
        <v>44.256472698509342</v>
      </c>
    </row>
    <row r="104" spans="1:4" x14ac:dyDescent="0.25">
      <c r="A104" s="11" t="s">
        <v>78</v>
      </c>
      <c r="B104" s="20">
        <v>1.2586666666999999</v>
      </c>
      <c r="C104" s="9">
        <v>18.834051189</v>
      </c>
      <c r="D104" s="9">
        <f t="shared" si="1"/>
        <v>46.862206824598466</v>
      </c>
    </row>
    <row r="105" spans="1:4" x14ac:dyDescent="0.25">
      <c r="A105" s="11" t="s">
        <v>79</v>
      </c>
      <c r="B105" s="20">
        <v>1.2803333333</v>
      </c>
      <c r="C105" s="9">
        <v>19.745981473000001</v>
      </c>
      <c r="D105" s="9">
        <f t="shared" ref="D105:D136" si="2">C105*$B$249/B105</f>
        <v>48.299806810720433</v>
      </c>
    </row>
    <row r="106" spans="1:4" x14ac:dyDescent="0.25">
      <c r="A106" s="11" t="s">
        <v>80</v>
      </c>
      <c r="B106" s="20">
        <v>1.2929999999999999</v>
      </c>
      <c r="C106" s="9">
        <v>15.937427387</v>
      </c>
      <c r="D106" s="9">
        <f t="shared" si="2"/>
        <v>38.601965220694197</v>
      </c>
    </row>
    <row r="107" spans="1:4" x14ac:dyDescent="0.25">
      <c r="A107" s="11" t="s">
        <v>81</v>
      </c>
      <c r="B107" s="20">
        <v>1.3153333332999999</v>
      </c>
      <c r="C107" s="9">
        <v>23.085735657000001</v>
      </c>
      <c r="D107" s="9">
        <f t="shared" si="2"/>
        <v>54.966440401383259</v>
      </c>
    </row>
    <row r="108" spans="1:4" x14ac:dyDescent="0.25">
      <c r="A108" s="11" t="s">
        <v>82</v>
      </c>
      <c r="B108" s="20">
        <v>1.3376666666999999</v>
      </c>
      <c r="C108" s="9">
        <v>29.693996114000001</v>
      </c>
      <c r="D108" s="9">
        <f t="shared" si="2"/>
        <v>69.520112021152499</v>
      </c>
    </row>
    <row r="109" spans="1:4" x14ac:dyDescent="0.25">
      <c r="A109" s="11" t="s">
        <v>83</v>
      </c>
      <c r="B109" s="20">
        <v>1.3476666666999999</v>
      </c>
      <c r="C109" s="9">
        <v>19.450286092999999</v>
      </c>
      <c r="D109" s="9">
        <f t="shared" si="2"/>
        <v>45.199458094742909</v>
      </c>
    </row>
    <row r="110" spans="1:4" x14ac:dyDescent="0.25">
      <c r="A110" s="11" t="s">
        <v>84</v>
      </c>
      <c r="B110" s="20">
        <v>1.3556666666999999</v>
      </c>
      <c r="C110" s="9">
        <v>18.146832230000001</v>
      </c>
      <c r="D110" s="9">
        <f t="shared" si="2"/>
        <v>41.921578528190921</v>
      </c>
    </row>
    <row r="111" spans="1:4" x14ac:dyDescent="0.25">
      <c r="A111" s="11" t="s">
        <v>85</v>
      </c>
      <c r="B111" s="20">
        <v>1.3660000000000001</v>
      </c>
      <c r="C111" s="9">
        <v>18.614335636</v>
      </c>
      <c r="D111" s="9">
        <f t="shared" si="2"/>
        <v>42.67628060060035</v>
      </c>
    </row>
    <row r="112" spans="1:4" x14ac:dyDescent="0.25">
      <c r="A112" s="11" t="s">
        <v>86</v>
      </c>
      <c r="B112" s="20">
        <v>1.3773333333</v>
      </c>
      <c r="C112" s="9">
        <v>18.796819836000001</v>
      </c>
      <c r="D112" s="9">
        <f t="shared" si="2"/>
        <v>42.740051545785008</v>
      </c>
    </row>
    <row r="113" spans="1:4" x14ac:dyDescent="0.25">
      <c r="A113" s="11" t="s">
        <v>87</v>
      </c>
      <c r="B113" s="20">
        <v>1.3866666667000001</v>
      </c>
      <c r="C113" s="9">
        <v>16.155946175</v>
      </c>
      <c r="D113" s="9">
        <f t="shared" si="2"/>
        <v>36.487998602392288</v>
      </c>
    </row>
    <row r="114" spans="1:4" x14ac:dyDescent="0.25">
      <c r="A114" s="11" t="s">
        <v>88</v>
      </c>
      <c r="B114" s="20">
        <v>1.3973333333</v>
      </c>
      <c r="C114" s="9">
        <v>18.661184422000002</v>
      </c>
      <c r="D114" s="9">
        <f t="shared" si="2"/>
        <v>41.824321715765741</v>
      </c>
    </row>
    <row r="115" spans="1:4" x14ac:dyDescent="0.25">
      <c r="A115" s="11" t="s">
        <v>89</v>
      </c>
      <c r="B115" s="20">
        <v>1.4079999999999999</v>
      </c>
      <c r="C115" s="9">
        <v>19.426844710000001</v>
      </c>
      <c r="D115" s="9">
        <f t="shared" si="2"/>
        <v>43.210504283090906</v>
      </c>
    </row>
    <row r="116" spans="1:4" x14ac:dyDescent="0.25">
      <c r="A116" s="11" t="s">
        <v>90</v>
      </c>
      <c r="B116" s="20">
        <v>1.4203333332999999</v>
      </c>
      <c r="C116" s="9">
        <v>18.272901335</v>
      </c>
      <c r="D116" s="9">
        <f t="shared" si="2"/>
        <v>40.290898340076019</v>
      </c>
    </row>
    <row r="117" spans="1:4" x14ac:dyDescent="0.25">
      <c r="A117" s="11" t="s">
        <v>91</v>
      </c>
      <c r="B117" s="20">
        <v>1.4306666667000001</v>
      </c>
      <c r="C117" s="9">
        <v>17.345451849</v>
      </c>
      <c r="D117" s="9">
        <f t="shared" si="2"/>
        <v>37.969675016606629</v>
      </c>
    </row>
    <row r="118" spans="1:4" x14ac:dyDescent="0.25">
      <c r="A118" s="11" t="s">
        <v>92</v>
      </c>
      <c r="B118" s="20">
        <v>1.4410000000000001</v>
      </c>
      <c r="C118" s="9">
        <v>17.672368208000002</v>
      </c>
      <c r="D118" s="9">
        <f t="shared" si="2"/>
        <v>38.40789376155444</v>
      </c>
    </row>
    <row r="119" spans="1:4" x14ac:dyDescent="0.25">
      <c r="A119" s="11" t="s">
        <v>93</v>
      </c>
      <c r="B119" s="20">
        <v>1.4476666667</v>
      </c>
      <c r="C119" s="9">
        <v>15.601326465</v>
      </c>
      <c r="D119" s="9">
        <f t="shared" si="2"/>
        <v>33.750691167977131</v>
      </c>
    </row>
    <row r="120" spans="1:4" x14ac:dyDescent="0.25">
      <c r="A120" s="11" t="s">
        <v>94</v>
      </c>
      <c r="B120" s="20">
        <v>1.4596666667</v>
      </c>
      <c r="C120" s="9">
        <v>14.092182586</v>
      </c>
      <c r="D120" s="9">
        <f t="shared" si="2"/>
        <v>30.235300683375282</v>
      </c>
    </row>
    <row r="121" spans="1:4" x14ac:dyDescent="0.25">
      <c r="A121" s="11" t="s">
        <v>95</v>
      </c>
      <c r="B121" s="20">
        <v>1.4670000000000001</v>
      </c>
      <c r="C121" s="9">
        <v>13.009649579</v>
      </c>
      <c r="D121" s="9">
        <f t="shared" si="2"/>
        <v>27.773154227931318</v>
      </c>
    </row>
    <row r="122" spans="1:4" x14ac:dyDescent="0.25">
      <c r="A122" s="11" t="s">
        <v>96</v>
      </c>
      <c r="B122" s="20">
        <v>1.4753333333</v>
      </c>
      <c r="C122" s="9">
        <v>15.797116303999999</v>
      </c>
      <c r="D122" s="9">
        <f t="shared" si="2"/>
        <v>33.533383957103176</v>
      </c>
    </row>
    <row r="123" spans="1:4" x14ac:dyDescent="0.25">
      <c r="A123" s="11" t="s">
        <v>97</v>
      </c>
      <c r="B123" s="20">
        <v>1.4890000000000001</v>
      </c>
      <c r="C123" s="9">
        <v>16.704784961000001</v>
      </c>
      <c r="D123" s="9">
        <f t="shared" si="2"/>
        <v>35.134672728358638</v>
      </c>
    </row>
    <row r="124" spans="1:4" x14ac:dyDescent="0.25">
      <c r="A124" s="11" t="s">
        <v>98</v>
      </c>
      <c r="B124" s="20">
        <v>1.4976666667</v>
      </c>
      <c r="C124" s="9">
        <v>16.164525796</v>
      </c>
      <c r="D124" s="9">
        <f t="shared" si="2"/>
        <v>33.801620823382862</v>
      </c>
    </row>
    <row r="125" spans="1:4" x14ac:dyDescent="0.25">
      <c r="A125" s="11" t="s">
        <v>99</v>
      </c>
      <c r="B125" s="20">
        <v>1.5086666666999999</v>
      </c>
      <c r="C125" s="9">
        <v>16.997386593000002</v>
      </c>
      <c r="D125" s="9">
        <f t="shared" si="2"/>
        <v>35.284062137735454</v>
      </c>
    </row>
    <row r="126" spans="1:4" x14ac:dyDescent="0.25">
      <c r="A126" s="11" t="s">
        <v>100</v>
      </c>
      <c r="B126" s="20">
        <v>1.5209999999999999</v>
      </c>
      <c r="C126" s="9">
        <v>18.205092413999999</v>
      </c>
      <c r="D126" s="9">
        <f t="shared" si="2"/>
        <v>37.484644355227061</v>
      </c>
    </row>
    <row r="127" spans="1:4" x14ac:dyDescent="0.25">
      <c r="A127" s="11" t="s">
        <v>101</v>
      </c>
      <c r="B127" s="20">
        <v>1.5286666667</v>
      </c>
      <c r="C127" s="9">
        <v>16.585850179000001</v>
      </c>
      <c r="D127" s="9">
        <f t="shared" si="2"/>
        <v>33.979318422222427</v>
      </c>
    </row>
    <row r="128" spans="1:4" x14ac:dyDescent="0.25">
      <c r="A128" s="11" t="s">
        <v>102</v>
      </c>
      <c r="B128" s="20">
        <v>1.5369999999999999</v>
      </c>
      <c r="C128" s="9">
        <v>16.772395676999999</v>
      </c>
      <c r="D128" s="9">
        <f t="shared" si="2"/>
        <v>34.175191175642553</v>
      </c>
    </row>
    <row r="129" spans="1:4" x14ac:dyDescent="0.25">
      <c r="A129" s="11" t="s">
        <v>103</v>
      </c>
      <c r="B129" s="20">
        <v>1.5506666667</v>
      </c>
      <c r="C129" s="9">
        <v>18.409872046</v>
      </c>
      <c r="D129" s="9">
        <f t="shared" si="2"/>
        <v>37.181083340320292</v>
      </c>
    </row>
    <row r="130" spans="1:4" x14ac:dyDescent="0.25">
      <c r="A130" s="11" t="s">
        <v>104</v>
      </c>
      <c r="B130" s="20">
        <v>1.5640000000000001</v>
      </c>
      <c r="C130" s="9">
        <v>20.226256256999999</v>
      </c>
      <c r="D130" s="9">
        <f t="shared" si="2"/>
        <v>40.501254687806025</v>
      </c>
    </row>
    <row r="131" spans="1:4" x14ac:dyDescent="0.25">
      <c r="A131" s="11" t="s">
        <v>105</v>
      </c>
      <c r="B131" s="20">
        <v>1.573</v>
      </c>
      <c r="C131" s="9">
        <v>20.680479678000001</v>
      </c>
      <c r="D131" s="9">
        <f t="shared" si="2"/>
        <v>41.173862149199223</v>
      </c>
    </row>
    <row r="132" spans="1:4" x14ac:dyDescent="0.25">
      <c r="A132" s="11" t="s">
        <v>106</v>
      </c>
      <c r="B132" s="20">
        <v>1.5866666667</v>
      </c>
      <c r="C132" s="9">
        <v>23.041041135</v>
      </c>
      <c r="D132" s="9">
        <f t="shared" si="2"/>
        <v>45.478498961849915</v>
      </c>
    </row>
    <row r="133" spans="1:4" x14ac:dyDescent="0.25">
      <c r="A133" s="11" t="s">
        <v>107</v>
      </c>
      <c r="B133" s="20">
        <v>1.5963333333</v>
      </c>
      <c r="C133" s="9">
        <v>21.002378033999999</v>
      </c>
      <c r="D133" s="9">
        <f t="shared" si="2"/>
        <v>41.203547580623678</v>
      </c>
    </row>
    <row r="134" spans="1:4" x14ac:dyDescent="0.25">
      <c r="A134" s="11" t="s">
        <v>108</v>
      </c>
      <c r="B134" s="20">
        <v>1.6</v>
      </c>
      <c r="C134" s="9">
        <v>17.917867885</v>
      </c>
      <c r="D134" s="9">
        <f t="shared" si="2"/>
        <v>35.071639492711597</v>
      </c>
    </row>
    <row r="135" spans="1:4" x14ac:dyDescent="0.25">
      <c r="A135" s="11" t="s">
        <v>109</v>
      </c>
      <c r="B135" s="20">
        <v>1.6080000000000001</v>
      </c>
      <c r="C135" s="9">
        <v>17.770865468</v>
      </c>
      <c r="D135" s="9">
        <f t="shared" si="2"/>
        <v>34.610849238714479</v>
      </c>
    </row>
    <row r="136" spans="1:4" x14ac:dyDescent="0.25">
      <c r="A136" s="11" t="s">
        <v>110</v>
      </c>
      <c r="B136" s="20">
        <v>1.6166666667</v>
      </c>
      <c r="C136" s="9">
        <v>17.590243921999999</v>
      </c>
      <c r="D136" s="9">
        <f t="shared" si="2"/>
        <v>34.075410690446702</v>
      </c>
    </row>
    <row r="137" spans="1:4" x14ac:dyDescent="0.25">
      <c r="A137" s="11" t="s">
        <v>111</v>
      </c>
      <c r="B137" s="20">
        <v>1.62</v>
      </c>
      <c r="C137" s="9">
        <v>13.334003499</v>
      </c>
      <c r="D137" s="9">
        <f t="shared" ref="D137:D168" si="3">C137*$B$249/B137</f>
        <v>25.777172101271436</v>
      </c>
    </row>
    <row r="138" spans="1:4" x14ac:dyDescent="0.25">
      <c r="A138" s="11" t="s">
        <v>112</v>
      </c>
      <c r="B138" s="20">
        <v>1.6253333333</v>
      </c>
      <c r="C138" s="9">
        <v>12.348954818999999</v>
      </c>
      <c r="D138" s="9">
        <f t="shared" si="3"/>
        <v>23.794549150125896</v>
      </c>
    </row>
    <row r="139" spans="1:4" x14ac:dyDescent="0.25">
      <c r="A139" s="11" t="s">
        <v>113</v>
      </c>
      <c r="B139" s="20">
        <v>1.6336666666999999</v>
      </c>
      <c r="C139" s="9">
        <v>11.852316719999999</v>
      </c>
      <c r="D139" s="9">
        <f t="shared" si="3"/>
        <v>22.72110880297101</v>
      </c>
    </row>
    <row r="140" spans="1:4" x14ac:dyDescent="0.25">
      <c r="A140" s="11" t="s">
        <v>114</v>
      </c>
      <c r="B140" s="20">
        <v>1.6413333333</v>
      </c>
      <c r="C140" s="9">
        <v>10.848078783</v>
      </c>
      <c r="D140" s="9">
        <f t="shared" si="3"/>
        <v>20.698828295804482</v>
      </c>
    </row>
    <row r="141" spans="1:4" x14ac:dyDescent="0.25">
      <c r="A141" s="11" t="s">
        <v>115</v>
      </c>
      <c r="B141" s="20">
        <v>1.6473333333</v>
      </c>
      <c r="C141" s="9">
        <v>10.897660669</v>
      </c>
      <c r="D141" s="9">
        <f t="shared" si="3"/>
        <v>20.717698820144104</v>
      </c>
    </row>
    <row r="142" spans="1:4" x14ac:dyDescent="0.25">
      <c r="A142" s="11" t="s">
        <v>116</v>
      </c>
      <c r="B142" s="20">
        <v>1.6596666667</v>
      </c>
      <c r="C142" s="9">
        <v>15.432487755</v>
      </c>
      <c r="D142" s="9">
        <f t="shared" si="3"/>
        <v>29.120899825076059</v>
      </c>
    </row>
    <row r="143" spans="1:4" x14ac:dyDescent="0.25">
      <c r="A143" s="11" t="s">
        <v>117</v>
      </c>
      <c r="B143" s="20">
        <v>1.6719999999999999</v>
      </c>
      <c r="C143" s="9">
        <v>19.678383428</v>
      </c>
      <c r="D143" s="9">
        <f t="shared" si="3"/>
        <v>36.85894209923692</v>
      </c>
    </row>
    <row r="144" spans="1:4" x14ac:dyDescent="0.25">
      <c r="A144" s="11" t="s">
        <v>118</v>
      </c>
      <c r="B144" s="20">
        <v>1.6843333332999999</v>
      </c>
      <c r="C144" s="9">
        <v>23.009409563999998</v>
      </c>
      <c r="D144" s="9">
        <f t="shared" si="3"/>
        <v>42.782597812545895</v>
      </c>
    </row>
    <row r="145" spans="1:4" x14ac:dyDescent="0.25">
      <c r="A145" s="11" t="s">
        <v>119</v>
      </c>
      <c r="B145" s="20">
        <v>1.7010000000000001</v>
      </c>
      <c r="C145" s="9">
        <v>26.833256582000001</v>
      </c>
      <c r="D145" s="9">
        <f t="shared" si="3"/>
        <v>49.403622064993272</v>
      </c>
    </row>
    <row r="146" spans="1:4" x14ac:dyDescent="0.25">
      <c r="A146" s="11" t="s">
        <v>120</v>
      </c>
      <c r="B146" s="20">
        <v>1.7143333332999999</v>
      </c>
      <c r="C146" s="9">
        <v>26.541945937000001</v>
      </c>
      <c r="D146" s="9">
        <f t="shared" si="3"/>
        <v>48.48721183363142</v>
      </c>
    </row>
    <row r="147" spans="1:4" x14ac:dyDescent="0.25">
      <c r="A147" s="11" t="s">
        <v>121</v>
      </c>
      <c r="B147" s="20">
        <v>1.73</v>
      </c>
      <c r="C147" s="9">
        <v>29.102452459999999</v>
      </c>
      <c r="D147" s="9">
        <f t="shared" si="3"/>
        <v>52.683328576995223</v>
      </c>
    </row>
    <row r="148" spans="1:4" x14ac:dyDescent="0.25">
      <c r="A148" s="11" t="s">
        <v>122</v>
      </c>
      <c r="B148" s="20">
        <v>1.7423333333</v>
      </c>
      <c r="C148" s="9">
        <v>28.249284781</v>
      </c>
      <c r="D148" s="9">
        <f t="shared" si="3"/>
        <v>50.776870681653044</v>
      </c>
    </row>
    <row r="149" spans="1:4" x14ac:dyDescent="0.25">
      <c r="A149" s="11" t="s">
        <v>123</v>
      </c>
      <c r="B149" s="20">
        <v>1.7589999999999999</v>
      </c>
      <c r="C149" s="9">
        <v>24.092230287</v>
      </c>
      <c r="D149" s="9">
        <f t="shared" si="3"/>
        <v>42.894428626314777</v>
      </c>
    </row>
    <row r="150" spans="1:4" x14ac:dyDescent="0.25">
      <c r="A150" s="11" t="s">
        <v>124</v>
      </c>
      <c r="B150" s="20">
        <v>1.7713333333000001</v>
      </c>
      <c r="C150" s="9">
        <v>23.854549228</v>
      </c>
      <c r="D150" s="9">
        <f t="shared" si="3"/>
        <v>42.175538830991819</v>
      </c>
    </row>
    <row r="151" spans="1:4" x14ac:dyDescent="0.25">
      <c r="A151" s="11" t="s">
        <v>125</v>
      </c>
      <c r="B151" s="20">
        <v>1.7763333333</v>
      </c>
      <c r="C151" s="9">
        <v>23.017495379</v>
      </c>
      <c r="D151" s="9">
        <f t="shared" si="3"/>
        <v>40.581053755084341</v>
      </c>
    </row>
    <row r="152" spans="1:4" x14ac:dyDescent="0.25">
      <c r="A152" s="11" t="s">
        <v>126</v>
      </c>
      <c r="B152" s="20">
        <v>1.7749999999999999</v>
      </c>
      <c r="C152" s="9">
        <v>16.942789949000002</v>
      </c>
      <c r="D152" s="9">
        <f t="shared" si="3"/>
        <v>29.893467231430868</v>
      </c>
    </row>
    <row r="153" spans="1:4" x14ac:dyDescent="0.25">
      <c r="A153" s="11" t="s">
        <v>127</v>
      </c>
      <c r="B153" s="20">
        <v>1.7806666667</v>
      </c>
      <c r="C153" s="9">
        <v>19.231111881</v>
      </c>
      <c r="D153" s="9">
        <f t="shared" si="3"/>
        <v>33.822950219011638</v>
      </c>
    </row>
    <row r="154" spans="1:4" x14ac:dyDescent="0.25">
      <c r="A154" s="11" t="s">
        <v>128</v>
      </c>
      <c r="B154" s="20">
        <v>1.7946666667</v>
      </c>
      <c r="C154" s="9">
        <v>23.961912050999999</v>
      </c>
      <c r="D154" s="9">
        <f t="shared" si="3"/>
        <v>41.814546809428521</v>
      </c>
    </row>
    <row r="155" spans="1:4" x14ac:dyDescent="0.25">
      <c r="A155" s="11" t="s">
        <v>129</v>
      </c>
      <c r="B155" s="20">
        <v>1.8043333333</v>
      </c>
      <c r="C155" s="9">
        <v>25.904497494000001</v>
      </c>
      <c r="D155" s="9">
        <f t="shared" si="3"/>
        <v>44.962258755100102</v>
      </c>
    </row>
    <row r="156" spans="1:4" x14ac:dyDescent="0.25">
      <c r="A156" s="11" t="s">
        <v>130</v>
      </c>
      <c r="B156" s="20">
        <v>1.8149999999999999</v>
      </c>
      <c r="C156" s="9">
        <v>25.427344384000001</v>
      </c>
      <c r="D156" s="9">
        <f t="shared" si="3"/>
        <v>43.874693605584184</v>
      </c>
    </row>
    <row r="157" spans="1:4" x14ac:dyDescent="0.25">
      <c r="A157" s="11" t="s">
        <v>131</v>
      </c>
      <c r="B157" s="20">
        <v>1.8336666666999999</v>
      </c>
      <c r="C157" s="9">
        <v>30.492312831</v>
      </c>
      <c r="D157" s="9">
        <f t="shared" si="3"/>
        <v>52.078647551731734</v>
      </c>
    </row>
    <row r="158" spans="1:4" x14ac:dyDescent="0.25">
      <c r="A158" s="11" t="s">
        <v>132</v>
      </c>
      <c r="B158" s="20">
        <v>1.8306666667</v>
      </c>
      <c r="C158" s="9">
        <v>25.612100706</v>
      </c>
      <c r="D158" s="9">
        <f t="shared" si="3"/>
        <v>43.815285696177206</v>
      </c>
    </row>
    <row r="159" spans="1:4" x14ac:dyDescent="0.25">
      <c r="A159" s="11" t="s">
        <v>133</v>
      </c>
      <c r="B159" s="20">
        <v>1.8443333333</v>
      </c>
      <c r="C159" s="9">
        <v>27.373963701000001</v>
      </c>
      <c r="D159" s="9">
        <f t="shared" si="3"/>
        <v>46.482341005313472</v>
      </c>
    </row>
    <row r="160" spans="1:4" x14ac:dyDescent="0.25">
      <c r="A160" s="11" t="s">
        <v>134</v>
      </c>
      <c r="B160" s="20">
        <v>1.8513333332999999</v>
      </c>
      <c r="C160" s="9">
        <v>27.808042948000001</v>
      </c>
      <c r="D160" s="9">
        <f t="shared" si="3"/>
        <v>47.04088955173733</v>
      </c>
    </row>
    <row r="161" spans="1:4" x14ac:dyDescent="0.25">
      <c r="A161" s="11" t="s">
        <v>135</v>
      </c>
      <c r="B161" s="20">
        <v>1.867</v>
      </c>
      <c r="C161" s="9">
        <v>31.023718684999999</v>
      </c>
      <c r="D161" s="9">
        <f t="shared" si="3"/>
        <v>52.04023590916109</v>
      </c>
    </row>
    <row r="162" spans="1:4" x14ac:dyDescent="0.25">
      <c r="A162" s="11" t="s">
        <v>136</v>
      </c>
      <c r="B162" s="20">
        <v>1.8816666666999999</v>
      </c>
      <c r="C162" s="9">
        <v>33.860517655999999</v>
      </c>
      <c r="D162" s="9">
        <f t="shared" si="3"/>
        <v>56.356059973676665</v>
      </c>
    </row>
    <row r="163" spans="1:4" x14ac:dyDescent="0.25">
      <c r="A163" s="11" t="s">
        <v>137</v>
      </c>
      <c r="B163" s="20">
        <v>1.8936666666999999</v>
      </c>
      <c r="C163" s="9">
        <v>38.538237131000002</v>
      </c>
      <c r="D163" s="9">
        <f t="shared" si="3"/>
        <v>63.735005998621851</v>
      </c>
    </row>
    <row r="164" spans="1:4" x14ac:dyDescent="0.25">
      <c r="A164" s="11" t="s">
        <v>138</v>
      </c>
      <c r="B164" s="20">
        <v>1.9139999999999999</v>
      </c>
      <c r="C164" s="9">
        <v>39.821653400000002</v>
      </c>
      <c r="D164" s="9">
        <f t="shared" si="3"/>
        <v>65.15789950201912</v>
      </c>
    </row>
    <row r="165" spans="1:4" x14ac:dyDescent="0.25">
      <c r="A165" s="11" t="s">
        <v>139</v>
      </c>
      <c r="B165" s="20">
        <v>1.9236666667</v>
      </c>
      <c r="C165" s="9">
        <v>41.075950562999999</v>
      </c>
      <c r="D165" s="9">
        <f t="shared" si="3"/>
        <v>66.872494515598774</v>
      </c>
    </row>
    <row r="166" spans="1:4" x14ac:dyDescent="0.25">
      <c r="A166" s="11" t="s">
        <v>140</v>
      </c>
      <c r="B166" s="20">
        <v>1.9366666667000001</v>
      </c>
      <c r="C166" s="9">
        <v>45.920110061000003</v>
      </c>
      <c r="D166" s="9">
        <f t="shared" si="3"/>
        <v>74.257062218495349</v>
      </c>
    </row>
    <row r="167" spans="1:4" x14ac:dyDescent="0.25">
      <c r="A167" s="11" t="s">
        <v>141</v>
      </c>
      <c r="B167" s="20">
        <v>1.966</v>
      </c>
      <c r="C167" s="9">
        <v>56.648864310999997</v>
      </c>
      <c r="D167" s="9">
        <f t="shared" si="3"/>
        <v>90.239652662459889</v>
      </c>
    </row>
    <row r="168" spans="1:4" x14ac:dyDescent="0.25">
      <c r="A168" s="11" t="s">
        <v>142</v>
      </c>
      <c r="B168" s="20">
        <v>1.9843333332999999</v>
      </c>
      <c r="C168" s="9">
        <v>51.988706776000001</v>
      </c>
      <c r="D168" s="9">
        <f t="shared" si="3"/>
        <v>82.051043289384396</v>
      </c>
    </row>
    <row r="169" spans="1:4" x14ac:dyDescent="0.25">
      <c r="A169" s="11" t="s">
        <v>143</v>
      </c>
      <c r="B169" s="20">
        <v>1.9946666666999999</v>
      </c>
      <c r="C169" s="9">
        <v>54.700790972</v>
      </c>
      <c r="D169" s="9">
        <f t="shared" ref="D169:D200" si="4">C169*$B$249/B169</f>
        <v>85.884145106313497</v>
      </c>
    </row>
    <row r="170" spans="1:4" x14ac:dyDescent="0.25">
      <c r="A170" s="11" t="s">
        <v>144</v>
      </c>
      <c r="B170" s="20">
        <v>2.0126666666999999</v>
      </c>
      <c r="C170" s="9">
        <v>63.558795298</v>
      </c>
      <c r="D170" s="9">
        <f t="shared" si="4"/>
        <v>98.89936971927402</v>
      </c>
    </row>
    <row r="171" spans="1:4" x14ac:dyDescent="0.25">
      <c r="A171" s="11" t="s">
        <v>145</v>
      </c>
      <c r="B171" s="20">
        <v>2.0316666667000001</v>
      </c>
      <c r="C171" s="9">
        <v>63.909904509999997</v>
      </c>
      <c r="D171" s="9">
        <f t="shared" si="4"/>
        <v>98.515696997913523</v>
      </c>
    </row>
    <row r="172" spans="1:4" x14ac:dyDescent="0.25">
      <c r="A172" s="11" t="s">
        <v>146</v>
      </c>
      <c r="B172" s="20">
        <v>2.0233333333000001</v>
      </c>
      <c r="C172" s="9">
        <v>53.442199226</v>
      </c>
      <c r="D172" s="9">
        <f t="shared" si="4"/>
        <v>82.719253458270884</v>
      </c>
    </row>
    <row r="173" spans="1:4" x14ac:dyDescent="0.25">
      <c r="A173" s="11" t="s">
        <v>147</v>
      </c>
      <c r="B173" s="20">
        <v>2.0431699999999999</v>
      </c>
      <c r="C173" s="9">
        <v>53.192000055999998</v>
      </c>
      <c r="D173" s="9">
        <f t="shared" si="4"/>
        <v>81.532646242544203</v>
      </c>
    </row>
    <row r="174" spans="1:4" x14ac:dyDescent="0.25">
      <c r="A174" s="11" t="s">
        <v>148</v>
      </c>
      <c r="B174" s="20">
        <v>2.0663100000000001</v>
      </c>
      <c r="C174" s="9">
        <v>62.383008576999998</v>
      </c>
      <c r="D174" s="9">
        <f t="shared" si="4"/>
        <v>94.549787973819363</v>
      </c>
    </row>
    <row r="175" spans="1:4" x14ac:dyDescent="0.25">
      <c r="A175" s="11" t="s">
        <v>149</v>
      </c>
      <c r="B175" s="20">
        <v>2.0793900000000001</v>
      </c>
      <c r="C175" s="9">
        <v>70.432358805000007</v>
      </c>
      <c r="D175" s="9">
        <f t="shared" si="4"/>
        <v>106.0781661460217</v>
      </c>
    </row>
    <row r="176" spans="1:4" x14ac:dyDescent="0.25">
      <c r="A176" s="11" t="s">
        <v>150</v>
      </c>
      <c r="B176" s="20">
        <v>2.1048966667000002</v>
      </c>
      <c r="C176" s="9">
        <v>82.439279330999994</v>
      </c>
      <c r="D176" s="9">
        <f t="shared" si="4"/>
        <v>122.65722278706218</v>
      </c>
    </row>
    <row r="177" spans="1:4" x14ac:dyDescent="0.25">
      <c r="A177" s="11" t="s">
        <v>151</v>
      </c>
      <c r="B177" s="20">
        <v>2.1276966666999999</v>
      </c>
      <c r="C177" s="9">
        <v>89.700056185999998</v>
      </c>
      <c r="D177" s="9">
        <f t="shared" si="4"/>
        <v>132.03003024734352</v>
      </c>
    </row>
    <row r="178" spans="1:4" x14ac:dyDescent="0.25">
      <c r="A178" s="11" t="s">
        <v>152</v>
      </c>
      <c r="B178" s="20">
        <v>2.1553766667000001</v>
      </c>
      <c r="C178" s="9">
        <v>115.84063838</v>
      </c>
      <c r="D178" s="9">
        <f t="shared" si="4"/>
        <v>168.31680783393634</v>
      </c>
    </row>
    <row r="179" spans="1:4" x14ac:dyDescent="0.25">
      <c r="A179" s="11" t="s">
        <v>153</v>
      </c>
      <c r="B179" s="20">
        <v>2.1886100000000002</v>
      </c>
      <c r="C179" s="9">
        <v>112.83819320000001</v>
      </c>
      <c r="D179" s="9">
        <f t="shared" si="4"/>
        <v>161.46465358367675</v>
      </c>
    </row>
    <row r="180" spans="1:4" x14ac:dyDescent="0.25">
      <c r="A180" s="11" t="s">
        <v>154</v>
      </c>
      <c r="B180" s="20">
        <v>2.1384866667</v>
      </c>
      <c r="C180" s="9">
        <v>52.261450775</v>
      </c>
      <c r="D180" s="9">
        <f t="shared" si="4"/>
        <v>76.535801686684877</v>
      </c>
    </row>
    <row r="181" spans="1:4" x14ac:dyDescent="0.25">
      <c r="A181" s="11" t="s">
        <v>155</v>
      </c>
      <c r="B181" s="20">
        <v>2.1237766667</v>
      </c>
      <c r="C181" s="9">
        <v>40.482948493999999</v>
      </c>
      <c r="D181" s="9">
        <f t="shared" si="4"/>
        <v>59.697069428258764</v>
      </c>
    </row>
    <row r="182" spans="1:4" x14ac:dyDescent="0.25">
      <c r="A182" s="11" t="s">
        <v>156</v>
      </c>
      <c r="B182" s="20">
        <v>2.1350699999999998</v>
      </c>
      <c r="C182" s="9">
        <v>57.496338532000003</v>
      </c>
      <c r="D182" s="9">
        <f t="shared" si="4"/>
        <v>84.336930699238494</v>
      </c>
    </row>
    <row r="183" spans="1:4" x14ac:dyDescent="0.25">
      <c r="A183" s="11" t="s">
        <v>157</v>
      </c>
      <c r="B183" s="20">
        <v>2.1534399999999998</v>
      </c>
      <c r="C183" s="9">
        <v>66.375164515999998</v>
      </c>
      <c r="D183" s="9">
        <f t="shared" si="4"/>
        <v>96.530055446684742</v>
      </c>
    </row>
    <row r="184" spans="1:4" x14ac:dyDescent="0.25">
      <c r="A184" s="11" t="s">
        <v>158</v>
      </c>
      <c r="B184" s="20">
        <v>2.1703000000000001</v>
      </c>
      <c r="C184" s="9">
        <v>73.044835156999994</v>
      </c>
      <c r="D184" s="9">
        <f t="shared" si="4"/>
        <v>105.40457556780294</v>
      </c>
    </row>
    <row r="185" spans="1:4" x14ac:dyDescent="0.25">
      <c r="A185" s="11" t="s">
        <v>159</v>
      </c>
      <c r="B185" s="20">
        <v>2.17374</v>
      </c>
      <c r="C185" s="9">
        <v>75.275746893000004</v>
      </c>
      <c r="D185" s="9">
        <f t="shared" si="4"/>
        <v>108.45190803469768</v>
      </c>
    </row>
    <row r="186" spans="1:4" x14ac:dyDescent="0.25">
      <c r="A186" s="11" t="s">
        <v>160</v>
      </c>
      <c r="B186" s="20">
        <v>2.1729733332999999</v>
      </c>
      <c r="C186" s="9">
        <v>74.318890726999996</v>
      </c>
      <c r="D186" s="9">
        <f t="shared" si="4"/>
        <v>107.11111568945918</v>
      </c>
    </row>
    <row r="187" spans="1:4" x14ac:dyDescent="0.25">
      <c r="A187" s="11" t="s">
        <v>161</v>
      </c>
      <c r="B187" s="20">
        <v>2.1793433332999999</v>
      </c>
      <c r="C187" s="9">
        <v>73.316462611000006</v>
      </c>
      <c r="D187" s="9">
        <f t="shared" si="4"/>
        <v>105.3575273277887</v>
      </c>
    </row>
    <row r="188" spans="1:4" x14ac:dyDescent="0.25">
      <c r="A188" s="11" t="s">
        <v>162</v>
      </c>
      <c r="B188" s="20">
        <v>2.19699</v>
      </c>
      <c r="C188" s="9">
        <v>80.833789906999996</v>
      </c>
      <c r="D188" s="9">
        <f t="shared" si="4"/>
        <v>115.22708677930052</v>
      </c>
    </row>
    <row r="189" spans="1:4" x14ac:dyDescent="0.25">
      <c r="A189" s="11" t="s">
        <v>163</v>
      </c>
      <c r="B189" s="20">
        <v>2.2204366667</v>
      </c>
      <c r="C189" s="9">
        <v>93.995566655999994</v>
      </c>
      <c r="D189" s="9">
        <f t="shared" si="4"/>
        <v>132.57410409646539</v>
      </c>
    </row>
    <row r="190" spans="1:4" x14ac:dyDescent="0.25">
      <c r="A190" s="11" t="s">
        <v>164</v>
      </c>
      <c r="B190" s="20">
        <v>2.2456833333000001</v>
      </c>
      <c r="C190" s="9">
        <v>108.72754415</v>
      </c>
      <c r="D190" s="9">
        <f t="shared" si="4"/>
        <v>151.62848081288794</v>
      </c>
    </row>
    <row r="191" spans="1:4" x14ac:dyDescent="0.25">
      <c r="A191" s="11" t="s">
        <v>165</v>
      </c>
      <c r="B191" s="20">
        <v>2.2603266667000002</v>
      </c>
      <c r="C191" s="9">
        <v>102.05216806</v>
      </c>
      <c r="D191" s="9">
        <f t="shared" si="4"/>
        <v>141.39717989511169</v>
      </c>
    </row>
    <row r="192" spans="1:4" x14ac:dyDescent="0.25">
      <c r="A192" s="11" t="s">
        <v>166</v>
      </c>
      <c r="B192" s="20">
        <v>2.2704733333</v>
      </c>
      <c r="C192" s="9">
        <v>105.34282897999999</v>
      </c>
      <c r="D192" s="9">
        <f t="shared" si="4"/>
        <v>145.30424177779773</v>
      </c>
    </row>
    <row r="193" spans="1:4" x14ac:dyDescent="0.25">
      <c r="A193" s="11" t="s">
        <v>213</v>
      </c>
      <c r="B193" s="20">
        <v>2.2832599999999998</v>
      </c>
      <c r="C193" s="9">
        <v>108.1394748</v>
      </c>
      <c r="D193" s="9">
        <f t="shared" si="4"/>
        <v>148.3264520268919</v>
      </c>
    </row>
    <row r="194" spans="1:4" x14ac:dyDescent="0.25">
      <c r="A194" s="11" t="s">
        <v>214</v>
      </c>
      <c r="B194" s="20">
        <v>2.2880799999999999</v>
      </c>
      <c r="C194" s="9">
        <v>101.18306376</v>
      </c>
      <c r="D194" s="9">
        <f t="shared" si="4"/>
        <v>138.49252753775716</v>
      </c>
    </row>
    <row r="195" spans="1:4" x14ac:dyDescent="0.25">
      <c r="A195" s="11" t="s">
        <v>215</v>
      </c>
      <c r="B195" s="20">
        <v>2.2984100000000001</v>
      </c>
      <c r="C195" s="9">
        <v>97.177817390000001</v>
      </c>
      <c r="D195" s="9">
        <f t="shared" si="4"/>
        <v>132.41261393296361</v>
      </c>
    </row>
    <row r="196" spans="1:4" x14ac:dyDescent="0.25">
      <c r="A196" s="11" t="s">
        <v>216</v>
      </c>
      <c r="B196" s="20">
        <v>2.3136933332999998</v>
      </c>
      <c r="C196" s="9">
        <v>97.642869512000004</v>
      </c>
      <c r="D196" s="9">
        <f t="shared" si="4"/>
        <v>132.16743438188252</v>
      </c>
    </row>
    <row r="197" spans="1:4" x14ac:dyDescent="0.25">
      <c r="A197" s="11" t="s">
        <v>243</v>
      </c>
      <c r="B197" s="20">
        <v>2.3229933332999999</v>
      </c>
      <c r="C197" s="9">
        <v>98.711920653999996</v>
      </c>
      <c r="D197" s="9">
        <f t="shared" si="4"/>
        <v>133.07956101427737</v>
      </c>
    </row>
    <row r="198" spans="1:4" x14ac:dyDescent="0.25">
      <c r="A198" s="11" t="s">
        <v>244</v>
      </c>
      <c r="B198" s="20">
        <v>2.3204500000000001</v>
      </c>
      <c r="C198" s="9">
        <v>97.385304552999997</v>
      </c>
      <c r="D198" s="9">
        <f t="shared" si="4"/>
        <v>131.4349707404358</v>
      </c>
    </row>
    <row r="199" spans="1:4" x14ac:dyDescent="0.25">
      <c r="A199" s="11" t="s">
        <v>245</v>
      </c>
      <c r="B199" s="20">
        <v>2.3330000000000002</v>
      </c>
      <c r="C199" s="9">
        <v>103.06653350000001</v>
      </c>
      <c r="D199" s="9">
        <f t="shared" si="4"/>
        <v>138.35429685073359</v>
      </c>
    </row>
    <row r="200" spans="1:4" x14ac:dyDescent="0.25">
      <c r="A200" s="11" t="s">
        <v>246</v>
      </c>
      <c r="B200" s="20">
        <v>2.3416266666999999</v>
      </c>
      <c r="C200" s="9">
        <v>92.953698277000001</v>
      </c>
      <c r="D200" s="9">
        <f t="shared" si="4"/>
        <v>124.31935237119411</v>
      </c>
    </row>
    <row r="201" spans="1:4" x14ac:dyDescent="0.25">
      <c r="A201" s="11" t="s">
        <v>247</v>
      </c>
      <c r="B201" s="20">
        <v>2.3562099999999999</v>
      </c>
      <c r="C201" s="9">
        <v>94.177982764000006</v>
      </c>
      <c r="D201" s="9">
        <f t="shared" ref="D201:D224" si="5">C201*$B$249/B201</f>
        <v>125.17716455784058</v>
      </c>
    </row>
    <row r="202" spans="1:4" x14ac:dyDescent="0.25">
      <c r="A202" s="11" t="s">
        <v>248</v>
      </c>
      <c r="B202" s="20">
        <v>2.3687233333000002</v>
      </c>
      <c r="C202" s="9">
        <v>98.640333173000002</v>
      </c>
      <c r="D202" s="9">
        <f t="shared" si="5"/>
        <v>130.41571096042742</v>
      </c>
    </row>
    <row r="203" spans="1:4" x14ac:dyDescent="0.25">
      <c r="A203" s="11" t="s">
        <v>249</v>
      </c>
      <c r="B203" s="20">
        <v>2.3747833332999999</v>
      </c>
      <c r="C203" s="9">
        <v>93.851153397000004</v>
      </c>
      <c r="D203" s="9">
        <f t="shared" si="5"/>
        <v>123.76713643789041</v>
      </c>
    </row>
    <row r="204" spans="1:4" x14ac:dyDescent="0.25">
      <c r="A204" s="11" t="s">
        <v>250</v>
      </c>
      <c r="B204" s="20">
        <v>2.3688833332999999</v>
      </c>
      <c r="C204" s="9">
        <v>71.430436717000006</v>
      </c>
      <c r="D204" s="9">
        <f t="shared" si="5"/>
        <v>94.434210508429516</v>
      </c>
    </row>
    <row r="205" spans="1:4" x14ac:dyDescent="0.25">
      <c r="A205" s="11" t="s">
        <v>251</v>
      </c>
      <c r="B205" s="20">
        <v>2.3535499999999998</v>
      </c>
      <c r="C205" s="9">
        <v>46.373521259</v>
      </c>
      <c r="D205" s="9">
        <f t="shared" si="5"/>
        <v>61.707274670084409</v>
      </c>
    </row>
    <row r="206" spans="1:4" x14ac:dyDescent="0.25">
      <c r="A206" s="11" t="s">
        <v>252</v>
      </c>
      <c r="B206" s="20">
        <v>2.3696000000000002</v>
      </c>
      <c r="C206" s="9">
        <v>56.068872196000001</v>
      </c>
      <c r="D206" s="9">
        <f t="shared" si="5"/>
        <v>74.103121121030853</v>
      </c>
    </row>
    <row r="207" spans="1:4" x14ac:dyDescent="0.25">
      <c r="A207" s="11" t="s">
        <v>253</v>
      </c>
      <c r="B207" s="20">
        <v>2.3785500000000002</v>
      </c>
      <c r="C207" s="9">
        <v>45.586301094</v>
      </c>
      <c r="D207" s="9">
        <f t="shared" si="5"/>
        <v>60.022183511322133</v>
      </c>
    </row>
    <row r="208" spans="1:4" x14ac:dyDescent="0.25">
      <c r="A208" s="11" t="s">
        <v>254</v>
      </c>
      <c r="B208" s="20">
        <v>2.3783699999999999</v>
      </c>
      <c r="C208" s="9">
        <v>37.876982722999998</v>
      </c>
      <c r="D208" s="9">
        <f t="shared" si="5"/>
        <v>49.87531809828873</v>
      </c>
    </row>
    <row r="209" spans="1:4" x14ac:dyDescent="0.25">
      <c r="A209" s="11" t="s">
        <v>259</v>
      </c>
      <c r="B209" s="20">
        <v>2.3768933333</v>
      </c>
      <c r="C209" s="9">
        <v>28.854523986</v>
      </c>
      <c r="D209" s="9">
        <f t="shared" si="5"/>
        <v>38.018409351020594</v>
      </c>
    </row>
    <row r="210" spans="1:4" x14ac:dyDescent="0.25">
      <c r="A210" s="11" t="s">
        <v>260</v>
      </c>
      <c r="B210" s="20">
        <v>2.3959033333000002</v>
      </c>
      <c r="C210" s="9">
        <v>40.321342733999998</v>
      </c>
      <c r="D210" s="9">
        <f t="shared" si="5"/>
        <v>52.705436591545819</v>
      </c>
    </row>
    <row r="211" spans="1:4" x14ac:dyDescent="0.25">
      <c r="A211" s="11" t="s">
        <v>261</v>
      </c>
      <c r="B211" s="20">
        <v>2.4060733333000002</v>
      </c>
      <c r="C211" s="9">
        <v>41.190826319000003</v>
      </c>
      <c r="D211" s="9">
        <f t="shared" si="5"/>
        <v>53.614389538701559</v>
      </c>
    </row>
    <row r="212" spans="1:4" x14ac:dyDescent="0.25">
      <c r="A212" s="11" t="s">
        <v>262</v>
      </c>
      <c r="B212" s="20">
        <v>2.4213466666999999</v>
      </c>
      <c r="C212" s="9">
        <v>44.443114246999997</v>
      </c>
      <c r="D212" s="9">
        <f t="shared" si="5"/>
        <v>57.482709674078137</v>
      </c>
    </row>
    <row r="213" spans="1:4" x14ac:dyDescent="0.25">
      <c r="A213" s="11" t="s">
        <v>263</v>
      </c>
      <c r="B213" s="20">
        <v>2.4383866667</v>
      </c>
      <c r="C213" s="9">
        <v>47.937687216999997</v>
      </c>
      <c r="D213" s="9">
        <f t="shared" si="5"/>
        <v>61.569301049810754</v>
      </c>
    </row>
    <row r="214" spans="1:4" x14ac:dyDescent="0.25">
      <c r="A214" s="11" t="s">
        <v>264</v>
      </c>
      <c r="B214" s="20">
        <v>2.4411999999999998</v>
      </c>
      <c r="C214" s="9">
        <v>46.246610787000002</v>
      </c>
      <c r="D214" s="9">
        <f t="shared" si="5"/>
        <v>59.328896451659929</v>
      </c>
    </row>
    <row r="215" spans="1:4" x14ac:dyDescent="0.25">
      <c r="A215" s="11" t="s">
        <v>265</v>
      </c>
      <c r="B215" s="20">
        <v>2.4528699999999999</v>
      </c>
      <c r="C215" s="9">
        <v>47.427646611999997</v>
      </c>
      <c r="D215" s="9">
        <f t="shared" si="5"/>
        <v>60.554547694095739</v>
      </c>
    </row>
    <row r="216" spans="1:4" x14ac:dyDescent="0.25">
      <c r="A216" s="11" t="s">
        <v>266</v>
      </c>
      <c r="B216" s="20">
        <v>2.4723833332999998</v>
      </c>
      <c r="C216" s="9">
        <v>55.084180402999998</v>
      </c>
      <c r="D216" s="9">
        <f t="shared" si="5"/>
        <v>69.775154302737064</v>
      </c>
    </row>
    <row r="217" spans="1:4" x14ac:dyDescent="0.25">
      <c r="A217" s="11" t="s">
        <v>267</v>
      </c>
      <c r="B217" s="20">
        <v>2.4932166667</v>
      </c>
      <c r="C217" s="9">
        <v>58.278107853999998</v>
      </c>
      <c r="D217" s="9">
        <f t="shared" si="5"/>
        <v>73.204055625613591</v>
      </c>
    </row>
    <row r="218" spans="1:4" x14ac:dyDescent="0.25">
      <c r="A218" s="11" t="s">
        <v>268</v>
      </c>
      <c r="B218" s="20">
        <v>2.5067900000000001</v>
      </c>
      <c r="C218" s="9">
        <v>64.610132794999998</v>
      </c>
      <c r="D218" s="9">
        <f t="shared" si="5"/>
        <v>80.718373287456998</v>
      </c>
    </row>
    <row r="219" spans="1:4" x14ac:dyDescent="0.25">
      <c r="A219" s="11" t="s">
        <v>269</v>
      </c>
      <c r="B219" s="20">
        <v>2.5168633332999999</v>
      </c>
      <c r="C219" s="9">
        <v>66.237859911000001</v>
      </c>
      <c r="D219" s="9">
        <f t="shared" si="5"/>
        <v>82.420715320932501</v>
      </c>
    </row>
    <row r="220" spans="1:4" x14ac:dyDescent="0.25">
      <c r="A220" s="11" t="s">
        <v>270</v>
      </c>
      <c r="B220" s="20">
        <v>2.52711</v>
      </c>
      <c r="C220" s="9">
        <v>55.324543616</v>
      </c>
      <c r="D220" s="9">
        <f t="shared" si="5"/>
        <v>68.561990034362054</v>
      </c>
    </row>
    <row r="221" spans="1:4" x14ac:dyDescent="0.25">
      <c r="A221" s="11" t="s">
        <v>271</v>
      </c>
      <c r="B221" s="20">
        <v>2.5338566667000002</v>
      </c>
      <c r="C221" s="9">
        <v>55.391700964999998</v>
      </c>
      <c r="D221" s="9">
        <f t="shared" si="5"/>
        <v>68.462440760464602</v>
      </c>
    </row>
    <row r="222" spans="1:4" x14ac:dyDescent="0.25">
      <c r="A222" s="11" t="s">
        <v>272</v>
      </c>
      <c r="B222" s="20">
        <v>2.5524733333</v>
      </c>
      <c r="C222" s="9">
        <v>62.926211160999998</v>
      </c>
      <c r="D222" s="9">
        <f t="shared" si="5"/>
        <v>77.207606767310935</v>
      </c>
    </row>
    <row r="223" spans="1:4" x14ac:dyDescent="0.25">
      <c r="A223" s="11" t="s">
        <v>273</v>
      </c>
      <c r="B223" s="20">
        <v>2.5608933333000001</v>
      </c>
      <c r="C223" s="9">
        <v>57.306131593000003</v>
      </c>
      <c r="D223" s="9">
        <f t="shared" si="5"/>
        <v>70.08084409420178</v>
      </c>
    </row>
    <row r="224" spans="1:4" x14ac:dyDescent="0.25">
      <c r="A224" s="11" t="s">
        <v>274</v>
      </c>
      <c r="B224" s="20">
        <v>2.5788799999999998</v>
      </c>
      <c r="C224" s="9">
        <v>55.595875098999997</v>
      </c>
      <c r="D224" s="9">
        <f t="shared" si="5"/>
        <v>67.515137642278873</v>
      </c>
    </row>
    <row r="225" spans="1:5" x14ac:dyDescent="0.25">
      <c r="A225" s="11" t="s">
        <v>275</v>
      </c>
      <c r="B225" s="20">
        <v>2.5876733333000002</v>
      </c>
      <c r="C225" s="9">
        <v>43.752120582000003</v>
      </c>
      <c r="D225" s="9">
        <f t="shared" ref="D225:D228" si="6">C225*$B$249/B225</f>
        <v>52.951635416912978</v>
      </c>
    </row>
    <row r="226" spans="1:5" x14ac:dyDescent="0.25">
      <c r="A226" s="11" t="s">
        <v>276</v>
      </c>
      <c r="B226" s="20">
        <v>2.5632600000000001</v>
      </c>
      <c r="C226" s="9">
        <v>26.237424243</v>
      </c>
      <c r="D226" s="9">
        <f t="shared" si="6"/>
        <v>32.056659052954387</v>
      </c>
    </row>
    <row r="227" spans="1:5" x14ac:dyDescent="0.25">
      <c r="A227" s="11" t="s">
        <v>277</v>
      </c>
      <c r="B227" s="20">
        <v>2.5924166667000001</v>
      </c>
      <c r="C227" s="9">
        <v>39.866757456000002</v>
      </c>
      <c r="D227" s="9">
        <f t="shared" si="6"/>
        <v>48.161037048936691</v>
      </c>
    </row>
    <row r="228" spans="1:5" x14ac:dyDescent="0.25">
      <c r="A228" s="11" t="s">
        <v>278</v>
      </c>
      <c r="B228" s="20">
        <v>2.6104966667</v>
      </c>
      <c r="C228" s="9">
        <v>40.693649250999997</v>
      </c>
      <c r="D228" s="9">
        <f t="shared" si="6"/>
        <v>48.819487435798685</v>
      </c>
    </row>
    <row r="229" spans="1:5" x14ac:dyDescent="0.25">
      <c r="A229" s="11" t="s">
        <v>279</v>
      </c>
      <c r="B229" s="20">
        <v>2.6367033332999998</v>
      </c>
      <c r="C229" s="9">
        <v>55.286814864</v>
      </c>
      <c r="D229" s="9">
        <f t="shared" ref="D229:D232" si="7">C229*$B$249/B229</f>
        <v>65.667430504254682</v>
      </c>
    </row>
    <row r="230" spans="1:5" x14ac:dyDescent="0.25">
      <c r="A230" s="11" t="s">
        <v>280</v>
      </c>
      <c r="B230" s="20">
        <v>2.6862266667000001</v>
      </c>
      <c r="C230" s="9">
        <v>64.748218919999999</v>
      </c>
      <c r="D230" s="9">
        <f t="shared" si="7"/>
        <v>75.487473686640939</v>
      </c>
    </row>
    <row r="231" spans="1:5" x14ac:dyDescent="0.25">
      <c r="A231" s="11" t="s">
        <v>281</v>
      </c>
      <c r="B231" s="20">
        <v>2.7288999999999999</v>
      </c>
      <c r="C231" s="9">
        <v>68.422612919000002</v>
      </c>
      <c r="D231" s="9">
        <f t="shared" si="7"/>
        <v>78.523880698715118</v>
      </c>
    </row>
    <row r="232" spans="1:5" x14ac:dyDescent="0.25">
      <c r="A232" s="11" t="s">
        <v>282</v>
      </c>
      <c r="B232" s="20">
        <v>2.7868033333</v>
      </c>
      <c r="C232" s="9">
        <v>73.659959708000002</v>
      </c>
      <c r="D232" s="9">
        <f t="shared" si="7"/>
        <v>82.77798996371807</v>
      </c>
    </row>
    <row r="233" spans="1:5" x14ac:dyDescent="0.25">
      <c r="A233" s="11" t="s">
        <v>284</v>
      </c>
      <c r="B233" s="20">
        <v>2.8482599999999998</v>
      </c>
      <c r="C233" s="9">
        <v>90.063290358000003</v>
      </c>
      <c r="D233" s="9">
        <f t="shared" ref="D233:D240" si="8">C233*$B$249/B233</f>
        <v>99.02797524846163</v>
      </c>
    </row>
    <row r="234" spans="1:5" x14ac:dyDescent="0.25">
      <c r="A234" s="11" t="s">
        <v>285</v>
      </c>
      <c r="B234" s="20">
        <v>2.9170633332999998</v>
      </c>
      <c r="C234" s="9">
        <v>108.09559212000001</v>
      </c>
      <c r="D234" s="9">
        <f t="shared" si="8"/>
        <v>116.05179105079264</v>
      </c>
    </row>
    <row r="235" spans="1:5" x14ac:dyDescent="0.25">
      <c r="A235" s="11" t="s">
        <v>286</v>
      </c>
      <c r="B235" s="20">
        <v>2.9550900000000002</v>
      </c>
      <c r="C235" s="9">
        <v>92.178549122000007</v>
      </c>
      <c r="D235" s="9">
        <f t="shared" si="8"/>
        <v>97.689722683659994</v>
      </c>
    </row>
    <row r="236" spans="1:5" x14ac:dyDescent="0.25">
      <c r="A236" s="11" t="s">
        <v>287</v>
      </c>
      <c r="B236" s="20">
        <v>2.98441</v>
      </c>
      <c r="C236" s="9">
        <v>78.135605108999997</v>
      </c>
      <c r="D236" s="9">
        <f t="shared" si="8"/>
        <v>81.993648954603358</v>
      </c>
    </row>
    <row r="237" spans="1:5" x14ac:dyDescent="0.25">
      <c r="A237" s="11" t="s">
        <v>288</v>
      </c>
      <c r="B237" s="20">
        <v>3.0120300000000002</v>
      </c>
      <c r="C237" s="9">
        <v>69.576063747999996</v>
      </c>
      <c r="D237" s="9">
        <f t="shared" si="8"/>
        <v>72.341961928669434</v>
      </c>
    </row>
    <row r="238" spans="1:5" x14ac:dyDescent="0.25">
      <c r="A238" s="11" t="s">
        <v>289</v>
      </c>
      <c r="B238" s="20">
        <v>3.0346666667000002</v>
      </c>
      <c r="C238" s="9">
        <v>71.076066888</v>
      </c>
      <c r="D238" s="9">
        <f t="shared" si="8"/>
        <v>73.350337077983241</v>
      </c>
    </row>
    <row r="239" spans="1:5" x14ac:dyDescent="0.25">
      <c r="A239" s="11" t="s">
        <v>290</v>
      </c>
      <c r="B239" s="20">
        <v>3.0603433333000001</v>
      </c>
      <c r="C239" s="9">
        <v>80.967904035999993</v>
      </c>
      <c r="D239" s="9">
        <f t="shared" si="8"/>
        <v>82.857622246419481</v>
      </c>
      <c r="E239" s="8" t="s">
        <v>182</v>
      </c>
    </row>
    <row r="240" spans="1:5" x14ac:dyDescent="0.25">
      <c r="A240" s="11" t="s">
        <v>291</v>
      </c>
      <c r="B240" s="20">
        <v>3.0809899999999999</v>
      </c>
      <c r="C240" s="9">
        <v>76.138380038999998</v>
      </c>
      <c r="D240" s="9">
        <f t="shared" si="8"/>
        <v>77.393246429348679</v>
      </c>
      <c r="E240" s="8" t="s">
        <v>183</v>
      </c>
    </row>
    <row r="241" spans="1:5" x14ac:dyDescent="0.25">
      <c r="A241" s="11" t="s">
        <v>292</v>
      </c>
      <c r="B241" s="20">
        <v>3.1098966667000001</v>
      </c>
      <c r="C241" s="9">
        <v>73.301573629000004</v>
      </c>
      <c r="D241" s="9">
        <f t="shared" ref="D241:D248" si="9">C241*$B$249/B241</f>
        <v>73.817113732629636</v>
      </c>
      <c r="E241">
        <f>MAX('Crude Oil-M'!E641:E643)</f>
        <v>0</v>
      </c>
    </row>
    <row r="242" spans="1:5" x14ac:dyDescent="0.25">
      <c r="A242" s="11" t="s">
        <v>293</v>
      </c>
      <c r="B242" s="20">
        <v>3.1316213704</v>
      </c>
      <c r="C242" s="9">
        <v>82.010417884999995</v>
      </c>
      <c r="D242" s="9">
        <f t="shared" si="9"/>
        <v>82.014283986216014</v>
      </c>
      <c r="E242">
        <f>MAX('Crude Oil-M'!E644:E646)</f>
        <v>1</v>
      </c>
    </row>
    <row r="243" spans="1:5" x14ac:dyDescent="0.25">
      <c r="A243" s="11" t="s">
        <v>294</v>
      </c>
      <c r="B243" s="20">
        <v>3.1493566667000001</v>
      </c>
      <c r="C243" s="9">
        <v>82.75</v>
      </c>
      <c r="D243" s="9">
        <f t="shared" si="9"/>
        <v>82.287880407508737</v>
      </c>
      <c r="E243">
        <f>MAX('Crude Oil-M'!E647:E649)</f>
        <v>1</v>
      </c>
    </row>
    <row r="244" spans="1:5" x14ac:dyDescent="0.25">
      <c r="A244" s="11" t="s">
        <v>295</v>
      </c>
      <c r="B244" s="20">
        <v>3.1696986667</v>
      </c>
      <c r="C244" s="9">
        <v>81.441337211000004</v>
      </c>
      <c r="D244" s="9">
        <f t="shared" si="9"/>
        <v>80.466783128472159</v>
      </c>
      <c r="E244">
        <f>MAX('Crude Oil-M'!E650:E652)</f>
        <v>1</v>
      </c>
    </row>
    <row r="245" spans="1:5" x14ac:dyDescent="0.25">
      <c r="A245" s="11" t="s">
        <v>296</v>
      </c>
      <c r="B245" s="20">
        <v>3.1868500000000002</v>
      </c>
      <c r="C245" s="9">
        <v>83.5</v>
      </c>
      <c r="D245" s="9">
        <f t="shared" si="9"/>
        <v>82.056799504212606</v>
      </c>
      <c r="E245">
        <f>MAX('Crude Oil-M'!E653:E655)</f>
        <v>1</v>
      </c>
    </row>
    <row r="246" spans="1:5" x14ac:dyDescent="0.25">
      <c r="A246" s="11" t="s">
        <v>297</v>
      </c>
      <c r="B246" s="20">
        <v>3.1981896666999998</v>
      </c>
      <c r="C246" s="9">
        <v>81.5</v>
      </c>
      <c r="D246" s="9">
        <f t="shared" si="9"/>
        <v>79.807391086772029</v>
      </c>
      <c r="E246">
        <f>MAX('Crude Oil-M'!E656:E658)</f>
        <v>1</v>
      </c>
    </row>
    <row r="247" spans="1:5" x14ac:dyDescent="0.25">
      <c r="A247" s="11" t="s">
        <v>298</v>
      </c>
      <c r="B247" s="20">
        <v>3.2160496667</v>
      </c>
      <c r="C247" s="9">
        <v>80.5</v>
      </c>
      <c r="D247" s="9">
        <f t="shared" si="9"/>
        <v>78.390395244949147</v>
      </c>
      <c r="E247">
        <f>MAX('Crude Oil-M'!E659:E661)</f>
        <v>1</v>
      </c>
    </row>
    <row r="248" spans="1:5" x14ac:dyDescent="0.25">
      <c r="A248" s="11" t="s">
        <v>299</v>
      </c>
      <c r="B248" s="20">
        <v>3.2364176667</v>
      </c>
      <c r="C248" s="9">
        <v>78.175490175999997</v>
      </c>
      <c r="D248" s="9">
        <f t="shared" si="9"/>
        <v>75.647707405650991</v>
      </c>
      <c r="E248">
        <f>MAX('Crude Oil-M'!E662:E664)</f>
        <v>1</v>
      </c>
    </row>
    <row r="249" spans="1:5" x14ac:dyDescent="0.25">
      <c r="A249" s="12" t="str">
        <f>"Base CPI ("&amp;TEXT('Notes and Sources'!$G$7,"m/yyyy")&amp;")"</f>
        <v>Base CPI (5/2024)</v>
      </c>
      <c r="B249" s="22">
        <v>3.1317689999999998</v>
      </c>
      <c r="C249" s="13"/>
      <c r="D249" s="13"/>
      <c r="E249" s="15"/>
    </row>
    <row r="250" spans="1:5" x14ac:dyDescent="0.25">
      <c r="A250" s="34" t="str">
        <f>A1&amp;" "&amp;TEXT(C1,"Mmmm yyyy")</f>
        <v>EIA Short-Term Energy Outlook, May 2024</v>
      </c>
      <c r="B250" s="34"/>
      <c r="C250" s="34"/>
      <c r="D250" s="34"/>
      <c r="E250" s="34"/>
    </row>
    <row r="251" spans="1:5" x14ac:dyDescent="0.25">
      <c r="A251" s="29" t="s">
        <v>184</v>
      </c>
      <c r="B251" s="29"/>
      <c r="C251" s="29"/>
      <c r="D251" s="29"/>
      <c r="E251" s="29"/>
    </row>
    <row r="252" spans="1:5" x14ac:dyDescent="0.25">
      <c r="A252" s="29" t="str">
        <f>"Real Price ("&amp;TEXT($C$1,"mmm yyyy")&amp;" $)"</f>
        <v>Real Price (May 2024 $)</v>
      </c>
      <c r="B252" s="29"/>
      <c r="C252" s="29"/>
      <c r="D252" s="29"/>
      <c r="E252" s="29"/>
    </row>
    <row r="253" spans="1:5" x14ac:dyDescent="0.25">
      <c r="A253" s="30" t="s">
        <v>167</v>
      </c>
      <c r="B253" s="30"/>
      <c r="C253" s="30"/>
      <c r="D253" s="30"/>
      <c r="E253" s="30"/>
    </row>
  </sheetData>
  <mergeCells count="7">
    <mergeCell ref="A252:E252"/>
    <mergeCell ref="A253:E253"/>
    <mergeCell ref="C39:D39"/>
    <mergeCell ref="A1:B1"/>
    <mergeCell ref="C1:D1"/>
    <mergeCell ref="A250:E250"/>
    <mergeCell ref="A251:E251"/>
  </mergeCells>
  <phoneticPr fontId="3" type="noConversion"/>
  <conditionalFormatting sqref="B189:D190 B193:D194 B197:D198 B201:D202 B205:D206 B225:D226 B229:D230 B237:D238 B241:D248">
    <cfRule type="expression" dxfId="164" priority="10" stopIfTrue="1">
      <formula>$E189=1</formula>
    </cfRule>
  </conditionalFormatting>
  <conditionalFormatting sqref="B191:D192 B195:D196 B199:D200">
    <cfRule type="expression" dxfId="163" priority="11" stopIfTrue="1">
      <formula>#REF!=1</formula>
    </cfRule>
  </conditionalFormatting>
  <conditionalFormatting sqref="B199:D200">
    <cfRule type="expression" dxfId="162" priority="21" stopIfTrue="1">
      <formula>#REF!=1</formula>
    </cfRule>
  </conditionalFormatting>
  <conditionalFormatting sqref="B203:D204">
    <cfRule type="expression" dxfId="161" priority="43" stopIfTrue="1">
      <formula>#REF!=1</formula>
    </cfRule>
  </conditionalFormatting>
  <conditionalFormatting sqref="B207:D208">
    <cfRule type="expression" dxfId="160" priority="66" stopIfTrue="1">
      <formula>#REF!=1</formula>
    </cfRule>
  </conditionalFormatting>
  <conditionalFormatting sqref="B209:D210 B217:D218">
    <cfRule type="expression" dxfId="159" priority="105" stopIfTrue="1">
      <formula>$E213=1</formula>
    </cfRule>
  </conditionalFormatting>
  <conditionalFormatting sqref="B211:D212">
    <cfRule type="expression" dxfId="158" priority="90" stopIfTrue="1">
      <formula>#REF!=1</formula>
    </cfRule>
  </conditionalFormatting>
  <conditionalFormatting sqref="B213:D216">
    <cfRule type="expression" dxfId="157" priority="107" stopIfTrue="1">
      <formula>#REF!=1</formula>
    </cfRule>
  </conditionalFormatting>
  <conditionalFormatting sqref="B219:D224">
    <cfRule type="expression" dxfId="156" priority="137" stopIfTrue="1">
      <formula>#REF!=1</formula>
    </cfRule>
  </conditionalFormatting>
  <conditionalFormatting sqref="B227:D228">
    <cfRule type="expression" dxfId="155" priority="203" stopIfTrue="1">
      <formula>#REF!=1</formula>
    </cfRule>
  </conditionalFormatting>
  <conditionalFormatting sqref="B231:D232">
    <cfRule type="expression" dxfId="154" priority="227" stopIfTrue="1">
      <formula>#REF!=1</formula>
    </cfRule>
  </conditionalFormatting>
  <conditionalFormatting sqref="B233:D234">
    <cfRule type="expression" dxfId="153" priority="4" stopIfTrue="1">
      <formula>$E233=1</formula>
    </cfRule>
  </conditionalFormatting>
  <conditionalFormatting sqref="B235:D236">
    <cfRule type="expression" dxfId="152" priority="230" stopIfTrue="1">
      <formula>#REF!=1</formula>
    </cfRule>
  </conditionalFormatting>
  <conditionalFormatting sqref="B239:D240">
    <cfRule type="expression" dxfId="151" priority="274" stopIfTrue="1">
      <formula>#REF!=1</formula>
    </cfRule>
  </conditionalFormatting>
  <hyperlinks>
    <hyperlink ref="A3" location="Contents!B4" display="Return to Contents" xr:uid="{00000000-0004-0000-0200-000000000000}"/>
    <hyperlink ref="A253" location="'Notes and Sources'!A7" display="See Notes and Sources for more information" xr:uid="{00000000-0004-0000-02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69"/>
  <sheetViews>
    <sheetView showGridLines="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3.2" x14ac:dyDescent="0.25"/>
  <cols>
    <col min="1" max="4" width="17.6640625" customWidth="1"/>
  </cols>
  <sheetData>
    <row r="1" spans="1:4" ht="15.6" x14ac:dyDescent="0.3">
      <c r="A1" s="32" t="s">
        <v>168</v>
      </c>
      <c r="B1" s="32"/>
      <c r="C1" s="33">
        <f>'Notes and Sources'!$G$7</f>
        <v>45419</v>
      </c>
      <c r="D1" s="33"/>
    </row>
    <row r="2" spans="1:4" ht="15.6" x14ac:dyDescent="0.3">
      <c r="A2" s="5" t="s">
        <v>173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170</v>
      </c>
      <c r="D39" s="31"/>
    </row>
    <row r="40" spans="1:4" x14ac:dyDescent="0.25">
      <c r="A40" s="1" t="s">
        <v>0</v>
      </c>
      <c r="B40" s="1" t="s">
        <v>18</v>
      </c>
      <c r="C40" s="1" t="s">
        <v>1</v>
      </c>
      <c r="D40" s="1" t="s">
        <v>2</v>
      </c>
    </row>
    <row r="41" spans="1:4" x14ac:dyDescent="0.25">
      <c r="A41" s="10">
        <v>27030</v>
      </c>
      <c r="B41" s="20">
        <v>0.46800000000000003</v>
      </c>
      <c r="C41" s="9">
        <v>9.59</v>
      </c>
      <c r="D41" s="9">
        <f t="shared" ref="D41:D104" si="0">C41*$B$665/B41</f>
        <v>64.174497243589727</v>
      </c>
    </row>
    <row r="42" spans="1:4" x14ac:dyDescent="0.25">
      <c r="A42" s="10">
        <v>27061</v>
      </c>
      <c r="B42" s="20">
        <v>0.47299999999999998</v>
      </c>
      <c r="C42" s="9">
        <v>12.45</v>
      </c>
      <c r="D42" s="9">
        <f t="shared" si="0"/>
        <v>82.432397568710357</v>
      </c>
    </row>
    <row r="43" spans="1:4" x14ac:dyDescent="0.25">
      <c r="A43" s="10">
        <v>27089</v>
      </c>
      <c r="B43" s="20">
        <v>0.47799999999999998</v>
      </c>
      <c r="C43" s="9">
        <v>12.73</v>
      </c>
      <c r="D43" s="9">
        <f t="shared" si="0"/>
        <v>83.404643033472809</v>
      </c>
    </row>
    <row r="44" spans="1:4" x14ac:dyDescent="0.25">
      <c r="A44" s="10">
        <v>27120</v>
      </c>
      <c r="B44" s="20">
        <v>0.48099999999999998</v>
      </c>
      <c r="C44" s="9">
        <v>12.72</v>
      </c>
      <c r="D44" s="9">
        <f t="shared" si="0"/>
        <v>82.819338212058213</v>
      </c>
    </row>
    <row r="45" spans="1:4" x14ac:dyDescent="0.25">
      <c r="A45" s="10">
        <v>27150</v>
      </c>
      <c r="B45" s="20">
        <v>0.48599999999999999</v>
      </c>
      <c r="C45" s="9">
        <v>13.02</v>
      </c>
      <c r="D45" s="9">
        <f t="shared" si="0"/>
        <v>83.900478148148139</v>
      </c>
    </row>
    <row r="46" spans="1:4" x14ac:dyDescent="0.25">
      <c r="A46" s="10">
        <v>27181</v>
      </c>
      <c r="B46" s="20">
        <v>0.49</v>
      </c>
      <c r="C46" s="9">
        <v>13.06</v>
      </c>
      <c r="D46" s="9">
        <f t="shared" si="0"/>
        <v>83.471230897959174</v>
      </c>
    </row>
    <row r="47" spans="1:4" x14ac:dyDescent="0.25">
      <c r="A47" s="10">
        <v>27211</v>
      </c>
      <c r="B47" s="20">
        <v>0.49299999999999999</v>
      </c>
      <c r="C47" s="9">
        <v>12.75</v>
      </c>
      <c r="D47" s="9">
        <f t="shared" si="0"/>
        <v>80.994025862068966</v>
      </c>
    </row>
    <row r="48" spans="1:4" x14ac:dyDescent="0.25">
      <c r="A48" s="10">
        <v>27242</v>
      </c>
      <c r="B48" s="20">
        <v>0.499</v>
      </c>
      <c r="C48" s="9">
        <v>12.68</v>
      </c>
      <c r="D48" s="9">
        <f t="shared" si="0"/>
        <v>79.580823486973941</v>
      </c>
    </row>
    <row r="49" spans="1:4" x14ac:dyDescent="0.25">
      <c r="A49" s="10">
        <v>27273</v>
      </c>
      <c r="B49" s="20">
        <v>0.50600000000000001</v>
      </c>
      <c r="C49" s="9">
        <v>12.53</v>
      </c>
      <c r="D49" s="9">
        <f t="shared" si="0"/>
        <v>77.551512984189714</v>
      </c>
    </row>
    <row r="50" spans="1:4" x14ac:dyDescent="0.25">
      <c r="A50" s="10">
        <v>27303</v>
      </c>
      <c r="B50" s="20">
        <v>0.51</v>
      </c>
      <c r="C50" s="9">
        <v>12.44</v>
      </c>
      <c r="D50" s="9">
        <f t="shared" si="0"/>
        <v>76.390600705882349</v>
      </c>
    </row>
    <row r="51" spans="1:4" x14ac:dyDescent="0.25">
      <c r="A51" s="10">
        <v>27334</v>
      </c>
      <c r="B51" s="20">
        <v>0.51500000000000001</v>
      </c>
      <c r="C51" s="9">
        <v>12.53</v>
      </c>
      <c r="D51" s="9">
        <f t="shared" si="0"/>
        <v>76.196243825242703</v>
      </c>
    </row>
    <row r="52" spans="1:4" x14ac:dyDescent="0.25">
      <c r="A52" s="10">
        <v>27364</v>
      </c>
      <c r="B52" s="20">
        <v>0.51900000000000002</v>
      </c>
      <c r="C52" s="9">
        <v>12.82</v>
      </c>
      <c r="D52" s="9">
        <f t="shared" si="0"/>
        <v>77.358918265895952</v>
      </c>
    </row>
    <row r="53" spans="1:4" x14ac:dyDescent="0.25">
      <c r="A53" s="10">
        <v>27395</v>
      </c>
      <c r="B53" s="20">
        <v>0.52300000000000002</v>
      </c>
      <c r="C53" s="9">
        <v>12.77</v>
      </c>
      <c r="D53" s="9">
        <f t="shared" si="0"/>
        <v>76.467858757170148</v>
      </c>
    </row>
    <row r="54" spans="1:4" x14ac:dyDescent="0.25">
      <c r="A54" s="10">
        <v>27426</v>
      </c>
      <c r="B54" s="20">
        <v>0.52600000000000002</v>
      </c>
      <c r="C54" s="9">
        <v>13.05</v>
      </c>
      <c r="D54" s="9">
        <f t="shared" si="0"/>
        <v>77.6988316539924</v>
      </c>
    </row>
    <row r="55" spans="1:4" x14ac:dyDescent="0.25">
      <c r="A55" s="10">
        <v>27454</v>
      </c>
      <c r="B55" s="20">
        <v>0.52800000000000002</v>
      </c>
      <c r="C55" s="9">
        <v>13.28</v>
      </c>
      <c r="D55" s="9">
        <f t="shared" si="0"/>
        <v>78.76873545454545</v>
      </c>
    </row>
    <row r="56" spans="1:4" x14ac:dyDescent="0.25">
      <c r="A56" s="10">
        <v>27485</v>
      </c>
      <c r="B56" s="20">
        <v>0.53</v>
      </c>
      <c r="C56" s="9">
        <v>13.26</v>
      </c>
      <c r="D56" s="9">
        <f t="shared" si="0"/>
        <v>78.353314981132058</v>
      </c>
    </row>
    <row r="57" spans="1:4" x14ac:dyDescent="0.25">
      <c r="A57" s="10">
        <v>27515</v>
      </c>
      <c r="B57" s="20">
        <v>0.53100000000000003</v>
      </c>
      <c r="C57" s="9">
        <v>13.27</v>
      </c>
      <c r="D57" s="9">
        <f t="shared" si="0"/>
        <v>78.264735649717508</v>
      </c>
    </row>
    <row r="58" spans="1:4" x14ac:dyDescent="0.25">
      <c r="A58" s="10">
        <v>27546</v>
      </c>
      <c r="B58" s="20">
        <v>0.53500000000000003</v>
      </c>
      <c r="C58" s="9">
        <v>14.15</v>
      </c>
      <c r="D58" s="9">
        <f t="shared" si="0"/>
        <v>82.83089971962616</v>
      </c>
    </row>
    <row r="59" spans="1:4" x14ac:dyDescent="0.25">
      <c r="A59" s="10">
        <v>27576</v>
      </c>
      <c r="B59" s="20">
        <v>0.54</v>
      </c>
      <c r="C59" s="9">
        <v>14.03</v>
      </c>
      <c r="D59" s="9">
        <f t="shared" si="0"/>
        <v>81.367998277777772</v>
      </c>
    </row>
    <row r="60" spans="1:4" x14ac:dyDescent="0.25">
      <c r="A60" s="10">
        <v>27607</v>
      </c>
      <c r="B60" s="20">
        <v>0.54200000000000004</v>
      </c>
      <c r="C60" s="9">
        <v>14.25</v>
      </c>
      <c r="D60" s="9">
        <f t="shared" si="0"/>
        <v>82.338945110701104</v>
      </c>
    </row>
    <row r="61" spans="1:4" x14ac:dyDescent="0.25">
      <c r="A61" s="10">
        <v>27638</v>
      </c>
      <c r="B61" s="20">
        <v>0.54600000000000004</v>
      </c>
      <c r="C61" s="9">
        <v>14.04</v>
      </c>
      <c r="D61" s="9">
        <f t="shared" si="0"/>
        <v>80.53120285714283</v>
      </c>
    </row>
    <row r="62" spans="1:4" x14ac:dyDescent="0.25">
      <c r="A62" s="10">
        <v>27668</v>
      </c>
      <c r="B62" s="20">
        <v>0.54900000000000004</v>
      </c>
      <c r="C62" s="9">
        <v>14.66</v>
      </c>
      <c r="D62" s="9">
        <f t="shared" si="0"/>
        <v>83.627929945355191</v>
      </c>
    </row>
    <row r="63" spans="1:4" x14ac:dyDescent="0.25">
      <c r="A63" s="10">
        <v>27699</v>
      </c>
      <c r="B63" s="20">
        <v>0.55300000000000005</v>
      </c>
      <c r="C63" s="9">
        <v>15.04</v>
      </c>
      <c r="D63" s="9">
        <f t="shared" si="0"/>
        <v>85.175055623869795</v>
      </c>
    </row>
    <row r="64" spans="1:4" x14ac:dyDescent="0.25">
      <c r="A64" s="10">
        <v>27729</v>
      </c>
      <c r="B64" s="20">
        <v>0.55600000000000005</v>
      </c>
      <c r="C64" s="9">
        <v>14.81</v>
      </c>
      <c r="D64" s="9">
        <f t="shared" si="0"/>
        <v>83.419962032374087</v>
      </c>
    </row>
    <row r="65" spans="1:4" x14ac:dyDescent="0.25">
      <c r="A65" s="10">
        <v>27760</v>
      </c>
      <c r="B65" s="20">
        <v>0.55800000000000005</v>
      </c>
      <c r="C65" s="9">
        <v>13.27</v>
      </c>
      <c r="D65" s="9">
        <f t="shared" si="0"/>
        <v>74.477732311827936</v>
      </c>
    </row>
    <row r="66" spans="1:4" x14ac:dyDescent="0.25">
      <c r="A66" s="10">
        <v>27791</v>
      </c>
      <c r="B66" s="20">
        <v>0.55900000000000005</v>
      </c>
      <c r="C66" s="9">
        <v>13.26</v>
      </c>
      <c r="D66" s="9">
        <f t="shared" si="0"/>
        <v>74.288473953488349</v>
      </c>
    </row>
    <row r="67" spans="1:4" x14ac:dyDescent="0.25">
      <c r="A67" s="10">
        <v>27820</v>
      </c>
      <c r="B67" s="20">
        <v>0.56000000000000005</v>
      </c>
      <c r="C67" s="9">
        <v>13.51</v>
      </c>
      <c r="D67" s="9">
        <f t="shared" si="0"/>
        <v>75.553927124999987</v>
      </c>
    </row>
    <row r="68" spans="1:4" x14ac:dyDescent="0.25">
      <c r="A68" s="10">
        <v>27851</v>
      </c>
      <c r="B68" s="20">
        <v>0.56100000000000005</v>
      </c>
      <c r="C68" s="9">
        <v>13.39</v>
      </c>
      <c r="D68" s="9">
        <f t="shared" si="0"/>
        <v>74.749352780748652</v>
      </c>
    </row>
    <row r="69" spans="1:4" x14ac:dyDescent="0.25">
      <c r="A69" s="10">
        <v>27881</v>
      </c>
      <c r="B69" s="20">
        <v>0.56399999999999995</v>
      </c>
      <c r="C69" s="9">
        <v>13.41</v>
      </c>
      <c r="D69" s="9">
        <f t="shared" si="0"/>
        <v>74.462805478723411</v>
      </c>
    </row>
    <row r="70" spans="1:4" x14ac:dyDescent="0.25">
      <c r="A70" s="10">
        <v>27912</v>
      </c>
      <c r="B70" s="20">
        <v>0.56699999999999995</v>
      </c>
      <c r="C70" s="9">
        <v>13.48</v>
      </c>
      <c r="D70" s="9">
        <f t="shared" si="0"/>
        <v>74.455460529100534</v>
      </c>
    </row>
    <row r="71" spans="1:4" x14ac:dyDescent="0.25">
      <c r="A71" s="10">
        <v>27942</v>
      </c>
      <c r="B71" s="20">
        <v>0.56999999999999995</v>
      </c>
      <c r="C71" s="9">
        <v>13.51</v>
      </c>
      <c r="D71" s="9">
        <f t="shared" si="0"/>
        <v>74.228419631578959</v>
      </c>
    </row>
    <row r="72" spans="1:4" x14ac:dyDescent="0.25">
      <c r="A72" s="10">
        <v>27973</v>
      </c>
      <c r="B72" s="20">
        <v>0.57299999999999995</v>
      </c>
      <c r="C72" s="9">
        <v>13.58</v>
      </c>
      <c r="D72" s="9">
        <f t="shared" si="0"/>
        <v>74.222378743455494</v>
      </c>
    </row>
    <row r="73" spans="1:4" x14ac:dyDescent="0.25">
      <c r="A73" s="10">
        <v>28004</v>
      </c>
      <c r="B73" s="20">
        <v>0.57599999999999996</v>
      </c>
      <c r="C73" s="9">
        <v>13.47</v>
      </c>
      <c r="D73" s="9">
        <f t="shared" si="0"/>
        <v>73.237722968750006</v>
      </c>
    </row>
    <row r="74" spans="1:4" x14ac:dyDescent="0.25">
      <c r="A74" s="10">
        <v>28034</v>
      </c>
      <c r="B74" s="20">
        <v>0.57899999999999996</v>
      </c>
      <c r="C74" s="9">
        <v>13.49</v>
      </c>
      <c r="D74" s="9">
        <f t="shared" si="0"/>
        <v>72.966431450777193</v>
      </c>
    </row>
    <row r="75" spans="1:4" x14ac:dyDescent="0.25">
      <c r="A75" s="10">
        <v>28065</v>
      </c>
      <c r="B75" s="20">
        <v>0.58099999999999996</v>
      </c>
      <c r="C75" s="9">
        <v>13.58</v>
      </c>
      <c r="D75" s="9">
        <f t="shared" si="0"/>
        <v>73.200383855421691</v>
      </c>
    </row>
    <row r="76" spans="1:4" x14ac:dyDescent="0.25">
      <c r="A76" s="10">
        <v>28095</v>
      </c>
      <c r="B76" s="20">
        <v>0.58399999999999996</v>
      </c>
      <c r="C76" s="9">
        <v>13.71</v>
      </c>
      <c r="D76" s="9">
        <f t="shared" si="0"/>
        <v>73.521494845890416</v>
      </c>
    </row>
    <row r="77" spans="1:4" x14ac:dyDescent="0.25">
      <c r="A77" s="10">
        <v>28126</v>
      </c>
      <c r="B77" s="20">
        <v>0.58699999999999997</v>
      </c>
      <c r="C77" s="9">
        <v>14.11</v>
      </c>
      <c r="D77" s="9">
        <f t="shared" si="0"/>
        <v>75.279830647359447</v>
      </c>
    </row>
    <row r="78" spans="1:4" x14ac:dyDescent="0.25">
      <c r="A78" s="10">
        <v>28157</v>
      </c>
      <c r="B78" s="20">
        <v>0.59299999999999997</v>
      </c>
      <c r="C78" s="9">
        <v>14.5</v>
      </c>
      <c r="D78" s="9">
        <f t="shared" si="0"/>
        <v>76.577825463743679</v>
      </c>
    </row>
    <row r="79" spans="1:4" x14ac:dyDescent="0.25">
      <c r="A79" s="10">
        <v>28185</v>
      </c>
      <c r="B79" s="20">
        <v>0.59599999999999997</v>
      </c>
      <c r="C79" s="9">
        <v>14.54</v>
      </c>
      <c r="D79" s="9">
        <f t="shared" si="0"/>
        <v>76.402552449664427</v>
      </c>
    </row>
    <row r="80" spans="1:4" x14ac:dyDescent="0.25">
      <c r="A80" s="10">
        <v>28216</v>
      </c>
      <c r="B80" s="20">
        <v>0.6</v>
      </c>
      <c r="C80" s="9">
        <v>14.36</v>
      </c>
      <c r="D80" s="9">
        <f t="shared" si="0"/>
        <v>74.95367139999999</v>
      </c>
    </row>
    <row r="81" spans="1:4" x14ac:dyDescent="0.25">
      <c r="A81" s="10">
        <v>28246</v>
      </c>
      <c r="B81" s="20">
        <v>0.60199999999999998</v>
      </c>
      <c r="C81" s="9">
        <v>14.62</v>
      </c>
      <c r="D81" s="9">
        <f t="shared" si="0"/>
        <v>76.057247142857136</v>
      </c>
    </row>
    <row r="82" spans="1:4" x14ac:dyDescent="0.25">
      <c r="A82" s="10">
        <v>28277</v>
      </c>
      <c r="B82" s="20">
        <v>0.60499999999999998</v>
      </c>
      <c r="C82" s="9">
        <v>14.63</v>
      </c>
      <c r="D82" s="9">
        <f t="shared" si="0"/>
        <v>75.731868545454546</v>
      </c>
    </row>
    <row r="83" spans="1:4" x14ac:dyDescent="0.25">
      <c r="A83" s="10">
        <v>28307</v>
      </c>
      <c r="B83" s="20">
        <v>0.60799999999999998</v>
      </c>
      <c r="C83" s="9">
        <v>14.44</v>
      </c>
      <c r="D83" s="9">
        <f t="shared" si="0"/>
        <v>74.379513749999987</v>
      </c>
    </row>
    <row r="84" spans="1:4" x14ac:dyDescent="0.25">
      <c r="A84" s="10">
        <v>28338</v>
      </c>
      <c r="B84" s="20">
        <v>0.61099999999999999</v>
      </c>
      <c r="C84" s="9">
        <v>14.68</v>
      </c>
      <c r="D84" s="9">
        <f t="shared" si="0"/>
        <v>75.244466317512277</v>
      </c>
    </row>
    <row r="85" spans="1:4" x14ac:dyDescent="0.25">
      <c r="A85" s="10">
        <v>28369</v>
      </c>
      <c r="B85" s="20">
        <v>0.61299999999999999</v>
      </c>
      <c r="C85" s="9">
        <v>14.5</v>
      </c>
      <c r="D85" s="9">
        <f t="shared" si="0"/>
        <v>74.079364600326258</v>
      </c>
    </row>
    <row r="86" spans="1:4" x14ac:dyDescent="0.25">
      <c r="A86" s="10">
        <v>28399</v>
      </c>
      <c r="B86" s="20">
        <v>0.61599999999999999</v>
      </c>
      <c r="C86" s="9">
        <v>14.56</v>
      </c>
      <c r="D86" s="9">
        <f t="shared" si="0"/>
        <v>74.023630909090912</v>
      </c>
    </row>
    <row r="87" spans="1:4" x14ac:dyDescent="0.25">
      <c r="A87" s="10">
        <v>28430</v>
      </c>
      <c r="B87" s="20">
        <v>0.62</v>
      </c>
      <c r="C87" s="9">
        <v>14.61</v>
      </c>
      <c r="D87" s="9">
        <f t="shared" si="0"/>
        <v>73.79862111290322</v>
      </c>
    </row>
    <row r="88" spans="1:4" x14ac:dyDescent="0.25">
      <c r="A88" s="10">
        <v>28460</v>
      </c>
      <c r="B88" s="20">
        <v>0.623</v>
      </c>
      <c r="C88" s="9">
        <v>14.76</v>
      </c>
      <c r="D88" s="9">
        <f t="shared" si="0"/>
        <v>74.19728802568217</v>
      </c>
    </row>
    <row r="89" spans="1:4" x14ac:dyDescent="0.25">
      <c r="A89" s="10">
        <v>28491</v>
      </c>
      <c r="B89" s="20">
        <v>0.627</v>
      </c>
      <c r="C89" s="9">
        <v>14.52</v>
      </c>
      <c r="D89" s="9">
        <f t="shared" si="0"/>
        <v>72.525176842105267</v>
      </c>
    </row>
    <row r="90" spans="1:4" x14ac:dyDescent="0.25">
      <c r="A90" s="10">
        <v>28522</v>
      </c>
      <c r="B90" s="20">
        <v>0.63</v>
      </c>
      <c r="C90" s="9">
        <v>14.41</v>
      </c>
      <c r="D90" s="9">
        <f t="shared" si="0"/>
        <v>71.633002047619044</v>
      </c>
    </row>
    <row r="91" spans="1:4" x14ac:dyDescent="0.25">
      <c r="A91" s="10">
        <v>28550</v>
      </c>
      <c r="B91" s="20">
        <v>0.63400000000000001</v>
      </c>
      <c r="C91" s="9">
        <v>14.57</v>
      </c>
      <c r="D91" s="9">
        <f t="shared" si="0"/>
        <v>71.971410615141949</v>
      </c>
    </row>
    <row r="92" spans="1:4" x14ac:dyDescent="0.25">
      <c r="A92" s="10">
        <v>28581</v>
      </c>
      <c r="B92" s="20">
        <v>0.63900000000000001</v>
      </c>
      <c r="C92" s="9">
        <v>14.4</v>
      </c>
      <c r="D92" s="9">
        <f t="shared" si="0"/>
        <v>70.575076056338034</v>
      </c>
    </row>
    <row r="93" spans="1:4" x14ac:dyDescent="0.25">
      <c r="A93" s="10">
        <v>28611</v>
      </c>
      <c r="B93" s="20">
        <v>0.64500000000000002</v>
      </c>
      <c r="C93" s="9">
        <v>14.51</v>
      </c>
      <c r="D93" s="9">
        <f t="shared" si="0"/>
        <v>70.452663860465108</v>
      </c>
    </row>
    <row r="94" spans="1:4" x14ac:dyDescent="0.25">
      <c r="A94" s="10">
        <v>28642</v>
      </c>
      <c r="B94" s="20">
        <v>0.65</v>
      </c>
      <c r="C94" s="9">
        <v>14.54</v>
      </c>
      <c r="D94" s="9">
        <f t="shared" si="0"/>
        <v>70.055263476923074</v>
      </c>
    </row>
    <row r="95" spans="1:4" x14ac:dyDescent="0.25">
      <c r="A95" s="10">
        <v>28672</v>
      </c>
      <c r="B95" s="20">
        <v>0.65500000000000003</v>
      </c>
      <c r="C95" s="9">
        <v>14.49</v>
      </c>
      <c r="D95" s="9">
        <f t="shared" si="0"/>
        <v>69.281424137404585</v>
      </c>
    </row>
    <row r="96" spans="1:4" x14ac:dyDescent="0.25">
      <c r="A96" s="10">
        <v>28703</v>
      </c>
      <c r="B96" s="20">
        <v>0.65900000000000003</v>
      </c>
      <c r="C96" s="9">
        <v>14.46</v>
      </c>
      <c r="D96" s="9">
        <f t="shared" si="0"/>
        <v>68.718330409711683</v>
      </c>
    </row>
    <row r="97" spans="1:4" x14ac:dyDescent="0.25">
      <c r="A97" s="10">
        <v>28734</v>
      </c>
      <c r="B97" s="20">
        <v>0.66500000000000004</v>
      </c>
      <c r="C97" s="9">
        <v>14.53</v>
      </c>
      <c r="D97" s="9">
        <f t="shared" si="0"/>
        <v>68.427975293233075</v>
      </c>
    </row>
    <row r="98" spans="1:4" x14ac:dyDescent="0.25">
      <c r="A98" s="10">
        <v>28764</v>
      </c>
      <c r="B98" s="20">
        <v>0.67100000000000004</v>
      </c>
      <c r="C98" s="9">
        <v>14.63</v>
      </c>
      <c r="D98" s="9">
        <f t="shared" si="0"/>
        <v>68.28283229508196</v>
      </c>
    </row>
    <row r="99" spans="1:4" x14ac:dyDescent="0.25">
      <c r="A99" s="10">
        <v>28795</v>
      </c>
      <c r="B99" s="20">
        <v>0.67500000000000004</v>
      </c>
      <c r="C99" s="9">
        <v>14.74</v>
      </c>
      <c r="D99" s="9">
        <f t="shared" si="0"/>
        <v>68.388555644444438</v>
      </c>
    </row>
    <row r="100" spans="1:4" x14ac:dyDescent="0.25">
      <c r="A100" s="10">
        <v>28825</v>
      </c>
      <c r="B100" s="20">
        <v>0.67900000000000005</v>
      </c>
      <c r="C100" s="9">
        <v>14.94</v>
      </c>
      <c r="D100" s="9">
        <f t="shared" si="0"/>
        <v>68.908142650957274</v>
      </c>
    </row>
    <row r="101" spans="1:4" x14ac:dyDescent="0.25">
      <c r="A101" s="10">
        <v>28856</v>
      </c>
      <c r="B101" s="20">
        <v>0.68500000000000005</v>
      </c>
      <c r="C101" s="9">
        <v>15.5</v>
      </c>
      <c r="D101" s="9">
        <f t="shared" si="0"/>
        <v>70.864845985401445</v>
      </c>
    </row>
    <row r="102" spans="1:4" x14ac:dyDescent="0.25">
      <c r="A102" s="10">
        <v>28887</v>
      </c>
      <c r="B102" s="20">
        <v>0.69199999999999995</v>
      </c>
      <c r="C102" s="9">
        <v>15.88</v>
      </c>
      <c r="D102" s="9">
        <f t="shared" si="0"/>
        <v>71.867762601156073</v>
      </c>
    </row>
    <row r="103" spans="1:4" x14ac:dyDescent="0.25">
      <c r="A103" s="10">
        <v>28915</v>
      </c>
      <c r="B103" s="20">
        <v>0.69899999999999995</v>
      </c>
      <c r="C103" s="9">
        <v>16.41</v>
      </c>
      <c r="D103" s="9">
        <f t="shared" si="0"/>
        <v>73.522645622317597</v>
      </c>
    </row>
    <row r="104" spans="1:4" x14ac:dyDescent="0.25">
      <c r="A104" s="10">
        <v>28946</v>
      </c>
      <c r="B104" s="20">
        <v>0.70599999999999996</v>
      </c>
      <c r="C104" s="9">
        <v>17.579999999999998</v>
      </c>
      <c r="D104" s="9">
        <f t="shared" si="0"/>
        <v>77.983709660056647</v>
      </c>
    </row>
    <row r="105" spans="1:4" x14ac:dyDescent="0.25">
      <c r="A105" s="10">
        <v>28976</v>
      </c>
      <c r="B105" s="20">
        <v>0.71399999999999997</v>
      </c>
      <c r="C105" s="9">
        <v>19</v>
      </c>
      <c r="D105" s="9">
        <f t="shared" ref="D105:D168" si="1">C105*$B$665/B105</f>
        <v>83.33839075630253</v>
      </c>
    </row>
    <row r="106" spans="1:4" x14ac:dyDescent="0.25">
      <c r="A106" s="10">
        <v>29007</v>
      </c>
      <c r="B106" s="20">
        <v>0.72199999999999998</v>
      </c>
      <c r="C106" s="9">
        <v>21.03</v>
      </c>
      <c r="D106" s="9">
        <f t="shared" si="1"/>
        <v>91.220362977839343</v>
      </c>
    </row>
    <row r="107" spans="1:4" x14ac:dyDescent="0.25">
      <c r="A107" s="10">
        <v>29037</v>
      </c>
      <c r="B107" s="20">
        <v>0.73</v>
      </c>
      <c r="C107" s="9">
        <v>23.09</v>
      </c>
      <c r="D107" s="9">
        <f t="shared" si="1"/>
        <v>99.058282479452046</v>
      </c>
    </row>
    <row r="108" spans="1:4" x14ac:dyDescent="0.25">
      <c r="A108" s="10">
        <v>29068</v>
      </c>
      <c r="B108" s="20">
        <v>0.73699999999999999</v>
      </c>
      <c r="C108" s="9">
        <v>23.98</v>
      </c>
      <c r="D108" s="9">
        <f t="shared" si="1"/>
        <v>101.89934955223882</v>
      </c>
    </row>
    <row r="109" spans="1:4" x14ac:dyDescent="0.25">
      <c r="A109" s="10">
        <v>29099</v>
      </c>
      <c r="B109" s="20">
        <v>0.74399999999999999</v>
      </c>
      <c r="C109" s="9">
        <v>25.06</v>
      </c>
      <c r="D109" s="9">
        <f t="shared" si="1"/>
        <v>105.48673540322579</v>
      </c>
    </row>
    <row r="110" spans="1:4" x14ac:dyDescent="0.25">
      <c r="A110" s="10">
        <v>29129</v>
      </c>
      <c r="B110" s="20">
        <v>0.752</v>
      </c>
      <c r="C110" s="9">
        <v>25.05</v>
      </c>
      <c r="D110" s="9">
        <f t="shared" si="1"/>
        <v>104.32289022606383</v>
      </c>
    </row>
    <row r="111" spans="1:4" x14ac:dyDescent="0.25">
      <c r="A111" s="10">
        <v>29160</v>
      </c>
      <c r="B111" s="20">
        <v>0.76</v>
      </c>
      <c r="C111" s="9">
        <v>27.02</v>
      </c>
      <c r="D111" s="9">
        <f t="shared" si="1"/>
        <v>111.34262944736841</v>
      </c>
    </row>
    <row r="112" spans="1:4" x14ac:dyDescent="0.25">
      <c r="A112" s="10">
        <v>29190</v>
      </c>
      <c r="B112" s="20">
        <v>0.76900000000000002</v>
      </c>
      <c r="C112" s="9">
        <v>28.91</v>
      </c>
      <c r="D112" s="9">
        <f t="shared" si="1"/>
        <v>117.73659530559168</v>
      </c>
    </row>
    <row r="113" spans="1:4" x14ac:dyDescent="0.25">
      <c r="A113" s="10">
        <v>29221</v>
      </c>
      <c r="B113" s="20">
        <v>0.78</v>
      </c>
      <c r="C113" s="9">
        <v>30.75</v>
      </c>
      <c r="D113" s="9">
        <f t="shared" si="1"/>
        <v>123.46397019230768</v>
      </c>
    </row>
    <row r="114" spans="1:4" x14ac:dyDescent="0.25">
      <c r="A114" s="10">
        <v>29252</v>
      </c>
      <c r="B114" s="20">
        <v>0.79</v>
      </c>
      <c r="C114" s="9">
        <v>32.4</v>
      </c>
      <c r="D114" s="9">
        <f t="shared" si="1"/>
        <v>128.4421716455696</v>
      </c>
    </row>
    <row r="115" spans="1:4" x14ac:dyDescent="0.25">
      <c r="A115" s="10">
        <v>29281</v>
      </c>
      <c r="B115" s="20">
        <v>0.80100000000000005</v>
      </c>
      <c r="C115" s="9">
        <v>33.42</v>
      </c>
      <c r="D115" s="9">
        <f t="shared" si="1"/>
        <v>130.66631707865167</v>
      </c>
    </row>
    <row r="116" spans="1:4" x14ac:dyDescent="0.25">
      <c r="A116" s="10">
        <v>29312</v>
      </c>
      <c r="B116" s="20">
        <v>0.80900000000000005</v>
      </c>
      <c r="C116" s="9">
        <v>33.54</v>
      </c>
      <c r="D116" s="9">
        <f t="shared" si="1"/>
        <v>129.83872961681087</v>
      </c>
    </row>
    <row r="117" spans="1:4" x14ac:dyDescent="0.25">
      <c r="A117" s="10">
        <v>29342</v>
      </c>
      <c r="B117" s="20">
        <v>0.81699999999999995</v>
      </c>
      <c r="C117" s="9">
        <v>34.33</v>
      </c>
      <c r="D117" s="9">
        <f t="shared" si="1"/>
        <v>131.59563007343942</v>
      </c>
    </row>
    <row r="118" spans="1:4" x14ac:dyDescent="0.25">
      <c r="A118" s="10">
        <v>29373</v>
      </c>
      <c r="B118" s="20">
        <v>0.82499999999999996</v>
      </c>
      <c r="C118" s="9">
        <v>34.479999999999997</v>
      </c>
      <c r="D118" s="9">
        <f t="shared" si="1"/>
        <v>130.88896378181818</v>
      </c>
    </row>
    <row r="119" spans="1:4" x14ac:dyDescent="0.25">
      <c r="A119" s="10">
        <v>29403</v>
      </c>
      <c r="B119" s="20">
        <v>0.82599999999999996</v>
      </c>
      <c r="C119" s="9">
        <v>34.51</v>
      </c>
      <c r="D119" s="9">
        <f t="shared" si="1"/>
        <v>130.84424720338981</v>
      </c>
    </row>
    <row r="120" spans="1:4" x14ac:dyDescent="0.25">
      <c r="A120" s="10">
        <v>29434</v>
      </c>
      <c r="B120" s="20">
        <v>0.83199999999999996</v>
      </c>
      <c r="C120" s="9">
        <v>34.44</v>
      </c>
      <c r="D120" s="9">
        <f t="shared" si="1"/>
        <v>129.63716870192306</v>
      </c>
    </row>
    <row r="121" spans="1:4" x14ac:dyDescent="0.25">
      <c r="A121" s="10">
        <v>29465</v>
      </c>
      <c r="B121" s="20">
        <v>0.83899999999999997</v>
      </c>
      <c r="C121" s="9">
        <v>34.46</v>
      </c>
      <c r="D121" s="9">
        <f t="shared" si="1"/>
        <v>128.63022615017877</v>
      </c>
    </row>
    <row r="122" spans="1:4" x14ac:dyDescent="0.25">
      <c r="A122" s="10">
        <v>29495</v>
      </c>
      <c r="B122" s="20">
        <v>0.84699999999999998</v>
      </c>
      <c r="C122" s="9">
        <v>34.630000000000003</v>
      </c>
      <c r="D122" s="9">
        <f t="shared" si="1"/>
        <v>128.04387304604487</v>
      </c>
    </row>
    <row r="123" spans="1:4" x14ac:dyDescent="0.25">
      <c r="A123" s="10">
        <v>29526</v>
      </c>
      <c r="B123" s="20">
        <v>0.85599999999999998</v>
      </c>
      <c r="C123" s="9">
        <v>35.090000000000003</v>
      </c>
      <c r="D123" s="9">
        <f t="shared" si="1"/>
        <v>128.38057734813086</v>
      </c>
    </row>
    <row r="124" spans="1:4" x14ac:dyDescent="0.25">
      <c r="A124" s="10">
        <v>29556</v>
      </c>
      <c r="B124" s="20">
        <v>0.86399999999999999</v>
      </c>
      <c r="C124" s="9">
        <v>35.630000000000003</v>
      </c>
      <c r="D124" s="9">
        <f t="shared" si="1"/>
        <v>129.14922392361112</v>
      </c>
    </row>
    <row r="125" spans="1:4" x14ac:dyDescent="0.25">
      <c r="A125" s="10">
        <v>29587</v>
      </c>
      <c r="B125" s="20">
        <v>0.872</v>
      </c>
      <c r="C125" s="9">
        <v>38.85</v>
      </c>
      <c r="D125" s="9">
        <f t="shared" si="1"/>
        <v>139.52892849770643</v>
      </c>
    </row>
    <row r="126" spans="1:4" x14ac:dyDescent="0.25">
      <c r="A126" s="10">
        <v>29618</v>
      </c>
      <c r="B126" s="20">
        <v>0.88</v>
      </c>
      <c r="C126" s="9">
        <v>39</v>
      </c>
      <c r="D126" s="9">
        <f t="shared" si="1"/>
        <v>138.79430795454545</v>
      </c>
    </row>
    <row r="127" spans="1:4" x14ac:dyDescent="0.25">
      <c r="A127" s="10">
        <v>29646</v>
      </c>
      <c r="B127" s="20">
        <v>0.88600000000000001</v>
      </c>
      <c r="C127" s="9">
        <v>38.31</v>
      </c>
      <c r="D127" s="9">
        <f t="shared" si="1"/>
        <v>135.41542933408579</v>
      </c>
    </row>
    <row r="128" spans="1:4" x14ac:dyDescent="0.25">
      <c r="A128" s="10">
        <v>29677</v>
      </c>
      <c r="B128" s="20">
        <v>0.89100000000000001</v>
      </c>
      <c r="C128" s="9">
        <v>38.409999999999997</v>
      </c>
      <c r="D128" s="9">
        <f t="shared" si="1"/>
        <v>135.00701154882154</v>
      </c>
    </row>
    <row r="129" spans="1:4" x14ac:dyDescent="0.25">
      <c r="A129" s="10">
        <v>29707</v>
      </c>
      <c r="B129" s="20">
        <v>0.89700000000000002</v>
      </c>
      <c r="C129" s="9">
        <v>37.840000000000003</v>
      </c>
      <c r="D129" s="9">
        <f t="shared" si="1"/>
        <v>132.11386729096989</v>
      </c>
    </row>
    <row r="130" spans="1:4" x14ac:dyDescent="0.25">
      <c r="A130" s="10">
        <v>29738</v>
      </c>
      <c r="B130" s="20">
        <v>0.90500000000000003</v>
      </c>
      <c r="C130" s="9">
        <v>37.03</v>
      </c>
      <c r="D130" s="9">
        <f t="shared" si="1"/>
        <v>128.14299013259668</v>
      </c>
    </row>
    <row r="131" spans="1:4" x14ac:dyDescent="0.25">
      <c r="A131" s="10">
        <v>29768</v>
      </c>
      <c r="B131" s="20">
        <v>0.91500000000000004</v>
      </c>
      <c r="C131" s="9">
        <v>36.58</v>
      </c>
      <c r="D131" s="9">
        <f t="shared" si="1"/>
        <v>125.20230603278686</v>
      </c>
    </row>
    <row r="132" spans="1:4" x14ac:dyDescent="0.25">
      <c r="A132" s="10">
        <v>29799</v>
      </c>
      <c r="B132" s="20">
        <v>0.92200000000000004</v>
      </c>
      <c r="C132" s="9">
        <v>35.82</v>
      </c>
      <c r="D132" s="9">
        <f t="shared" si="1"/>
        <v>121.67024466377438</v>
      </c>
    </row>
    <row r="133" spans="1:4" x14ac:dyDescent="0.25">
      <c r="A133" s="10">
        <v>29830</v>
      </c>
      <c r="B133" s="20">
        <v>0.93100000000000005</v>
      </c>
      <c r="C133" s="9">
        <v>35.44</v>
      </c>
      <c r="D133" s="9">
        <f t="shared" si="1"/>
        <v>119.21578234156819</v>
      </c>
    </row>
    <row r="134" spans="1:4" x14ac:dyDescent="0.25">
      <c r="A134" s="10">
        <v>29860</v>
      </c>
      <c r="B134" s="20">
        <v>0.93400000000000005</v>
      </c>
      <c r="C134" s="9">
        <v>35.43</v>
      </c>
      <c r="D134" s="9">
        <f t="shared" si="1"/>
        <v>118.7993315524625</v>
      </c>
    </row>
    <row r="135" spans="1:4" x14ac:dyDescent="0.25">
      <c r="A135" s="10">
        <v>29891</v>
      </c>
      <c r="B135" s="20">
        <v>0.93799999999999994</v>
      </c>
      <c r="C135" s="9">
        <v>36.21</v>
      </c>
      <c r="D135" s="9">
        <f t="shared" si="1"/>
        <v>120.89696747334756</v>
      </c>
    </row>
    <row r="136" spans="1:4" x14ac:dyDescent="0.25">
      <c r="A136" s="10">
        <v>29921</v>
      </c>
      <c r="B136" s="20">
        <v>0.94099999999999995</v>
      </c>
      <c r="C136" s="9">
        <v>35.950000000000003</v>
      </c>
      <c r="D136" s="9">
        <f t="shared" si="1"/>
        <v>119.64622268862912</v>
      </c>
    </row>
    <row r="137" spans="1:4" x14ac:dyDescent="0.25">
      <c r="A137" s="10">
        <v>29952</v>
      </c>
      <c r="B137" s="20">
        <v>0.94399999999999995</v>
      </c>
      <c r="C137" s="9">
        <v>35.54</v>
      </c>
      <c r="D137" s="9">
        <f t="shared" si="1"/>
        <v>117.90579476694914</v>
      </c>
    </row>
    <row r="138" spans="1:4" x14ac:dyDescent="0.25">
      <c r="A138" s="10">
        <v>29983</v>
      </c>
      <c r="B138" s="20">
        <v>0.94699999999999995</v>
      </c>
      <c r="C138" s="9">
        <v>35.479999999999997</v>
      </c>
      <c r="D138" s="9">
        <f t="shared" si="1"/>
        <v>117.33385862724393</v>
      </c>
    </row>
    <row r="139" spans="1:4" x14ac:dyDescent="0.25">
      <c r="A139" s="10">
        <v>30011</v>
      </c>
      <c r="B139" s="20">
        <v>0.94699999999999995</v>
      </c>
      <c r="C139" s="9">
        <v>34.07</v>
      </c>
      <c r="D139" s="9">
        <f t="shared" si="1"/>
        <v>112.67092907074974</v>
      </c>
    </row>
    <row r="140" spans="1:4" x14ac:dyDescent="0.25">
      <c r="A140" s="10">
        <v>30042</v>
      </c>
      <c r="B140" s="20">
        <v>0.95</v>
      </c>
      <c r="C140" s="9">
        <v>32.82</v>
      </c>
      <c r="D140" s="9">
        <f t="shared" si="1"/>
        <v>108.19437745263158</v>
      </c>
    </row>
    <row r="141" spans="1:4" x14ac:dyDescent="0.25">
      <c r="A141" s="10">
        <v>30072</v>
      </c>
      <c r="B141" s="20">
        <v>0.95899999999999996</v>
      </c>
      <c r="C141" s="9">
        <v>32.78</v>
      </c>
      <c r="D141" s="9">
        <f t="shared" si="1"/>
        <v>107.04837103232533</v>
      </c>
    </row>
    <row r="142" spans="1:4" x14ac:dyDescent="0.25">
      <c r="A142" s="10">
        <v>30103</v>
      </c>
      <c r="B142" s="20">
        <v>0.97</v>
      </c>
      <c r="C142" s="9">
        <v>33.79</v>
      </c>
      <c r="D142" s="9">
        <f t="shared" si="1"/>
        <v>109.09533454639175</v>
      </c>
    </row>
    <row r="143" spans="1:4" x14ac:dyDescent="0.25">
      <c r="A143" s="10">
        <v>30133</v>
      </c>
      <c r="B143" s="20">
        <v>0.97499999999999998</v>
      </c>
      <c r="C143" s="9">
        <v>33.44</v>
      </c>
      <c r="D143" s="9">
        <f t="shared" si="1"/>
        <v>107.41164652307691</v>
      </c>
    </row>
    <row r="144" spans="1:4" x14ac:dyDescent="0.25">
      <c r="A144" s="10">
        <v>30164</v>
      </c>
      <c r="B144" s="20">
        <v>0.97699999999999998</v>
      </c>
      <c r="C144" s="9">
        <v>32.950000000000003</v>
      </c>
      <c r="D144" s="9">
        <f t="shared" si="1"/>
        <v>105.62107323439099</v>
      </c>
    </row>
    <row r="145" spans="1:4" x14ac:dyDescent="0.25">
      <c r="A145" s="10">
        <v>30195</v>
      </c>
      <c r="B145" s="20">
        <v>0.97699999999999998</v>
      </c>
      <c r="C145" s="9">
        <v>33.03</v>
      </c>
      <c r="D145" s="9">
        <f t="shared" si="1"/>
        <v>105.87751286591607</v>
      </c>
    </row>
    <row r="146" spans="1:4" x14ac:dyDescent="0.25">
      <c r="A146" s="10">
        <v>30225</v>
      </c>
      <c r="B146" s="20">
        <v>0.98099999999999998</v>
      </c>
      <c r="C146" s="9">
        <v>33.28</v>
      </c>
      <c r="D146" s="9">
        <f t="shared" si="1"/>
        <v>106.24390654434251</v>
      </c>
    </row>
    <row r="147" spans="1:4" x14ac:dyDescent="0.25">
      <c r="A147" s="10">
        <v>30256</v>
      </c>
      <c r="B147" s="20">
        <v>0.98</v>
      </c>
      <c r="C147" s="9">
        <v>33.090000000000003</v>
      </c>
      <c r="D147" s="9">
        <f t="shared" si="1"/>
        <v>105.74513898979593</v>
      </c>
    </row>
    <row r="148" spans="1:4" x14ac:dyDescent="0.25">
      <c r="A148" s="10">
        <v>30286</v>
      </c>
      <c r="B148" s="20">
        <v>0.97699999999999998</v>
      </c>
      <c r="C148" s="9">
        <v>32.85</v>
      </c>
      <c r="D148" s="9">
        <f t="shared" si="1"/>
        <v>105.30052369498465</v>
      </c>
    </row>
    <row r="149" spans="1:4" x14ac:dyDescent="0.25">
      <c r="A149" s="10">
        <v>30317</v>
      </c>
      <c r="B149" s="20">
        <v>0.97899999999999998</v>
      </c>
      <c r="C149" s="9">
        <v>31.4</v>
      </c>
      <c r="D149" s="9">
        <f t="shared" si="1"/>
        <v>100.44693217568948</v>
      </c>
    </row>
    <row r="150" spans="1:4" x14ac:dyDescent="0.25">
      <c r="A150" s="10">
        <v>30348</v>
      </c>
      <c r="B150" s="20">
        <v>0.98</v>
      </c>
      <c r="C150" s="9">
        <v>30.76</v>
      </c>
      <c r="D150" s="9">
        <f t="shared" si="1"/>
        <v>98.299198408163264</v>
      </c>
    </row>
    <row r="151" spans="1:4" x14ac:dyDescent="0.25">
      <c r="A151" s="10">
        <v>30376</v>
      </c>
      <c r="B151" s="20">
        <v>0.98099999999999998</v>
      </c>
      <c r="C151" s="9">
        <v>28.43</v>
      </c>
      <c r="D151" s="9">
        <f t="shared" si="1"/>
        <v>90.760644923547389</v>
      </c>
    </row>
    <row r="152" spans="1:4" x14ac:dyDescent="0.25">
      <c r="A152" s="10">
        <v>30407</v>
      </c>
      <c r="B152" s="20">
        <v>0.98799999999999999</v>
      </c>
      <c r="C152" s="9">
        <v>27.95</v>
      </c>
      <c r="D152" s="9">
        <f t="shared" si="1"/>
        <v>88.596096710526311</v>
      </c>
    </row>
    <row r="153" spans="1:4" x14ac:dyDescent="0.25">
      <c r="A153" s="10">
        <v>30437</v>
      </c>
      <c r="B153" s="20">
        <v>0.99199999999999999</v>
      </c>
      <c r="C153" s="9">
        <v>28.53</v>
      </c>
      <c r="D153" s="9">
        <f t="shared" si="1"/>
        <v>90.069929002016124</v>
      </c>
    </row>
    <row r="154" spans="1:4" x14ac:dyDescent="0.25">
      <c r="A154" s="10">
        <v>30468</v>
      </c>
      <c r="B154" s="20">
        <v>0.99399999999999999</v>
      </c>
      <c r="C154" s="9">
        <v>29.23</v>
      </c>
      <c r="D154" s="9">
        <f t="shared" si="1"/>
        <v>92.094172907444658</v>
      </c>
    </row>
    <row r="155" spans="1:4" x14ac:dyDescent="0.25">
      <c r="A155" s="10">
        <v>30498</v>
      </c>
      <c r="B155" s="20">
        <v>0.998</v>
      </c>
      <c r="C155" s="9">
        <v>28.76</v>
      </c>
      <c r="D155" s="9">
        <f t="shared" si="1"/>
        <v>90.250176793587173</v>
      </c>
    </row>
    <row r="156" spans="1:4" x14ac:dyDescent="0.25">
      <c r="A156" s="10">
        <v>30529</v>
      </c>
      <c r="B156" s="20">
        <v>1.0009999999999999</v>
      </c>
      <c r="C156" s="9">
        <v>29.5</v>
      </c>
      <c r="D156" s="9">
        <f t="shared" si="1"/>
        <v>92.29489060939062</v>
      </c>
    </row>
    <row r="157" spans="1:4" x14ac:dyDescent="0.25">
      <c r="A157" s="10">
        <v>30560</v>
      </c>
      <c r="B157" s="20">
        <v>1.004</v>
      </c>
      <c r="C157" s="9">
        <v>29.54</v>
      </c>
      <c r="D157" s="9">
        <f t="shared" si="1"/>
        <v>92.143880737051788</v>
      </c>
    </row>
    <row r="158" spans="1:4" x14ac:dyDescent="0.25">
      <c r="A158" s="10">
        <v>30590</v>
      </c>
      <c r="B158" s="20">
        <v>1.008</v>
      </c>
      <c r="C158" s="9">
        <v>29.67</v>
      </c>
      <c r="D158" s="9">
        <f t="shared" si="1"/>
        <v>92.182129196428562</v>
      </c>
    </row>
    <row r="159" spans="1:4" x14ac:dyDescent="0.25">
      <c r="A159" s="10">
        <v>30621</v>
      </c>
      <c r="B159" s="20">
        <v>1.0109999999999999</v>
      </c>
      <c r="C159" s="9">
        <v>29.09</v>
      </c>
      <c r="D159" s="9">
        <f t="shared" si="1"/>
        <v>90.111928991097926</v>
      </c>
    </row>
    <row r="160" spans="1:4" x14ac:dyDescent="0.25">
      <c r="A160" s="10">
        <v>30651</v>
      </c>
      <c r="B160" s="20">
        <v>1.014</v>
      </c>
      <c r="C160" s="9">
        <v>29.3</v>
      </c>
      <c r="D160" s="9">
        <f t="shared" si="1"/>
        <v>90.493916863905326</v>
      </c>
    </row>
    <row r="161" spans="1:4" x14ac:dyDescent="0.25">
      <c r="A161" s="10">
        <v>30682</v>
      </c>
      <c r="B161" s="20">
        <v>1.0209999999999999</v>
      </c>
      <c r="C161" s="9">
        <v>28.8</v>
      </c>
      <c r="D161" s="9">
        <f t="shared" si="1"/>
        <v>88.339811165524011</v>
      </c>
    </row>
    <row r="162" spans="1:4" x14ac:dyDescent="0.25">
      <c r="A162" s="10">
        <v>30713</v>
      </c>
      <c r="B162" s="20">
        <v>1.026</v>
      </c>
      <c r="C162" s="9">
        <v>28.91</v>
      </c>
      <c r="D162" s="9">
        <f t="shared" si="1"/>
        <v>88.245069970760227</v>
      </c>
    </row>
    <row r="163" spans="1:4" x14ac:dyDescent="0.25">
      <c r="A163" s="10">
        <v>30742</v>
      </c>
      <c r="B163" s="20">
        <v>1.0289999999999999</v>
      </c>
      <c r="C163" s="9">
        <v>28.95</v>
      </c>
      <c r="D163" s="9">
        <f t="shared" si="1"/>
        <v>88.109536005830904</v>
      </c>
    </row>
    <row r="164" spans="1:4" x14ac:dyDescent="0.25">
      <c r="A164" s="10">
        <v>30773</v>
      </c>
      <c r="B164" s="20">
        <v>1.0329999999999999</v>
      </c>
      <c r="C164" s="9">
        <v>29.11</v>
      </c>
      <c r="D164" s="9">
        <f t="shared" si="1"/>
        <v>88.253432323330102</v>
      </c>
    </row>
    <row r="165" spans="1:4" x14ac:dyDescent="0.25">
      <c r="A165" s="10">
        <v>30803</v>
      </c>
      <c r="B165" s="20">
        <v>1.0349999999999999</v>
      </c>
      <c r="C165" s="9">
        <v>29.26</v>
      </c>
      <c r="D165" s="9">
        <f t="shared" si="1"/>
        <v>88.536773855072482</v>
      </c>
    </row>
    <row r="166" spans="1:4" x14ac:dyDescent="0.25">
      <c r="A166" s="10">
        <v>30834</v>
      </c>
      <c r="B166" s="20">
        <v>1.0369999999999999</v>
      </c>
      <c r="C166" s="9">
        <v>29.19</v>
      </c>
      <c r="D166" s="9">
        <f t="shared" si="1"/>
        <v>88.154616306653821</v>
      </c>
    </row>
    <row r="167" spans="1:4" x14ac:dyDescent="0.25">
      <c r="A167" s="10">
        <v>30864</v>
      </c>
      <c r="B167" s="20">
        <v>1.0409999999999999</v>
      </c>
      <c r="C167" s="9">
        <v>29</v>
      </c>
      <c r="D167" s="9">
        <f t="shared" si="1"/>
        <v>87.244285302593653</v>
      </c>
    </row>
    <row r="168" spans="1:4" x14ac:dyDescent="0.25">
      <c r="A168" s="10">
        <v>30895</v>
      </c>
      <c r="B168" s="20">
        <v>1.044</v>
      </c>
      <c r="C168" s="9">
        <v>28.92</v>
      </c>
      <c r="D168" s="9">
        <f t="shared" si="1"/>
        <v>86.753601034482756</v>
      </c>
    </row>
    <row r="169" spans="1:4" x14ac:dyDescent="0.25">
      <c r="A169" s="10">
        <v>30926</v>
      </c>
      <c r="B169" s="20">
        <v>1.0469999999999999</v>
      </c>
      <c r="C169" s="9">
        <v>28.7</v>
      </c>
      <c r="D169" s="9">
        <f t="shared" ref="D169:D232" si="2">C169*$B$665/B169</f>
        <v>85.846963037249282</v>
      </c>
    </row>
    <row r="170" spans="1:4" x14ac:dyDescent="0.25">
      <c r="A170" s="10">
        <v>30956</v>
      </c>
      <c r="B170" s="20">
        <v>1.0509999999999999</v>
      </c>
      <c r="C170" s="9">
        <v>28.79</v>
      </c>
      <c r="D170" s="9">
        <f t="shared" si="2"/>
        <v>85.788420085632723</v>
      </c>
    </row>
    <row r="171" spans="1:4" x14ac:dyDescent="0.25">
      <c r="A171" s="10">
        <v>30987</v>
      </c>
      <c r="B171" s="20">
        <v>1.0529999999999999</v>
      </c>
      <c r="C171" s="9">
        <v>28.74</v>
      </c>
      <c r="D171" s="9">
        <f t="shared" si="2"/>
        <v>85.476772136752132</v>
      </c>
    </row>
    <row r="172" spans="1:4" x14ac:dyDescent="0.25">
      <c r="A172" s="10">
        <v>31017</v>
      </c>
      <c r="B172" s="20">
        <v>1.0549999999999999</v>
      </c>
      <c r="C172" s="9">
        <v>28.02</v>
      </c>
      <c r="D172" s="9">
        <f t="shared" si="2"/>
        <v>83.177409838862559</v>
      </c>
    </row>
    <row r="173" spans="1:4" x14ac:dyDescent="0.25">
      <c r="A173" s="10">
        <v>31048</v>
      </c>
      <c r="B173" s="20">
        <v>1.0569999999999999</v>
      </c>
      <c r="C173" s="9">
        <v>27.49</v>
      </c>
      <c r="D173" s="9">
        <f t="shared" si="2"/>
        <v>81.449697076631978</v>
      </c>
    </row>
    <row r="174" spans="1:4" x14ac:dyDescent="0.25">
      <c r="A174" s="10">
        <v>31079</v>
      </c>
      <c r="B174" s="20">
        <v>1.0629999999999999</v>
      </c>
      <c r="C174" s="9">
        <v>26.99</v>
      </c>
      <c r="D174" s="9">
        <f t="shared" si="2"/>
        <v>79.516881759172151</v>
      </c>
    </row>
    <row r="175" spans="1:4" x14ac:dyDescent="0.25">
      <c r="A175" s="10">
        <v>31107</v>
      </c>
      <c r="B175" s="20">
        <v>1.0680000000000001</v>
      </c>
      <c r="C175" s="9">
        <v>27.2</v>
      </c>
      <c r="D175" s="9">
        <f t="shared" si="2"/>
        <v>79.760408988764041</v>
      </c>
    </row>
    <row r="176" spans="1:4" x14ac:dyDescent="0.25">
      <c r="A176" s="10">
        <v>31138</v>
      </c>
      <c r="B176" s="20">
        <v>1.07</v>
      </c>
      <c r="C176" s="9">
        <v>27.59</v>
      </c>
      <c r="D176" s="9">
        <f t="shared" si="2"/>
        <v>80.752810009345794</v>
      </c>
    </row>
    <row r="177" spans="1:4" x14ac:dyDescent="0.25">
      <c r="A177" s="10">
        <v>31168</v>
      </c>
      <c r="B177" s="20">
        <v>1.0720000000000001</v>
      </c>
      <c r="C177" s="9">
        <v>27.6</v>
      </c>
      <c r="D177" s="9">
        <f t="shared" si="2"/>
        <v>80.631366044776115</v>
      </c>
    </row>
    <row r="178" spans="1:4" x14ac:dyDescent="0.25">
      <c r="A178" s="10">
        <v>31199</v>
      </c>
      <c r="B178" s="20">
        <v>1.075</v>
      </c>
      <c r="C178" s="9">
        <v>27.25</v>
      </c>
      <c r="D178" s="9">
        <f t="shared" si="2"/>
        <v>79.386702558139532</v>
      </c>
    </row>
    <row r="179" spans="1:4" x14ac:dyDescent="0.25">
      <c r="A179" s="10">
        <v>31229</v>
      </c>
      <c r="B179" s="20">
        <v>1.077</v>
      </c>
      <c r="C179" s="9">
        <v>26.57</v>
      </c>
      <c r="D179" s="9">
        <f t="shared" si="2"/>
        <v>77.261933454038996</v>
      </c>
    </row>
    <row r="180" spans="1:4" x14ac:dyDescent="0.25">
      <c r="A180" s="10">
        <v>31260</v>
      </c>
      <c r="B180" s="20">
        <v>1.079</v>
      </c>
      <c r="C180" s="9">
        <v>26.61</v>
      </c>
      <c r="D180" s="9">
        <f t="shared" si="2"/>
        <v>77.234822140871174</v>
      </c>
    </row>
    <row r="181" spans="1:4" x14ac:dyDescent="0.25">
      <c r="A181" s="10">
        <v>31291</v>
      </c>
      <c r="B181" s="20">
        <v>1.081</v>
      </c>
      <c r="C181" s="9">
        <v>26.56</v>
      </c>
      <c r="D181" s="9">
        <f t="shared" si="2"/>
        <v>76.947071822386675</v>
      </c>
    </row>
    <row r="182" spans="1:4" x14ac:dyDescent="0.25">
      <c r="A182" s="10">
        <v>31321</v>
      </c>
      <c r="B182" s="20">
        <v>1.085</v>
      </c>
      <c r="C182" s="9">
        <v>26.79</v>
      </c>
      <c r="D182" s="9">
        <f t="shared" si="2"/>
        <v>77.327273281105988</v>
      </c>
    </row>
    <row r="183" spans="1:4" x14ac:dyDescent="0.25">
      <c r="A183" s="10">
        <v>31352</v>
      </c>
      <c r="B183" s="20">
        <v>1.0900000000000001</v>
      </c>
      <c r="C183" s="9">
        <v>27.12</v>
      </c>
      <c r="D183" s="9">
        <f t="shared" si="2"/>
        <v>77.920711266055037</v>
      </c>
    </row>
    <row r="184" spans="1:4" x14ac:dyDescent="0.25">
      <c r="A184" s="10">
        <v>31382</v>
      </c>
      <c r="B184" s="20">
        <v>1.095</v>
      </c>
      <c r="C184" s="9">
        <v>26.21</v>
      </c>
      <c r="D184" s="9">
        <f t="shared" si="2"/>
        <v>74.962251589041102</v>
      </c>
    </row>
    <row r="185" spans="1:4" x14ac:dyDescent="0.25">
      <c r="A185" s="10">
        <v>31413</v>
      </c>
      <c r="B185" s="20">
        <v>1.099</v>
      </c>
      <c r="C185" s="9">
        <v>24.93</v>
      </c>
      <c r="D185" s="9">
        <f t="shared" si="2"/>
        <v>71.041857297543217</v>
      </c>
    </row>
    <row r="186" spans="1:4" x14ac:dyDescent="0.25">
      <c r="A186" s="10">
        <v>31444</v>
      </c>
      <c r="B186" s="20">
        <v>1.097</v>
      </c>
      <c r="C186" s="9">
        <v>18.11</v>
      </c>
      <c r="D186" s="9">
        <f t="shared" si="2"/>
        <v>51.701309562443022</v>
      </c>
    </row>
    <row r="187" spans="1:4" x14ac:dyDescent="0.25">
      <c r="A187" s="10">
        <v>31472</v>
      </c>
      <c r="B187" s="20">
        <v>1.091</v>
      </c>
      <c r="C187" s="9">
        <v>14.22</v>
      </c>
      <c r="D187" s="9">
        <f t="shared" si="2"/>
        <v>40.819207314390468</v>
      </c>
    </row>
    <row r="188" spans="1:4" x14ac:dyDescent="0.25">
      <c r="A188" s="10">
        <v>31503</v>
      </c>
      <c r="B188" s="20">
        <v>1.087</v>
      </c>
      <c r="C188" s="9">
        <v>13.15</v>
      </c>
      <c r="D188" s="9">
        <f t="shared" si="2"/>
        <v>37.886625896964119</v>
      </c>
    </row>
    <row r="189" spans="1:4" x14ac:dyDescent="0.25">
      <c r="A189" s="10">
        <v>31533</v>
      </c>
      <c r="B189" s="20">
        <v>1.0900000000000001</v>
      </c>
      <c r="C189" s="9">
        <v>13.17</v>
      </c>
      <c r="D189" s="9">
        <f t="shared" si="2"/>
        <v>37.839814431192657</v>
      </c>
    </row>
    <row r="190" spans="1:4" x14ac:dyDescent="0.25">
      <c r="A190" s="10">
        <v>31564</v>
      </c>
      <c r="B190" s="20">
        <v>1.0940000000000001</v>
      </c>
      <c r="C190" s="9">
        <v>12.25</v>
      </c>
      <c r="D190" s="9">
        <f t="shared" si="2"/>
        <v>35.06779730347349</v>
      </c>
    </row>
    <row r="191" spans="1:4" x14ac:dyDescent="0.25">
      <c r="A191" s="10">
        <v>31594</v>
      </c>
      <c r="B191" s="20">
        <v>1.095</v>
      </c>
      <c r="C191" s="9">
        <v>10.91</v>
      </c>
      <c r="D191" s="9">
        <f t="shared" si="2"/>
        <v>31.203287479452054</v>
      </c>
    </row>
    <row r="192" spans="1:4" x14ac:dyDescent="0.25">
      <c r="A192" s="10">
        <v>31625</v>
      </c>
      <c r="B192" s="20">
        <v>1.0960000000000001</v>
      </c>
      <c r="C192" s="9">
        <v>11.87</v>
      </c>
      <c r="D192" s="9">
        <f t="shared" si="2"/>
        <v>33.91797265510948</v>
      </c>
    </row>
    <row r="193" spans="1:4" x14ac:dyDescent="0.25">
      <c r="A193" s="10">
        <v>31656</v>
      </c>
      <c r="B193" s="20">
        <v>1.1000000000000001</v>
      </c>
      <c r="C193" s="9">
        <v>12.85</v>
      </c>
      <c r="D193" s="9">
        <f t="shared" si="2"/>
        <v>36.58475604545454</v>
      </c>
    </row>
    <row r="194" spans="1:4" x14ac:dyDescent="0.25">
      <c r="A194" s="10">
        <v>31686</v>
      </c>
      <c r="B194" s="20">
        <v>1.1020000000000001</v>
      </c>
      <c r="C194" s="9">
        <v>12.78</v>
      </c>
      <c r="D194" s="9">
        <f t="shared" si="2"/>
        <v>36.319426333938289</v>
      </c>
    </row>
    <row r="195" spans="1:4" x14ac:dyDescent="0.25">
      <c r="A195" s="10">
        <v>31717</v>
      </c>
      <c r="B195" s="20">
        <v>1.1040000000000001</v>
      </c>
      <c r="C195" s="9">
        <v>13.46</v>
      </c>
      <c r="D195" s="9">
        <f t="shared" si="2"/>
        <v>38.182618423913041</v>
      </c>
    </row>
    <row r="196" spans="1:4" x14ac:dyDescent="0.25">
      <c r="A196" s="10">
        <v>31747</v>
      </c>
      <c r="B196" s="20">
        <v>1.1080000000000001</v>
      </c>
      <c r="C196" s="9">
        <v>14.17</v>
      </c>
      <c r="D196" s="9">
        <f t="shared" si="2"/>
        <v>40.051594521660647</v>
      </c>
    </row>
    <row r="197" spans="1:4" x14ac:dyDescent="0.25">
      <c r="A197" s="10">
        <v>31778</v>
      </c>
      <c r="B197" s="20">
        <v>1.1140000000000001</v>
      </c>
      <c r="C197" s="9">
        <v>16.45</v>
      </c>
      <c r="D197" s="9">
        <f t="shared" si="2"/>
        <v>46.245601481149002</v>
      </c>
    </row>
    <row r="198" spans="1:4" x14ac:dyDescent="0.25">
      <c r="A198" s="10">
        <v>31809</v>
      </c>
      <c r="B198" s="20">
        <v>1.1180000000000001</v>
      </c>
      <c r="C198" s="9">
        <v>16.98</v>
      </c>
      <c r="D198" s="9">
        <f t="shared" si="2"/>
        <v>47.564792146690515</v>
      </c>
    </row>
    <row r="199" spans="1:4" x14ac:dyDescent="0.25">
      <c r="A199" s="10">
        <v>31837</v>
      </c>
      <c r="B199" s="20">
        <v>1.1220000000000001</v>
      </c>
      <c r="C199" s="9">
        <v>17.260000000000002</v>
      </c>
      <c r="D199" s="9">
        <f t="shared" si="2"/>
        <v>48.176767326203205</v>
      </c>
    </row>
    <row r="200" spans="1:4" x14ac:dyDescent="0.25">
      <c r="A200" s="10">
        <v>31868</v>
      </c>
      <c r="B200" s="20">
        <v>1.127</v>
      </c>
      <c r="C200" s="9">
        <v>17.89</v>
      </c>
      <c r="D200" s="9">
        <f t="shared" si="2"/>
        <v>49.713706663708962</v>
      </c>
    </row>
    <row r="201" spans="1:4" x14ac:dyDescent="0.25">
      <c r="A201" s="10">
        <v>31898</v>
      </c>
      <c r="B201" s="20">
        <v>1.1299999999999999</v>
      </c>
      <c r="C201" s="9">
        <v>18.25</v>
      </c>
      <c r="D201" s="9">
        <f t="shared" si="2"/>
        <v>50.579455088495578</v>
      </c>
    </row>
    <row r="202" spans="1:4" x14ac:dyDescent="0.25">
      <c r="A202" s="10">
        <v>31929</v>
      </c>
      <c r="B202" s="20">
        <v>1.135</v>
      </c>
      <c r="C202" s="9">
        <v>18.71</v>
      </c>
      <c r="D202" s="9">
        <f t="shared" si="2"/>
        <v>51.625901312775333</v>
      </c>
    </row>
    <row r="203" spans="1:4" x14ac:dyDescent="0.25">
      <c r="A203" s="10">
        <v>31959</v>
      </c>
      <c r="B203" s="20">
        <v>1.1379999999999999</v>
      </c>
      <c r="C203" s="9">
        <v>19.260000000000002</v>
      </c>
      <c r="D203" s="9">
        <f t="shared" si="2"/>
        <v>53.003401528998246</v>
      </c>
    </row>
    <row r="204" spans="1:4" x14ac:dyDescent="0.25">
      <c r="A204" s="10">
        <v>31990</v>
      </c>
      <c r="B204" s="20">
        <v>1.143</v>
      </c>
      <c r="C204" s="9">
        <v>19.32</v>
      </c>
      <c r="D204" s="9">
        <f t="shared" si="2"/>
        <v>52.9359379527559</v>
      </c>
    </row>
    <row r="205" spans="1:4" x14ac:dyDescent="0.25">
      <c r="A205" s="10">
        <v>32021</v>
      </c>
      <c r="B205" s="20">
        <v>1.147</v>
      </c>
      <c r="C205" s="9">
        <v>18.57</v>
      </c>
      <c r="D205" s="9">
        <f t="shared" si="2"/>
        <v>50.703531238012197</v>
      </c>
    </row>
    <row r="206" spans="1:4" x14ac:dyDescent="0.25">
      <c r="A206" s="10">
        <v>32051</v>
      </c>
      <c r="B206" s="20">
        <v>1.1499999999999999</v>
      </c>
      <c r="C206" s="9">
        <v>18.53</v>
      </c>
      <c r="D206" s="9">
        <f t="shared" si="2"/>
        <v>50.462330060869569</v>
      </c>
    </row>
    <row r="207" spans="1:4" x14ac:dyDescent="0.25">
      <c r="A207" s="10">
        <v>32082</v>
      </c>
      <c r="B207" s="20">
        <v>1.1539999999999999</v>
      </c>
      <c r="C207" s="9">
        <v>18.14</v>
      </c>
      <c r="D207" s="9">
        <f t="shared" si="2"/>
        <v>49.229020502599653</v>
      </c>
    </row>
    <row r="208" spans="1:4" x14ac:dyDescent="0.25">
      <c r="A208" s="10">
        <v>32112</v>
      </c>
      <c r="B208" s="20">
        <v>1.1559999999999999</v>
      </c>
      <c r="C208" s="9">
        <v>17.2</v>
      </c>
      <c r="D208" s="9">
        <f t="shared" si="2"/>
        <v>46.597255017301038</v>
      </c>
    </row>
    <row r="209" spans="1:4" x14ac:dyDescent="0.25">
      <c r="A209" s="10">
        <v>32143</v>
      </c>
      <c r="B209" s="20">
        <v>1.1599999999999999</v>
      </c>
      <c r="C209" s="9">
        <v>15.45</v>
      </c>
      <c r="D209" s="9">
        <f t="shared" si="2"/>
        <v>41.711923318965518</v>
      </c>
    </row>
    <row r="210" spans="1:4" x14ac:dyDescent="0.25">
      <c r="A210" s="10">
        <v>32174</v>
      </c>
      <c r="B210" s="20">
        <v>1.1619999999999999</v>
      </c>
      <c r="C210" s="9">
        <v>15.43</v>
      </c>
      <c r="D210" s="9">
        <f t="shared" si="2"/>
        <v>41.586226910499143</v>
      </c>
    </row>
    <row r="211" spans="1:4" x14ac:dyDescent="0.25">
      <c r="A211" s="10">
        <v>32203</v>
      </c>
      <c r="B211" s="20">
        <v>1.165</v>
      </c>
      <c r="C211" s="9">
        <v>14.73</v>
      </c>
      <c r="D211" s="9">
        <f t="shared" si="2"/>
        <v>39.597388300429181</v>
      </c>
    </row>
    <row r="212" spans="1:4" x14ac:dyDescent="0.25">
      <c r="A212" s="10">
        <v>32234</v>
      </c>
      <c r="B212" s="20">
        <v>1.1719999999999999</v>
      </c>
      <c r="C212" s="9">
        <v>15.62</v>
      </c>
      <c r="D212" s="9">
        <f t="shared" si="2"/>
        <v>41.73910561433447</v>
      </c>
    </row>
    <row r="213" spans="1:4" x14ac:dyDescent="0.25">
      <c r="A213" s="10">
        <v>32264</v>
      </c>
      <c r="B213" s="20">
        <v>1.175</v>
      </c>
      <c r="C213" s="9">
        <v>15.93</v>
      </c>
      <c r="D213" s="9">
        <f t="shared" si="2"/>
        <v>42.458791634042548</v>
      </c>
    </row>
    <row r="214" spans="1:4" x14ac:dyDescent="0.25">
      <c r="A214" s="10">
        <v>32295</v>
      </c>
      <c r="B214" s="20">
        <v>1.18</v>
      </c>
      <c r="C214" s="9">
        <v>15.5</v>
      </c>
      <c r="D214" s="9">
        <f t="shared" si="2"/>
        <v>41.137643644067794</v>
      </c>
    </row>
    <row r="215" spans="1:4" x14ac:dyDescent="0.25">
      <c r="A215" s="10">
        <v>32325</v>
      </c>
      <c r="B215" s="20">
        <v>1.1850000000000001</v>
      </c>
      <c r="C215" s="9">
        <v>14.81</v>
      </c>
      <c r="D215" s="9">
        <f t="shared" si="2"/>
        <v>39.140505392405061</v>
      </c>
    </row>
    <row r="216" spans="1:4" x14ac:dyDescent="0.25">
      <c r="A216" s="10">
        <v>32356</v>
      </c>
      <c r="B216" s="20">
        <v>1.19</v>
      </c>
      <c r="C216" s="9">
        <v>14.32</v>
      </c>
      <c r="D216" s="9">
        <f t="shared" si="2"/>
        <v>37.686497546218483</v>
      </c>
    </row>
    <row r="217" spans="1:4" x14ac:dyDescent="0.25">
      <c r="A217" s="10">
        <v>32387</v>
      </c>
      <c r="B217" s="20">
        <v>1.1950000000000001</v>
      </c>
      <c r="C217" s="9">
        <v>13.84</v>
      </c>
      <c r="D217" s="9">
        <f t="shared" si="2"/>
        <v>36.270864401673634</v>
      </c>
    </row>
    <row r="218" spans="1:4" x14ac:dyDescent="0.25">
      <c r="A218" s="10">
        <v>32417</v>
      </c>
      <c r="B218" s="20">
        <v>1.1990000000000001</v>
      </c>
      <c r="C218" s="9">
        <v>13.05</v>
      </c>
      <c r="D218" s="9">
        <f t="shared" si="2"/>
        <v>34.086393202668894</v>
      </c>
    </row>
    <row r="219" spans="1:4" x14ac:dyDescent="0.25">
      <c r="A219" s="10">
        <v>32448</v>
      </c>
      <c r="B219" s="20">
        <v>1.2030000000000001</v>
      </c>
      <c r="C219" s="9">
        <v>12.66</v>
      </c>
      <c r="D219" s="9">
        <f t="shared" si="2"/>
        <v>32.957768528678301</v>
      </c>
    </row>
    <row r="220" spans="1:4" x14ac:dyDescent="0.25">
      <c r="A220" s="10">
        <v>32478</v>
      </c>
      <c r="B220" s="20">
        <v>1.2070000000000001</v>
      </c>
      <c r="C220" s="9">
        <v>14.11</v>
      </c>
      <c r="D220" s="9">
        <f t="shared" si="2"/>
        <v>36.610820704225347</v>
      </c>
    </row>
    <row r="221" spans="1:4" x14ac:dyDescent="0.25">
      <c r="A221" s="10">
        <v>32509</v>
      </c>
      <c r="B221" s="20">
        <v>1.212</v>
      </c>
      <c r="C221" s="9">
        <v>16.04</v>
      </c>
      <c r="D221" s="9">
        <f t="shared" si="2"/>
        <v>41.446843861386135</v>
      </c>
    </row>
    <row r="222" spans="1:4" x14ac:dyDescent="0.25">
      <c r="A222" s="10">
        <v>32540</v>
      </c>
      <c r="B222" s="20">
        <v>1.216</v>
      </c>
      <c r="C222" s="9">
        <v>16.61</v>
      </c>
      <c r="D222" s="9">
        <f t="shared" si="2"/>
        <v>42.778522277960526</v>
      </c>
    </row>
    <row r="223" spans="1:4" x14ac:dyDescent="0.25">
      <c r="A223" s="10">
        <v>32568</v>
      </c>
      <c r="B223" s="20">
        <v>1.222</v>
      </c>
      <c r="C223" s="9">
        <v>17.77</v>
      </c>
      <c r="D223" s="9">
        <f t="shared" si="2"/>
        <v>45.541354443535184</v>
      </c>
    </row>
    <row r="224" spans="1:4" x14ac:dyDescent="0.25">
      <c r="A224" s="10">
        <v>32599</v>
      </c>
      <c r="B224" s="20">
        <v>1.2310000000000001</v>
      </c>
      <c r="C224" s="9">
        <v>19.59</v>
      </c>
      <c r="D224" s="9">
        <f t="shared" si="2"/>
        <v>49.838630958570263</v>
      </c>
    </row>
    <row r="225" spans="1:4" x14ac:dyDescent="0.25">
      <c r="A225" s="10">
        <v>32629</v>
      </c>
      <c r="B225" s="20">
        <v>1.2370000000000001</v>
      </c>
      <c r="C225" s="9">
        <v>19.05</v>
      </c>
      <c r="D225" s="9">
        <f t="shared" si="2"/>
        <v>48.229748949070327</v>
      </c>
    </row>
    <row r="226" spans="1:4" x14ac:dyDescent="0.25">
      <c r="A226" s="10">
        <v>32660</v>
      </c>
      <c r="B226" s="20">
        <v>1.2410000000000001</v>
      </c>
      <c r="C226" s="9">
        <v>18.27</v>
      </c>
      <c r="D226" s="9">
        <f t="shared" si="2"/>
        <v>46.105898170829967</v>
      </c>
    </row>
    <row r="227" spans="1:4" x14ac:dyDescent="0.25">
      <c r="A227" s="10">
        <v>32690</v>
      </c>
      <c r="B227" s="20">
        <v>1.2450000000000001</v>
      </c>
      <c r="C227" s="9">
        <v>17.989999999999998</v>
      </c>
      <c r="D227" s="9">
        <f t="shared" si="2"/>
        <v>45.25343318072288</v>
      </c>
    </row>
    <row r="228" spans="1:4" x14ac:dyDescent="0.25">
      <c r="A228" s="10">
        <v>32721</v>
      </c>
      <c r="B228" s="20">
        <v>1.2450000000000001</v>
      </c>
      <c r="C228" s="9">
        <v>17.23</v>
      </c>
      <c r="D228" s="9">
        <f t="shared" si="2"/>
        <v>43.341670578313249</v>
      </c>
    </row>
    <row r="229" spans="1:4" x14ac:dyDescent="0.25">
      <c r="A229" s="10">
        <v>32752</v>
      </c>
      <c r="B229" s="20">
        <v>1.248</v>
      </c>
      <c r="C229" s="9">
        <v>17.62</v>
      </c>
      <c r="D229" s="9">
        <f t="shared" si="2"/>
        <v>44.216161682692302</v>
      </c>
    </row>
    <row r="230" spans="1:4" x14ac:dyDescent="0.25">
      <c r="A230" s="10">
        <v>32782</v>
      </c>
      <c r="B230" s="20">
        <v>1.254</v>
      </c>
      <c r="C230" s="9">
        <v>18.29</v>
      </c>
      <c r="D230" s="9">
        <f t="shared" si="2"/>
        <v>45.67787480861243</v>
      </c>
    </row>
    <row r="231" spans="1:4" x14ac:dyDescent="0.25">
      <c r="A231" s="10">
        <v>32813</v>
      </c>
      <c r="B231" s="20">
        <v>1.2589999999999999</v>
      </c>
      <c r="C231" s="9">
        <v>18.32</v>
      </c>
      <c r="D231" s="9">
        <f t="shared" si="2"/>
        <v>45.571094583002385</v>
      </c>
    </row>
    <row r="232" spans="1:4" x14ac:dyDescent="0.25">
      <c r="A232" s="10">
        <v>32843</v>
      </c>
      <c r="B232" s="20">
        <v>1.2629999999999999</v>
      </c>
      <c r="C232" s="9">
        <v>20.05</v>
      </c>
      <c r="D232" s="9">
        <f t="shared" si="2"/>
        <v>49.716522921615201</v>
      </c>
    </row>
    <row r="233" spans="1:4" x14ac:dyDescent="0.25">
      <c r="A233" s="10">
        <v>32874</v>
      </c>
      <c r="B233" s="20">
        <v>1.2749999999999999</v>
      </c>
      <c r="C233" s="9">
        <v>20.51</v>
      </c>
      <c r="D233" s="9">
        <f t="shared" ref="D233:D296" si="3">C233*$B$665/B233</f>
        <v>50.378495835294125</v>
      </c>
    </row>
    <row r="234" spans="1:4" x14ac:dyDescent="0.25">
      <c r="A234" s="10">
        <v>32905</v>
      </c>
      <c r="B234" s="20">
        <v>1.28</v>
      </c>
      <c r="C234" s="9">
        <v>19.78</v>
      </c>
      <c r="D234" s="9">
        <f t="shared" si="3"/>
        <v>48.395617828124998</v>
      </c>
    </row>
    <row r="235" spans="1:4" x14ac:dyDescent="0.25">
      <c r="A235" s="10">
        <v>32933</v>
      </c>
      <c r="B235" s="20">
        <v>1.286</v>
      </c>
      <c r="C235" s="9">
        <v>18.940000000000001</v>
      </c>
      <c r="D235" s="9">
        <f t="shared" si="3"/>
        <v>46.124187293934675</v>
      </c>
    </row>
    <row r="236" spans="1:4" x14ac:dyDescent="0.25">
      <c r="A236" s="10">
        <v>32964</v>
      </c>
      <c r="B236" s="20">
        <v>1.2889999999999999</v>
      </c>
      <c r="C236" s="9">
        <v>16.66</v>
      </c>
      <c r="D236" s="9">
        <f t="shared" si="3"/>
        <v>40.47732470131885</v>
      </c>
    </row>
    <row r="237" spans="1:4" x14ac:dyDescent="0.25">
      <c r="A237" s="10">
        <v>32994</v>
      </c>
      <c r="B237" s="20">
        <v>1.2909999999999999</v>
      </c>
      <c r="C237" s="9">
        <v>16.07</v>
      </c>
      <c r="D237" s="9">
        <f t="shared" si="3"/>
        <v>38.983367800154923</v>
      </c>
    </row>
    <row r="238" spans="1:4" x14ac:dyDescent="0.25">
      <c r="A238" s="10">
        <v>33025</v>
      </c>
      <c r="B238" s="20">
        <v>1.2989999999999999</v>
      </c>
      <c r="C238" s="9">
        <v>15.15</v>
      </c>
      <c r="D238" s="9">
        <f t="shared" si="3"/>
        <v>36.525250461893769</v>
      </c>
    </row>
    <row r="239" spans="1:4" x14ac:dyDescent="0.25">
      <c r="A239" s="10">
        <v>33055</v>
      </c>
      <c r="B239" s="20">
        <v>1.3049999999999999</v>
      </c>
      <c r="C239" s="9">
        <v>16.54</v>
      </c>
      <c r="D239" s="9">
        <f t="shared" si="3"/>
        <v>39.693072229885054</v>
      </c>
    </row>
    <row r="240" spans="1:4" x14ac:dyDescent="0.25">
      <c r="A240" s="10">
        <v>33086</v>
      </c>
      <c r="B240" s="20">
        <v>1.3160000000000001</v>
      </c>
      <c r="C240" s="9">
        <v>24.26</v>
      </c>
      <c r="D240" s="9">
        <f t="shared" si="3"/>
        <v>57.733066823708207</v>
      </c>
    </row>
    <row r="241" spans="1:4" x14ac:dyDescent="0.25">
      <c r="A241" s="10">
        <v>33117</v>
      </c>
      <c r="B241" s="20">
        <v>1.325</v>
      </c>
      <c r="C241" s="9">
        <v>29.88</v>
      </c>
      <c r="D241" s="9">
        <f t="shared" si="3"/>
        <v>70.624345449056605</v>
      </c>
    </row>
    <row r="242" spans="1:4" x14ac:dyDescent="0.25">
      <c r="A242" s="10">
        <v>33147</v>
      </c>
      <c r="B242" s="20">
        <v>1.3340000000000001</v>
      </c>
      <c r="C242" s="9">
        <v>32.880000000000003</v>
      </c>
      <c r="D242" s="9">
        <f t="shared" si="3"/>
        <v>77.190828125937031</v>
      </c>
    </row>
    <row r="243" spans="1:4" x14ac:dyDescent="0.25">
      <c r="A243" s="10">
        <v>33178</v>
      </c>
      <c r="B243" s="20">
        <v>1.337</v>
      </c>
      <c r="C243" s="9">
        <v>30.19</v>
      </c>
      <c r="D243" s="9">
        <f t="shared" si="3"/>
        <v>70.716608908002982</v>
      </c>
    </row>
    <row r="244" spans="1:4" x14ac:dyDescent="0.25">
      <c r="A244" s="10">
        <v>33208</v>
      </c>
      <c r="B244" s="20">
        <v>1.3420000000000001</v>
      </c>
      <c r="C244" s="9">
        <v>25.56</v>
      </c>
      <c r="D244" s="9">
        <f t="shared" si="3"/>
        <v>59.648297794336798</v>
      </c>
    </row>
    <row r="245" spans="1:4" x14ac:dyDescent="0.25">
      <c r="A245" s="10">
        <v>33239</v>
      </c>
      <c r="B245" s="20">
        <v>1.347</v>
      </c>
      <c r="C245" s="9">
        <v>22.3</v>
      </c>
      <c r="D245" s="9">
        <f t="shared" si="3"/>
        <v>51.847400668151451</v>
      </c>
    </row>
    <row r="246" spans="1:4" x14ac:dyDescent="0.25">
      <c r="A246" s="10">
        <v>33270</v>
      </c>
      <c r="B246" s="20">
        <v>1.3480000000000001</v>
      </c>
      <c r="C246" s="9">
        <v>18.3</v>
      </c>
      <c r="D246" s="9">
        <f t="shared" si="3"/>
        <v>42.515855118694361</v>
      </c>
    </row>
    <row r="247" spans="1:4" x14ac:dyDescent="0.25">
      <c r="A247" s="10">
        <v>33298</v>
      </c>
      <c r="B247" s="20">
        <v>1.3480000000000001</v>
      </c>
      <c r="C247" s="9">
        <v>17.579999999999998</v>
      </c>
      <c r="D247" s="9">
        <f t="shared" si="3"/>
        <v>40.843100163204738</v>
      </c>
    </row>
    <row r="248" spans="1:4" x14ac:dyDescent="0.25">
      <c r="A248" s="10">
        <v>33329</v>
      </c>
      <c r="B248" s="20">
        <v>1.351</v>
      </c>
      <c r="C248" s="9">
        <v>18.32</v>
      </c>
      <c r="D248" s="9">
        <f t="shared" si="3"/>
        <v>42.467807609178386</v>
      </c>
    </row>
    <row r="249" spans="1:4" x14ac:dyDescent="0.25">
      <c r="A249" s="10">
        <v>33359</v>
      </c>
      <c r="B249" s="20">
        <v>1.3560000000000001</v>
      </c>
      <c r="C249" s="9">
        <v>18.36</v>
      </c>
      <c r="D249" s="9">
        <f t="shared" si="3"/>
        <v>42.403597964601765</v>
      </c>
    </row>
    <row r="250" spans="1:4" x14ac:dyDescent="0.25">
      <c r="A250" s="10">
        <v>33390</v>
      </c>
      <c r="B250" s="20">
        <v>1.36</v>
      </c>
      <c r="C250" s="9">
        <v>17.78</v>
      </c>
      <c r="D250" s="9">
        <f t="shared" si="3"/>
        <v>40.94327413235294</v>
      </c>
    </row>
    <row r="251" spans="1:4" x14ac:dyDescent="0.25">
      <c r="A251" s="10">
        <v>33420</v>
      </c>
      <c r="B251" s="20">
        <v>1.3620000000000001</v>
      </c>
      <c r="C251" s="9">
        <v>18.14</v>
      </c>
      <c r="D251" s="9">
        <f t="shared" si="3"/>
        <v>41.710932202643164</v>
      </c>
    </row>
    <row r="252" spans="1:4" x14ac:dyDescent="0.25">
      <c r="A252" s="10">
        <v>33451</v>
      </c>
      <c r="B252" s="20">
        <v>1.3660000000000001</v>
      </c>
      <c r="C252" s="9">
        <v>18.71</v>
      </c>
      <c r="D252" s="9">
        <f t="shared" si="3"/>
        <v>42.895606142020497</v>
      </c>
    </row>
    <row r="253" spans="1:4" x14ac:dyDescent="0.25">
      <c r="A253" s="10">
        <v>33482</v>
      </c>
      <c r="B253" s="20">
        <v>1.37</v>
      </c>
      <c r="C253" s="9">
        <v>19</v>
      </c>
      <c r="D253" s="9">
        <f t="shared" si="3"/>
        <v>43.433292700729922</v>
      </c>
    </row>
    <row r="254" spans="1:4" x14ac:dyDescent="0.25">
      <c r="A254" s="10">
        <v>33512</v>
      </c>
      <c r="B254" s="20">
        <v>1.3720000000000001</v>
      </c>
      <c r="C254" s="9">
        <v>19.86</v>
      </c>
      <c r="D254" s="9">
        <f t="shared" si="3"/>
        <v>45.333041064139934</v>
      </c>
    </row>
    <row r="255" spans="1:4" x14ac:dyDescent="0.25">
      <c r="A255" s="10">
        <v>33543</v>
      </c>
      <c r="B255" s="20">
        <v>1.3779999999999999</v>
      </c>
      <c r="C255" s="9">
        <v>19.350000000000001</v>
      </c>
      <c r="D255" s="9">
        <f t="shared" si="3"/>
        <v>43.976582111756173</v>
      </c>
    </row>
    <row r="256" spans="1:4" x14ac:dyDescent="0.25">
      <c r="A256" s="10">
        <v>33573</v>
      </c>
      <c r="B256" s="20">
        <v>1.3819999999999999</v>
      </c>
      <c r="C256" s="9">
        <v>17.170000000000002</v>
      </c>
      <c r="D256" s="9">
        <f t="shared" si="3"/>
        <v>38.909170571635315</v>
      </c>
    </row>
    <row r="257" spans="1:4" x14ac:dyDescent="0.25">
      <c r="A257" s="10">
        <v>33604</v>
      </c>
      <c r="B257" s="20">
        <v>1.383</v>
      </c>
      <c r="C257" s="9">
        <v>16.100000000000001</v>
      </c>
      <c r="D257" s="9">
        <f t="shared" si="3"/>
        <v>36.458048373101953</v>
      </c>
    </row>
    <row r="258" spans="1:4" x14ac:dyDescent="0.25">
      <c r="A258" s="10">
        <v>33635</v>
      </c>
      <c r="B258" s="20">
        <v>1.3859999999999999</v>
      </c>
      <c r="C258" s="9">
        <v>16</v>
      </c>
      <c r="D258" s="9">
        <f t="shared" si="3"/>
        <v>36.153177489177487</v>
      </c>
    </row>
    <row r="259" spans="1:4" x14ac:dyDescent="0.25">
      <c r="A259" s="10">
        <v>33664</v>
      </c>
      <c r="B259" s="20">
        <v>1.391</v>
      </c>
      <c r="C259" s="9">
        <v>16.36</v>
      </c>
      <c r="D259" s="9">
        <f t="shared" si="3"/>
        <v>36.833746110711715</v>
      </c>
    </row>
    <row r="260" spans="1:4" x14ac:dyDescent="0.25">
      <c r="A260" s="10">
        <v>33695</v>
      </c>
      <c r="B260" s="20">
        <v>1.3939999999999999</v>
      </c>
      <c r="C260" s="9">
        <v>17.37</v>
      </c>
      <c r="D260" s="9">
        <f t="shared" si="3"/>
        <v>39.023549160688667</v>
      </c>
    </row>
    <row r="261" spans="1:4" x14ac:dyDescent="0.25">
      <c r="A261" s="10">
        <v>33725</v>
      </c>
      <c r="B261" s="20">
        <v>1.397</v>
      </c>
      <c r="C261" s="9">
        <v>18.79</v>
      </c>
      <c r="D261" s="9">
        <f t="shared" si="3"/>
        <v>42.123077673586252</v>
      </c>
    </row>
    <row r="262" spans="1:4" x14ac:dyDescent="0.25">
      <c r="A262" s="10">
        <v>33756</v>
      </c>
      <c r="B262" s="20">
        <v>1.401</v>
      </c>
      <c r="C262" s="9">
        <v>19.829999999999998</v>
      </c>
      <c r="D262" s="9">
        <f t="shared" si="3"/>
        <v>44.327608329764445</v>
      </c>
    </row>
    <row r="263" spans="1:4" x14ac:dyDescent="0.25">
      <c r="A263" s="10">
        <v>33786</v>
      </c>
      <c r="B263" s="20">
        <v>1.405</v>
      </c>
      <c r="C263" s="9">
        <v>19.739999999999998</v>
      </c>
      <c r="D263" s="9">
        <f t="shared" si="3"/>
        <v>44.000797195729533</v>
      </c>
    </row>
    <row r="264" spans="1:4" x14ac:dyDescent="0.25">
      <c r="A264" s="10">
        <v>33817</v>
      </c>
      <c r="B264" s="20">
        <v>1.4079999999999999</v>
      </c>
      <c r="C264" s="9">
        <v>19.25</v>
      </c>
      <c r="D264" s="9">
        <f t="shared" si="3"/>
        <v>42.817154296875003</v>
      </c>
    </row>
    <row r="265" spans="1:4" x14ac:dyDescent="0.25">
      <c r="A265" s="10">
        <v>33848</v>
      </c>
      <c r="B265" s="20">
        <v>1.411</v>
      </c>
      <c r="C265" s="9">
        <v>19.260000000000002</v>
      </c>
      <c r="D265" s="9">
        <f t="shared" si="3"/>
        <v>42.748313919206232</v>
      </c>
    </row>
    <row r="266" spans="1:4" x14ac:dyDescent="0.25">
      <c r="A266" s="10">
        <v>33878</v>
      </c>
      <c r="B266" s="20">
        <v>1.417</v>
      </c>
      <c r="C266" s="9">
        <v>19.34</v>
      </c>
      <c r="D266" s="9">
        <f t="shared" si="3"/>
        <v>42.744116062103032</v>
      </c>
    </row>
    <row r="267" spans="1:4" x14ac:dyDescent="0.25">
      <c r="A267" s="10">
        <v>33909</v>
      </c>
      <c r="B267" s="20">
        <v>1.421</v>
      </c>
      <c r="C267" s="9">
        <v>18.399999999999999</v>
      </c>
      <c r="D267" s="9">
        <f t="shared" si="3"/>
        <v>40.552110907811397</v>
      </c>
    </row>
    <row r="268" spans="1:4" x14ac:dyDescent="0.25">
      <c r="A268" s="10">
        <v>33939</v>
      </c>
      <c r="B268" s="20">
        <v>1.423</v>
      </c>
      <c r="C268" s="9">
        <v>16.940000000000001</v>
      </c>
      <c r="D268" s="9">
        <f t="shared" si="3"/>
        <v>37.281916275474352</v>
      </c>
    </row>
    <row r="269" spans="1:4" x14ac:dyDescent="0.25">
      <c r="A269" s="10">
        <v>33970</v>
      </c>
      <c r="B269" s="20">
        <v>1.4279999999999999</v>
      </c>
      <c r="C269" s="9">
        <v>16.8</v>
      </c>
      <c r="D269" s="9">
        <f t="shared" si="3"/>
        <v>36.844341176470586</v>
      </c>
    </row>
    <row r="270" spans="1:4" x14ac:dyDescent="0.25">
      <c r="A270" s="10">
        <v>34001</v>
      </c>
      <c r="B270" s="20">
        <v>1.431</v>
      </c>
      <c r="C270" s="9">
        <v>17.41</v>
      </c>
      <c r="D270" s="9">
        <f t="shared" si="3"/>
        <v>38.102095241090147</v>
      </c>
    </row>
    <row r="271" spans="1:4" x14ac:dyDescent="0.25">
      <c r="A271" s="10">
        <v>34029</v>
      </c>
      <c r="B271" s="20">
        <v>1.4330000000000001</v>
      </c>
      <c r="C271" s="9">
        <v>17.82</v>
      </c>
      <c r="D271" s="9">
        <f t="shared" si="3"/>
        <v>38.944957138869505</v>
      </c>
    </row>
    <row r="272" spans="1:4" x14ac:dyDescent="0.25">
      <c r="A272" s="10">
        <v>34060</v>
      </c>
      <c r="B272" s="20">
        <v>1.4379999999999999</v>
      </c>
      <c r="C272" s="9">
        <v>18.350000000000001</v>
      </c>
      <c r="D272" s="9">
        <f t="shared" si="3"/>
        <v>39.963811648122395</v>
      </c>
    </row>
    <row r="273" spans="1:4" x14ac:dyDescent="0.25">
      <c r="A273" s="10">
        <v>34090</v>
      </c>
      <c r="B273" s="20">
        <v>1.4419999999999999</v>
      </c>
      <c r="C273" s="9">
        <v>17.89</v>
      </c>
      <c r="D273" s="9">
        <f t="shared" si="3"/>
        <v>38.853916373092929</v>
      </c>
    </row>
    <row r="274" spans="1:4" x14ac:dyDescent="0.25">
      <c r="A274" s="10">
        <v>34121</v>
      </c>
      <c r="B274" s="20">
        <v>1.4430000000000001</v>
      </c>
      <c r="C274" s="9">
        <v>16.8</v>
      </c>
      <c r="D274" s="9">
        <f t="shared" si="3"/>
        <v>36.461343866943864</v>
      </c>
    </row>
    <row r="275" spans="1:4" x14ac:dyDescent="0.25">
      <c r="A275" s="10">
        <v>34151</v>
      </c>
      <c r="B275" s="20">
        <v>1.4450000000000001</v>
      </c>
      <c r="C275" s="9">
        <v>15.81</v>
      </c>
      <c r="D275" s="9">
        <f t="shared" si="3"/>
        <v>34.265237294117647</v>
      </c>
    </row>
    <row r="276" spans="1:4" x14ac:dyDescent="0.25">
      <c r="A276" s="10">
        <v>34182</v>
      </c>
      <c r="B276" s="20">
        <v>1.448</v>
      </c>
      <c r="C276" s="9">
        <v>15.64</v>
      </c>
      <c r="D276" s="9">
        <f t="shared" si="3"/>
        <v>33.82656571823204</v>
      </c>
    </row>
    <row r="277" spans="1:4" x14ac:dyDescent="0.25">
      <c r="A277" s="10">
        <v>34213</v>
      </c>
      <c r="B277" s="20">
        <v>1.45</v>
      </c>
      <c r="C277" s="9">
        <v>15.32</v>
      </c>
      <c r="D277" s="9">
        <f t="shared" si="3"/>
        <v>33.088759365517241</v>
      </c>
    </row>
    <row r="278" spans="1:4" x14ac:dyDescent="0.25">
      <c r="A278" s="10">
        <v>34243</v>
      </c>
      <c r="B278" s="20">
        <v>1.456</v>
      </c>
      <c r="C278" s="9">
        <v>15.59</v>
      </c>
      <c r="D278" s="9">
        <f t="shared" si="3"/>
        <v>33.533158454670328</v>
      </c>
    </row>
    <row r="279" spans="1:4" x14ac:dyDescent="0.25">
      <c r="A279" s="10">
        <v>34274</v>
      </c>
      <c r="B279" s="20">
        <v>1.46</v>
      </c>
      <c r="C279" s="9">
        <v>14.05</v>
      </c>
      <c r="D279" s="9">
        <f t="shared" si="3"/>
        <v>30.137914006849318</v>
      </c>
    </row>
    <row r="280" spans="1:4" x14ac:dyDescent="0.25">
      <c r="A280" s="10">
        <v>34304</v>
      </c>
      <c r="B280" s="20">
        <v>1.4630000000000001</v>
      </c>
      <c r="C280" s="9">
        <v>12.56</v>
      </c>
      <c r="D280" s="9">
        <f t="shared" si="3"/>
        <v>26.886547259056734</v>
      </c>
    </row>
    <row r="281" spans="1:4" x14ac:dyDescent="0.25">
      <c r="A281" s="10">
        <v>34335</v>
      </c>
      <c r="B281" s="20">
        <v>1.4630000000000001</v>
      </c>
      <c r="C281" s="9">
        <v>12.93</v>
      </c>
      <c r="D281" s="9">
        <f t="shared" si="3"/>
        <v>27.678587265891998</v>
      </c>
    </row>
    <row r="282" spans="1:4" x14ac:dyDescent="0.25">
      <c r="A282" s="10">
        <v>34366</v>
      </c>
      <c r="B282" s="20">
        <v>1.4670000000000001</v>
      </c>
      <c r="C282" s="9">
        <v>12.9</v>
      </c>
      <c r="D282" s="9">
        <f t="shared" si="3"/>
        <v>27.539073006134966</v>
      </c>
    </row>
    <row r="283" spans="1:4" x14ac:dyDescent="0.25">
      <c r="A283" s="10">
        <v>34394</v>
      </c>
      <c r="B283" s="20">
        <v>1.4710000000000001</v>
      </c>
      <c r="C283" s="9">
        <v>13.18</v>
      </c>
      <c r="D283" s="9">
        <f t="shared" si="3"/>
        <v>28.060309598912301</v>
      </c>
    </row>
    <row r="284" spans="1:4" x14ac:dyDescent="0.25">
      <c r="A284" s="10">
        <v>34425</v>
      </c>
      <c r="B284" s="20">
        <v>1.472</v>
      </c>
      <c r="C284" s="9">
        <v>14.54</v>
      </c>
      <c r="D284" s="9">
        <f t="shared" si="3"/>
        <v>30.934729116847823</v>
      </c>
    </row>
    <row r="285" spans="1:4" x14ac:dyDescent="0.25">
      <c r="A285" s="10">
        <v>34455</v>
      </c>
      <c r="B285" s="20">
        <v>1.4750000000000001</v>
      </c>
      <c r="C285" s="9">
        <v>15.74</v>
      </c>
      <c r="D285" s="9">
        <f t="shared" si="3"/>
        <v>33.419690888135591</v>
      </c>
    </row>
    <row r="286" spans="1:4" x14ac:dyDescent="0.25">
      <c r="A286" s="10">
        <v>34486</v>
      </c>
      <c r="B286" s="20">
        <v>1.4790000000000001</v>
      </c>
      <c r="C286" s="9">
        <v>17.04</v>
      </c>
      <c r="D286" s="9">
        <f t="shared" si="3"/>
        <v>36.082044462474641</v>
      </c>
    </row>
    <row r="287" spans="1:4" x14ac:dyDescent="0.25">
      <c r="A287" s="10">
        <v>34516</v>
      </c>
      <c r="B287" s="20">
        <v>1.484</v>
      </c>
      <c r="C287" s="9">
        <v>17.52</v>
      </c>
      <c r="D287" s="9">
        <f t="shared" si="3"/>
        <v>36.97344533692722</v>
      </c>
    </row>
    <row r="288" spans="1:4" x14ac:dyDescent="0.25">
      <c r="A288" s="10">
        <v>34547</v>
      </c>
      <c r="B288" s="20">
        <v>1.49</v>
      </c>
      <c r="C288" s="9">
        <v>16.66</v>
      </c>
      <c r="D288" s="9">
        <f t="shared" si="3"/>
        <v>35.01696076510067</v>
      </c>
    </row>
    <row r="289" spans="1:4" x14ac:dyDescent="0.25">
      <c r="A289" s="10">
        <v>34578</v>
      </c>
      <c r="B289" s="20">
        <v>1.4930000000000001</v>
      </c>
      <c r="C289" s="9">
        <v>15.91</v>
      </c>
      <c r="D289" s="9">
        <f t="shared" si="3"/>
        <v>33.37337226389819</v>
      </c>
    </row>
    <row r="290" spans="1:4" x14ac:dyDescent="0.25">
      <c r="A290" s="10">
        <v>34608</v>
      </c>
      <c r="B290" s="20">
        <v>1.494</v>
      </c>
      <c r="C290" s="9">
        <v>16.27</v>
      </c>
      <c r="D290" s="9">
        <f t="shared" si="3"/>
        <v>34.105677128514053</v>
      </c>
    </row>
    <row r="291" spans="1:4" x14ac:dyDescent="0.25">
      <c r="A291" s="10">
        <v>34639</v>
      </c>
      <c r="B291" s="20">
        <v>1.498</v>
      </c>
      <c r="C291" s="9">
        <v>16.46</v>
      </c>
      <c r="D291" s="9">
        <f t="shared" si="3"/>
        <v>34.411827596795725</v>
      </c>
    </row>
    <row r="292" spans="1:4" x14ac:dyDescent="0.25">
      <c r="A292" s="10">
        <v>34669</v>
      </c>
      <c r="B292" s="20">
        <v>1.5009999999999999</v>
      </c>
      <c r="C292" s="9">
        <v>15.78</v>
      </c>
      <c r="D292" s="9">
        <f t="shared" si="3"/>
        <v>32.924260373084607</v>
      </c>
    </row>
    <row r="293" spans="1:4" x14ac:dyDescent="0.25">
      <c r="A293" s="10">
        <v>34700</v>
      </c>
      <c r="B293" s="20">
        <v>1.5049999999999999</v>
      </c>
      <c r="C293" s="9">
        <v>16.559999999999999</v>
      </c>
      <c r="D293" s="9">
        <f t="shared" si="3"/>
        <v>34.459863548172756</v>
      </c>
    </row>
    <row r="294" spans="1:4" x14ac:dyDescent="0.25">
      <c r="A294" s="10">
        <v>34731</v>
      </c>
      <c r="B294" s="20">
        <v>1.5089999999999999</v>
      </c>
      <c r="C294" s="9">
        <v>17.21</v>
      </c>
      <c r="D294" s="9">
        <f t="shared" si="3"/>
        <v>35.717524512922466</v>
      </c>
    </row>
    <row r="295" spans="1:4" x14ac:dyDescent="0.25">
      <c r="A295" s="10">
        <v>34759</v>
      </c>
      <c r="B295" s="20">
        <v>1.512</v>
      </c>
      <c r="C295" s="9">
        <v>17.21</v>
      </c>
      <c r="D295" s="9">
        <f t="shared" si="3"/>
        <v>35.646656408730159</v>
      </c>
    </row>
    <row r="296" spans="1:4" x14ac:dyDescent="0.25">
      <c r="A296" s="10">
        <v>34790</v>
      </c>
      <c r="B296" s="20">
        <v>1.518</v>
      </c>
      <c r="C296" s="9">
        <v>18.7</v>
      </c>
      <c r="D296" s="9">
        <f t="shared" si="3"/>
        <v>38.579763043478259</v>
      </c>
    </row>
    <row r="297" spans="1:4" x14ac:dyDescent="0.25">
      <c r="A297" s="10">
        <v>34820</v>
      </c>
      <c r="B297" s="20">
        <v>1.5209999999999999</v>
      </c>
      <c r="C297" s="9">
        <v>18.559999999999999</v>
      </c>
      <c r="D297" s="9">
        <f t="shared" ref="D297:D360" si="4">C297*$B$665/B297</f>
        <v>38.215406074950685</v>
      </c>
    </row>
    <row r="298" spans="1:4" x14ac:dyDescent="0.25">
      <c r="A298" s="10">
        <v>34851</v>
      </c>
      <c r="B298" s="20">
        <v>1.524</v>
      </c>
      <c r="C298" s="9">
        <v>17.43</v>
      </c>
      <c r="D298" s="9">
        <f t="shared" si="4"/>
        <v>35.818066712598423</v>
      </c>
    </row>
    <row r="299" spans="1:4" x14ac:dyDescent="0.25">
      <c r="A299" s="10">
        <v>34881</v>
      </c>
      <c r="B299" s="20">
        <v>1.526</v>
      </c>
      <c r="C299" s="9">
        <v>16.5</v>
      </c>
      <c r="D299" s="9">
        <f t="shared" si="4"/>
        <v>33.862508846657931</v>
      </c>
    </row>
    <row r="300" spans="1:4" x14ac:dyDescent="0.25">
      <c r="A300" s="10">
        <v>34912</v>
      </c>
      <c r="B300" s="20">
        <v>1.5289999999999999</v>
      </c>
      <c r="C300" s="9">
        <v>16.54</v>
      </c>
      <c r="D300" s="9">
        <f t="shared" si="4"/>
        <v>33.877998207979068</v>
      </c>
    </row>
    <row r="301" spans="1:4" x14ac:dyDescent="0.25">
      <c r="A301" s="10">
        <v>34943</v>
      </c>
      <c r="B301" s="20">
        <v>1.5309999999999999</v>
      </c>
      <c r="C301" s="9">
        <v>16.71</v>
      </c>
      <c r="D301" s="9">
        <f t="shared" si="4"/>
        <v>34.181489216198564</v>
      </c>
    </row>
    <row r="302" spans="1:4" x14ac:dyDescent="0.25">
      <c r="A302" s="10">
        <v>34973</v>
      </c>
      <c r="B302" s="20">
        <v>1.5349999999999999</v>
      </c>
      <c r="C302" s="9">
        <v>16.29</v>
      </c>
      <c r="D302" s="9">
        <f t="shared" si="4"/>
        <v>33.235515967426707</v>
      </c>
    </row>
    <row r="303" spans="1:4" x14ac:dyDescent="0.25">
      <c r="A303" s="10">
        <v>35004</v>
      </c>
      <c r="B303" s="20">
        <v>1.5369999999999999</v>
      </c>
      <c r="C303" s="9">
        <v>16.52</v>
      </c>
      <c r="D303" s="9">
        <f t="shared" si="4"/>
        <v>33.660913389720236</v>
      </c>
    </row>
    <row r="304" spans="1:4" x14ac:dyDescent="0.25">
      <c r="A304" s="10">
        <v>35034</v>
      </c>
      <c r="B304" s="20">
        <v>1.5389999999999999</v>
      </c>
      <c r="C304" s="9">
        <v>17.53</v>
      </c>
      <c r="D304" s="9">
        <f t="shared" si="4"/>
        <v>35.672456510721254</v>
      </c>
    </row>
    <row r="305" spans="1:4" x14ac:dyDescent="0.25">
      <c r="A305" s="10">
        <v>35065</v>
      </c>
      <c r="B305" s="20">
        <v>1.5469999999999999</v>
      </c>
      <c r="C305" s="9">
        <v>17.48</v>
      </c>
      <c r="D305" s="9">
        <f t="shared" si="4"/>
        <v>35.386762844214608</v>
      </c>
    </row>
    <row r="306" spans="1:4" x14ac:dyDescent="0.25">
      <c r="A306" s="10">
        <v>35096</v>
      </c>
      <c r="B306" s="20">
        <v>1.55</v>
      </c>
      <c r="C306" s="9">
        <v>17.77</v>
      </c>
      <c r="D306" s="9">
        <f t="shared" si="4"/>
        <v>35.904216212903222</v>
      </c>
    </row>
    <row r="307" spans="1:4" x14ac:dyDescent="0.25">
      <c r="A307" s="10">
        <v>35125</v>
      </c>
      <c r="B307" s="20">
        <v>1.5549999999999999</v>
      </c>
      <c r="C307" s="9">
        <v>19.899999999999999</v>
      </c>
      <c r="D307" s="9">
        <f t="shared" si="4"/>
        <v>40.078587202572344</v>
      </c>
    </row>
    <row r="308" spans="1:4" x14ac:dyDescent="0.25">
      <c r="A308" s="10">
        <v>35156</v>
      </c>
      <c r="B308" s="20">
        <v>1.5609999999999999</v>
      </c>
      <c r="C308" s="9">
        <v>21.33</v>
      </c>
      <c r="D308" s="9">
        <f t="shared" si="4"/>
        <v>42.793486720051249</v>
      </c>
    </row>
    <row r="309" spans="1:4" x14ac:dyDescent="0.25">
      <c r="A309" s="10">
        <v>35186</v>
      </c>
      <c r="B309" s="20">
        <v>1.5640000000000001</v>
      </c>
      <c r="C309" s="9">
        <v>20.12</v>
      </c>
      <c r="D309" s="9">
        <f t="shared" si="4"/>
        <v>40.288486112531963</v>
      </c>
    </row>
    <row r="310" spans="1:4" x14ac:dyDescent="0.25">
      <c r="A310" s="10">
        <v>35217</v>
      </c>
      <c r="B310" s="20">
        <v>1.5669999999999999</v>
      </c>
      <c r="C310" s="9">
        <v>19.32</v>
      </c>
      <c r="D310" s="9">
        <f t="shared" si="4"/>
        <v>38.612493350350988</v>
      </c>
    </row>
    <row r="311" spans="1:4" x14ac:dyDescent="0.25">
      <c r="A311" s="10">
        <v>35247</v>
      </c>
      <c r="B311" s="20">
        <v>1.57</v>
      </c>
      <c r="C311" s="9">
        <v>19.600000000000001</v>
      </c>
      <c r="D311" s="9">
        <f t="shared" si="4"/>
        <v>39.09724356687898</v>
      </c>
    </row>
    <row r="312" spans="1:4" x14ac:dyDescent="0.25">
      <c r="A312" s="10">
        <v>35278</v>
      </c>
      <c r="B312" s="20">
        <v>1.5720000000000001</v>
      </c>
      <c r="C312" s="9">
        <v>20.53</v>
      </c>
      <c r="D312" s="9">
        <f t="shared" si="4"/>
        <v>40.900265629770992</v>
      </c>
    </row>
    <row r="313" spans="1:4" x14ac:dyDescent="0.25">
      <c r="A313" s="10">
        <v>35309</v>
      </c>
      <c r="B313" s="20">
        <v>1.577</v>
      </c>
      <c r="C313" s="9">
        <v>22.04</v>
      </c>
      <c r="D313" s="9">
        <f t="shared" si="4"/>
        <v>43.769301686746978</v>
      </c>
    </row>
    <row r="314" spans="1:4" x14ac:dyDescent="0.25">
      <c r="A314" s="10">
        <v>35339</v>
      </c>
      <c r="B314" s="20">
        <v>1.5820000000000001</v>
      </c>
      <c r="C314" s="9">
        <v>23.22</v>
      </c>
      <c r="D314" s="9">
        <f t="shared" si="4"/>
        <v>45.966925524652332</v>
      </c>
    </row>
    <row r="315" spans="1:4" x14ac:dyDescent="0.25">
      <c r="A315" s="10">
        <v>35370</v>
      </c>
      <c r="B315" s="20">
        <v>1.587</v>
      </c>
      <c r="C315" s="9">
        <v>22.66</v>
      </c>
      <c r="D315" s="9">
        <f t="shared" si="4"/>
        <v>44.717004120982992</v>
      </c>
    </row>
    <row r="316" spans="1:4" x14ac:dyDescent="0.25">
      <c r="A316" s="10">
        <v>35400</v>
      </c>
      <c r="B316" s="20">
        <v>1.591</v>
      </c>
      <c r="C316" s="9">
        <v>23.22</v>
      </c>
      <c r="D316" s="9">
        <f t="shared" si="4"/>
        <v>45.706898918918917</v>
      </c>
    </row>
    <row r="317" spans="1:4" x14ac:dyDescent="0.25">
      <c r="A317" s="10">
        <v>35431</v>
      </c>
      <c r="B317" s="20">
        <v>1.5940000000000001</v>
      </c>
      <c r="C317" s="9">
        <v>23.02</v>
      </c>
      <c r="D317" s="9">
        <f t="shared" si="4"/>
        <v>45.227931229611031</v>
      </c>
    </row>
    <row r="318" spans="1:4" x14ac:dyDescent="0.25">
      <c r="A318" s="10">
        <v>35462</v>
      </c>
      <c r="B318" s="20">
        <v>1.597</v>
      </c>
      <c r="C318" s="9">
        <v>20.88</v>
      </c>
      <c r="D318" s="9">
        <f t="shared" si="4"/>
        <v>40.946359874765186</v>
      </c>
    </row>
    <row r="319" spans="1:4" x14ac:dyDescent="0.25">
      <c r="A319" s="10">
        <v>35490</v>
      </c>
      <c r="B319" s="20">
        <v>1.5980000000000001</v>
      </c>
      <c r="C319" s="9">
        <v>19.16</v>
      </c>
      <c r="D319" s="9">
        <f t="shared" si="4"/>
        <v>37.549871113892358</v>
      </c>
    </row>
    <row r="320" spans="1:4" x14ac:dyDescent="0.25">
      <c r="A320" s="10">
        <v>35521</v>
      </c>
      <c r="B320" s="20">
        <v>1.599</v>
      </c>
      <c r="C320" s="9">
        <v>17.829999999999998</v>
      </c>
      <c r="D320" s="9">
        <f t="shared" si="4"/>
        <v>34.921476716697931</v>
      </c>
    </row>
    <row r="321" spans="1:4" x14ac:dyDescent="0.25">
      <c r="A321" s="10">
        <v>35551</v>
      </c>
      <c r="B321" s="20">
        <v>1.599</v>
      </c>
      <c r="C321" s="9">
        <v>18.55</v>
      </c>
      <c r="D321" s="9">
        <f t="shared" si="4"/>
        <v>36.331654127579739</v>
      </c>
    </row>
    <row r="322" spans="1:4" x14ac:dyDescent="0.25">
      <c r="A322" s="10">
        <v>35582</v>
      </c>
      <c r="B322" s="20">
        <v>1.6020000000000001</v>
      </c>
      <c r="C322" s="9">
        <v>17.350000000000001</v>
      </c>
      <c r="D322" s="9">
        <f t="shared" si="4"/>
        <v>33.917722940074903</v>
      </c>
    </row>
    <row r="323" spans="1:4" x14ac:dyDescent="0.25">
      <c r="A323" s="10">
        <v>35612</v>
      </c>
      <c r="B323" s="20">
        <v>1.6040000000000001</v>
      </c>
      <c r="C323" s="9">
        <v>17.489999999999998</v>
      </c>
      <c r="D323" s="9">
        <f t="shared" si="4"/>
        <v>34.148777936408969</v>
      </c>
    </row>
    <row r="324" spans="1:4" x14ac:dyDescent="0.25">
      <c r="A324" s="10">
        <v>35643</v>
      </c>
      <c r="B324" s="20">
        <v>1.6080000000000001</v>
      </c>
      <c r="C324" s="9">
        <v>17.96</v>
      </c>
      <c r="D324" s="9">
        <f t="shared" si="4"/>
        <v>34.979210970149254</v>
      </c>
    </row>
    <row r="325" spans="1:4" x14ac:dyDescent="0.25">
      <c r="A325" s="10">
        <v>35674</v>
      </c>
      <c r="B325" s="20">
        <v>1.6120000000000001</v>
      </c>
      <c r="C325" s="9">
        <v>17.850000000000001</v>
      </c>
      <c r="D325" s="9">
        <f t="shared" si="4"/>
        <v>34.678707599255581</v>
      </c>
    </row>
    <row r="326" spans="1:4" x14ac:dyDescent="0.25">
      <c r="A326" s="10">
        <v>35704</v>
      </c>
      <c r="B326" s="20">
        <v>1.615</v>
      </c>
      <c r="C326" s="9">
        <v>18.73</v>
      </c>
      <c r="D326" s="9">
        <f t="shared" si="4"/>
        <v>36.320763696594426</v>
      </c>
    </row>
    <row r="327" spans="1:4" x14ac:dyDescent="0.25">
      <c r="A327" s="10">
        <v>35735</v>
      </c>
      <c r="B327" s="20">
        <v>1.617</v>
      </c>
      <c r="C327" s="9">
        <v>17.88</v>
      </c>
      <c r="D327" s="9">
        <f t="shared" si="4"/>
        <v>34.62957929499072</v>
      </c>
    </row>
    <row r="328" spans="1:4" x14ac:dyDescent="0.25">
      <c r="A328" s="10">
        <v>35765</v>
      </c>
      <c r="B328" s="20">
        <v>1.6180000000000001</v>
      </c>
      <c r="C328" s="9">
        <v>15.95</v>
      </c>
      <c r="D328" s="9">
        <f t="shared" si="4"/>
        <v>30.872506520395547</v>
      </c>
    </row>
    <row r="329" spans="1:4" x14ac:dyDescent="0.25">
      <c r="A329" s="10">
        <v>35796</v>
      </c>
      <c r="B329" s="20">
        <v>1.62</v>
      </c>
      <c r="C329" s="9">
        <v>14.33</v>
      </c>
      <c r="D329" s="9">
        <f t="shared" si="4"/>
        <v>27.702623314814812</v>
      </c>
    </row>
    <row r="330" spans="1:4" x14ac:dyDescent="0.25">
      <c r="A330" s="10">
        <v>35827</v>
      </c>
      <c r="B330" s="20">
        <v>1.62</v>
      </c>
      <c r="C330" s="9">
        <v>13.32</v>
      </c>
      <c r="D330" s="9">
        <f t="shared" si="4"/>
        <v>25.750100666666661</v>
      </c>
    </row>
    <row r="331" spans="1:4" x14ac:dyDescent="0.25">
      <c r="A331" s="10">
        <v>35855</v>
      </c>
      <c r="B331" s="20">
        <v>1.62</v>
      </c>
      <c r="C331" s="9">
        <v>12.34</v>
      </c>
      <c r="D331" s="9">
        <f t="shared" si="4"/>
        <v>23.855573740740734</v>
      </c>
    </row>
    <row r="332" spans="1:4" x14ac:dyDescent="0.25">
      <c r="A332" s="10">
        <v>35886</v>
      </c>
      <c r="B332" s="20">
        <v>1.6220000000000001</v>
      </c>
      <c r="C332" s="9">
        <v>12.81</v>
      </c>
      <c r="D332" s="9">
        <f t="shared" si="4"/>
        <v>24.73363803329223</v>
      </c>
    </row>
    <row r="333" spans="1:4" x14ac:dyDescent="0.25">
      <c r="A333" s="10">
        <v>35916</v>
      </c>
      <c r="B333" s="20">
        <v>1.6259999999999999</v>
      </c>
      <c r="C333" s="9">
        <v>12.61</v>
      </c>
      <c r="D333" s="9">
        <f t="shared" si="4"/>
        <v>24.28758123616236</v>
      </c>
    </row>
    <row r="334" spans="1:4" x14ac:dyDescent="0.25">
      <c r="A334" s="10">
        <v>35947</v>
      </c>
      <c r="B334" s="20">
        <v>1.6279999999999999</v>
      </c>
      <c r="C334" s="9">
        <v>11.61</v>
      </c>
      <c r="D334" s="9">
        <f t="shared" si="4"/>
        <v>22.33405288083538</v>
      </c>
    </row>
    <row r="335" spans="1:4" x14ac:dyDescent="0.25">
      <c r="A335" s="10">
        <v>35977</v>
      </c>
      <c r="B335" s="20">
        <v>1.6319999999999999</v>
      </c>
      <c r="C335" s="9">
        <v>11.55</v>
      </c>
      <c r="D335" s="9">
        <f t="shared" si="4"/>
        <v>22.164173988970589</v>
      </c>
    </row>
    <row r="336" spans="1:4" x14ac:dyDescent="0.25">
      <c r="A336" s="10">
        <v>36008</v>
      </c>
      <c r="B336" s="20">
        <v>1.6339999999999999</v>
      </c>
      <c r="C336" s="9">
        <v>11.34</v>
      </c>
      <c r="D336" s="9">
        <f t="shared" si="4"/>
        <v>21.734553525091798</v>
      </c>
    </row>
    <row r="337" spans="1:4" x14ac:dyDescent="0.25">
      <c r="A337" s="10">
        <v>36039</v>
      </c>
      <c r="B337" s="20">
        <v>1.635</v>
      </c>
      <c r="C337" s="9">
        <v>12.77</v>
      </c>
      <c r="D337" s="9">
        <f t="shared" si="4"/>
        <v>24.460360935779811</v>
      </c>
    </row>
    <row r="338" spans="1:4" x14ac:dyDescent="0.25">
      <c r="A338" s="10">
        <v>36069</v>
      </c>
      <c r="B338" s="20">
        <v>1.639</v>
      </c>
      <c r="C338" s="9">
        <v>12.11</v>
      </c>
      <c r="D338" s="9">
        <f t="shared" si="4"/>
        <v>23.139550085417934</v>
      </c>
    </row>
    <row r="339" spans="1:4" x14ac:dyDescent="0.25">
      <c r="A339" s="10">
        <v>36100</v>
      </c>
      <c r="B339" s="20">
        <v>1.641</v>
      </c>
      <c r="C339" s="9">
        <v>10.99</v>
      </c>
      <c r="D339" s="9">
        <f t="shared" si="4"/>
        <v>20.973882577696525</v>
      </c>
    </row>
    <row r="340" spans="1:4" x14ac:dyDescent="0.25">
      <c r="A340" s="10">
        <v>36130</v>
      </c>
      <c r="B340" s="20">
        <v>1.6439999999999999</v>
      </c>
      <c r="C340" s="9">
        <v>9.39</v>
      </c>
      <c r="D340" s="9">
        <f t="shared" si="4"/>
        <v>17.887658704379565</v>
      </c>
    </row>
    <row r="341" spans="1:4" x14ac:dyDescent="0.25">
      <c r="A341" s="10">
        <v>36161</v>
      </c>
      <c r="B341" s="20">
        <v>1.647</v>
      </c>
      <c r="C341" s="9">
        <v>10.16</v>
      </c>
      <c r="D341" s="9">
        <f t="shared" si="4"/>
        <v>19.319230746812387</v>
      </c>
    </row>
    <row r="342" spans="1:4" x14ac:dyDescent="0.25">
      <c r="A342" s="10">
        <v>36192</v>
      </c>
      <c r="B342" s="20">
        <v>1.647</v>
      </c>
      <c r="C342" s="9">
        <v>10.33</v>
      </c>
      <c r="D342" s="9">
        <f t="shared" si="4"/>
        <v>19.642485591985427</v>
      </c>
    </row>
    <row r="343" spans="1:4" x14ac:dyDescent="0.25">
      <c r="A343" s="10">
        <v>36220</v>
      </c>
      <c r="B343" s="20">
        <v>1.6479999999999999</v>
      </c>
      <c r="C343" s="9">
        <v>12.1</v>
      </c>
      <c r="D343" s="9">
        <f t="shared" si="4"/>
        <v>22.994177730582525</v>
      </c>
    </row>
    <row r="344" spans="1:4" x14ac:dyDescent="0.25">
      <c r="A344" s="10">
        <v>36251</v>
      </c>
      <c r="B344" s="20">
        <v>1.659</v>
      </c>
      <c r="C344" s="9">
        <v>14.82</v>
      </c>
      <c r="D344" s="9">
        <f t="shared" si="4"/>
        <v>27.976381301989147</v>
      </c>
    </row>
    <row r="345" spans="1:4" x14ac:dyDescent="0.25">
      <c r="A345" s="10">
        <v>36281</v>
      </c>
      <c r="B345" s="20">
        <v>1.66</v>
      </c>
      <c r="C345" s="9">
        <v>15.57</v>
      </c>
      <c r="D345" s="9">
        <f t="shared" si="4"/>
        <v>29.37448393373494</v>
      </c>
    </row>
    <row r="346" spans="1:4" x14ac:dyDescent="0.25">
      <c r="A346" s="10">
        <v>36312</v>
      </c>
      <c r="B346" s="20">
        <v>1.66</v>
      </c>
      <c r="C346" s="9">
        <v>15.91</v>
      </c>
      <c r="D346" s="9">
        <f t="shared" si="4"/>
        <v>30.015930596385541</v>
      </c>
    </row>
    <row r="347" spans="1:4" x14ac:dyDescent="0.25">
      <c r="A347" s="10">
        <v>36342</v>
      </c>
      <c r="B347" s="20">
        <v>1.667</v>
      </c>
      <c r="C347" s="9">
        <v>18.05</v>
      </c>
      <c r="D347" s="9">
        <f t="shared" si="4"/>
        <v>33.910276214757047</v>
      </c>
    </row>
    <row r="348" spans="1:4" x14ac:dyDescent="0.25">
      <c r="A348" s="10">
        <v>36373</v>
      </c>
      <c r="B348" s="20">
        <v>1.671</v>
      </c>
      <c r="C348" s="9">
        <v>19.559999999999999</v>
      </c>
      <c r="D348" s="9">
        <f t="shared" si="4"/>
        <v>36.659127253141826</v>
      </c>
    </row>
    <row r="349" spans="1:4" x14ac:dyDescent="0.25">
      <c r="A349" s="10">
        <v>36404</v>
      </c>
      <c r="B349" s="20">
        <v>1.6779999999999999</v>
      </c>
      <c r="C349" s="9">
        <v>21.64</v>
      </c>
      <c r="D349" s="9">
        <f t="shared" si="4"/>
        <v>40.388248605482715</v>
      </c>
    </row>
    <row r="350" spans="1:4" x14ac:dyDescent="0.25">
      <c r="A350" s="10">
        <v>36434</v>
      </c>
      <c r="B350" s="20">
        <v>1.681</v>
      </c>
      <c r="C350" s="9">
        <v>21.62</v>
      </c>
      <c r="D350" s="9">
        <f t="shared" si="4"/>
        <v>40.278908851873886</v>
      </c>
    </row>
    <row r="351" spans="1:4" x14ac:dyDescent="0.25">
      <c r="A351" s="10">
        <v>36465</v>
      </c>
      <c r="B351" s="20">
        <v>1.6839999999999999</v>
      </c>
      <c r="C351" s="9">
        <v>23.14</v>
      </c>
      <c r="D351" s="9">
        <f t="shared" si="4"/>
        <v>43.03392794536817</v>
      </c>
    </row>
    <row r="352" spans="1:4" x14ac:dyDescent="0.25">
      <c r="A352" s="10">
        <v>36495</v>
      </c>
      <c r="B352" s="20">
        <v>1.6879999999999999</v>
      </c>
      <c r="C352" s="9">
        <v>24.35</v>
      </c>
      <c r="D352" s="9">
        <f t="shared" si="4"/>
        <v>45.176881013033174</v>
      </c>
    </row>
    <row r="353" spans="1:4" x14ac:dyDescent="0.25">
      <c r="A353" s="10">
        <v>36526</v>
      </c>
      <c r="B353" s="20">
        <v>1.6930000000000001</v>
      </c>
      <c r="C353" s="9">
        <v>25.29</v>
      </c>
      <c r="D353" s="9">
        <f t="shared" si="4"/>
        <v>46.782302427643231</v>
      </c>
    </row>
    <row r="354" spans="1:4" x14ac:dyDescent="0.25">
      <c r="A354" s="10">
        <v>36557</v>
      </c>
      <c r="B354" s="20">
        <v>1.7</v>
      </c>
      <c r="C354" s="9">
        <v>27.39</v>
      </c>
      <c r="D354" s="9">
        <f t="shared" si="4"/>
        <v>50.458325241176468</v>
      </c>
    </row>
    <row r="355" spans="1:4" x14ac:dyDescent="0.25">
      <c r="A355" s="10">
        <v>36586</v>
      </c>
      <c r="B355" s="20">
        <v>1.71</v>
      </c>
      <c r="C355" s="9">
        <v>27.7</v>
      </c>
      <c r="D355" s="9">
        <f t="shared" si="4"/>
        <v>50.7309949122807</v>
      </c>
    </row>
    <row r="356" spans="1:4" x14ac:dyDescent="0.25">
      <c r="A356" s="10">
        <v>36617</v>
      </c>
      <c r="B356" s="20">
        <v>1.7090000000000001</v>
      </c>
      <c r="C356" s="9">
        <v>24.29</v>
      </c>
      <c r="D356" s="9">
        <f t="shared" si="4"/>
        <v>44.511801644236385</v>
      </c>
    </row>
    <row r="357" spans="1:4" x14ac:dyDescent="0.25">
      <c r="A357" s="10">
        <v>36647</v>
      </c>
      <c r="B357" s="20">
        <v>1.712</v>
      </c>
      <c r="C357" s="9">
        <v>26.35</v>
      </c>
      <c r="D357" s="9">
        <f t="shared" si="4"/>
        <v>48.202168896028034</v>
      </c>
    </row>
    <row r="358" spans="1:4" x14ac:dyDescent="0.25">
      <c r="A358" s="10">
        <v>36678</v>
      </c>
      <c r="B358" s="20">
        <v>1.722</v>
      </c>
      <c r="C358" s="9">
        <v>28.91</v>
      </c>
      <c r="D358" s="9">
        <f t="shared" si="4"/>
        <v>52.578073048780489</v>
      </c>
    </row>
    <row r="359" spans="1:4" x14ac:dyDescent="0.25">
      <c r="A359" s="10">
        <v>36708</v>
      </c>
      <c r="B359" s="20">
        <v>1.7270000000000001</v>
      </c>
      <c r="C359" s="9">
        <v>28</v>
      </c>
      <c r="D359" s="9">
        <f t="shared" si="4"/>
        <v>50.775640995946723</v>
      </c>
    </row>
    <row r="360" spans="1:4" x14ac:dyDescent="0.25">
      <c r="A360" s="10">
        <v>36739</v>
      </c>
      <c r="B360" s="20">
        <v>1.7270000000000001</v>
      </c>
      <c r="C360" s="9">
        <v>28.8</v>
      </c>
      <c r="D360" s="9">
        <f t="shared" si="4"/>
        <v>52.226373595830921</v>
      </c>
    </row>
    <row r="361" spans="1:4" x14ac:dyDescent="0.25">
      <c r="A361" s="10">
        <v>36770</v>
      </c>
      <c r="B361" s="20">
        <v>1.736</v>
      </c>
      <c r="C361" s="9">
        <v>30.56</v>
      </c>
      <c r="D361" s="9">
        <f t="shared" ref="D361:D424" si="5">C361*$B$665/B361</f>
        <v>55.130680092165889</v>
      </c>
    </row>
    <row r="362" spans="1:4" x14ac:dyDescent="0.25">
      <c r="A362" s="10">
        <v>36800</v>
      </c>
      <c r="B362" s="20">
        <v>1.7390000000000001</v>
      </c>
      <c r="C362" s="9">
        <v>29.71</v>
      </c>
      <c r="D362" s="9">
        <f t="shared" si="5"/>
        <v>53.504805629672219</v>
      </c>
    </row>
    <row r="363" spans="1:4" x14ac:dyDescent="0.25">
      <c r="A363" s="10">
        <v>36831</v>
      </c>
      <c r="B363" s="20">
        <v>1.742</v>
      </c>
      <c r="C363" s="9">
        <v>30</v>
      </c>
      <c r="D363" s="9">
        <f t="shared" si="5"/>
        <v>53.934024110218139</v>
      </c>
    </row>
    <row r="364" spans="1:4" x14ac:dyDescent="0.25">
      <c r="A364" s="10">
        <v>36861</v>
      </c>
      <c r="B364" s="20">
        <v>1.746</v>
      </c>
      <c r="C364" s="9">
        <v>25.19</v>
      </c>
      <c r="D364" s="9">
        <f t="shared" si="5"/>
        <v>45.182852869415804</v>
      </c>
    </row>
    <row r="365" spans="1:4" x14ac:dyDescent="0.25">
      <c r="A365" s="10">
        <v>36892</v>
      </c>
      <c r="B365" s="20">
        <v>1.756</v>
      </c>
      <c r="C365" s="9">
        <v>24.49</v>
      </c>
      <c r="D365" s="9">
        <f t="shared" si="5"/>
        <v>43.677120051252842</v>
      </c>
    </row>
    <row r="366" spans="1:4" x14ac:dyDescent="0.25">
      <c r="A366" s="10">
        <v>36923</v>
      </c>
      <c r="B366" s="20">
        <v>1.76</v>
      </c>
      <c r="C366" s="9">
        <v>24.97</v>
      </c>
      <c r="D366" s="9">
        <f t="shared" si="5"/>
        <v>44.431972687499993</v>
      </c>
    </row>
    <row r="367" spans="1:4" x14ac:dyDescent="0.25">
      <c r="A367" s="10">
        <v>36951</v>
      </c>
      <c r="B367" s="20">
        <v>1.7609999999999999</v>
      </c>
      <c r="C367" s="9">
        <v>23.01</v>
      </c>
      <c r="D367" s="9">
        <f t="shared" si="5"/>
        <v>40.921070238500853</v>
      </c>
    </row>
    <row r="368" spans="1:4" x14ac:dyDescent="0.25">
      <c r="A368" s="10">
        <v>36982</v>
      </c>
      <c r="B368" s="20">
        <v>1.764</v>
      </c>
      <c r="C368" s="9">
        <v>22.99</v>
      </c>
      <c r="D368" s="9">
        <f t="shared" si="5"/>
        <v>40.815968996598635</v>
      </c>
    </row>
    <row r="369" spans="1:4" x14ac:dyDescent="0.25">
      <c r="A369" s="10">
        <v>37012</v>
      </c>
      <c r="B369" s="20">
        <v>1.7729999999999999</v>
      </c>
      <c r="C369" s="9">
        <v>24.63</v>
      </c>
      <c r="D369" s="9">
        <f t="shared" si="5"/>
        <v>43.505623502538064</v>
      </c>
    </row>
    <row r="370" spans="1:4" x14ac:dyDescent="0.25">
      <c r="A370" s="10">
        <v>37043</v>
      </c>
      <c r="B370" s="20">
        <v>1.7769999999999999</v>
      </c>
      <c r="C370" s="9">
        <v>23.95</v>
      </c>
      <c r="D370" s="9">
        <f t="shared" si="5"/>
        <v>42.209267051209899</v>
      </c>
    </row>
    <row r="371" spans="1:4" x14ac:dyDescent="0.25">
      <c r="A371" s="10">
        <v>37073</v>
      </c>
      <c r="B371" s="20">
        <v>1.774</v>
      </c>
      <c r="C371" s="9">
        <v>22.76</v>
      </c>
      <c r="D371" s="9">
        <f t="shared" si="5"/>
        <v>40.179854813979709</v>
      </c>
    </row>
    <row r="372" spans="1:4" x14ac:dyDescent="0.25">
      <c r="A372" s="10">
        <v>37104</v>
      </c>
      <c r="B372" s="20">
        <v>1.774</v>
      </c>
      <c r="C372" s="9">
        <v>23.77</v>
      </c>
      <c r="D372" s="9">
        <f t="shared" si="5"/>
        <v>41.962880005636976</v>
      </c>
    </row>
    <row r="373" spans="1:4" x14ac:dyDescent="0.25">
      <c r="A373" s="10">
        <v>37135</v>
      </c>
      <c r="B373" s="20">
        <v>1.7809999999999999</v>
      </c>
      <c r="C373" s="9">
        <v>22.51</v>
      </c>
      <c r="D373" s="9">
        <f t="shared" si="5"/>
        <v>39.582324643458733</v>
      </c>
    </row>
    <row r="374" spans="1:4" x14ac:dyDescent="0.25">
      <c r="A374" s="10">
        <v>37165</v>
      </c>
      <c r="B374" s="20">
        <v>1.776</v>
      </c>
      <c r="C374" s="9">
        <v>18.760000000000002</v>
      </c>
      <c r="D374" s="9">
        <f t="shared" si="5"/>
        <v>33.081073445945947</v>
      </c>
    </row>
    <row r="375" spans="1:4" x14ac:dyDescent="0.25">
      <c r="A375" s="10">
        <v>37196</v>
      </c>
      <c r="B375" s="20">
        <v>1.7749999999999999</v>
      </c>
      <c r="C375" s="9">
        <v>16.059999999999999</v>
      </c>
      <c r="D375" s="9">
        <f t="shared" si="5"/>
        <v>28.335893036619716</v>
      </c>
    </row>
    <row r="376" spans="1:4" x14ac:dyDescent="0.25">
      <c r="A376" s="10">
        <v>37226</v>
      </c>
      <c r="B376" s="20">
        <v>1.774</v>
      </c>
      <c r="C376" s="9">
        <v>15.95</v>
      </c>
      <c r="D376" s="9">
        <f t="shared" si="5"/>
        <v>28.157675056369783</v>
      </c>
    </row>
    <row r="377" spans="1:4" x14ac:dyDescent="0.25">
      <c r="A377" s="10">
        <v>37257</v>
      </c>
      <c r="B377" s="20">
        <v>1.7769999999999999</v>
      </c>
      <c r="C377" s="9">
        <v>17.04</v>
      </c>
      <c r="D377" s="9">
        <f t="shared" si="5"/>
        <v>30.031144490714688</v>
      </c>
    </row>
    <row r="378" spans="1:4" x14ac:dyDescent="0.25">
      <c r="A378" s="10">
        <v>37288</v>
      </c>
      <c r="B378" s="20">
        <v>1.78</v>
      </c>
      <c r="C378" s="9">
        <v>18.239999999999998</v>
      </c>
      <c r="D378" s="9">
        <f t="shared" si="5"/>
        <v>32.09183514606741</v>
      </c>
    </row>
    <row r="379" spans="1:4" x14ac:dyDescent="0.25">
      <c r="A379" s="10">
        <v>37316</v>
      </c>
      <c r="B379" s="20">
        <v>1.7849999999999999</v>
      </c>
      <c r="C379" s="9">
        <v>22.29</v>
      </c>
      <c r="D379" s="9">
        <f t="shared" si="5"/>
        <v>39.107636420168063</v>
      </c>
    </row>
    <row r="380" spans="1:4" x14ac:dyDescent="0.25">
      <c r="A380" s="10">
        <v>37347</v>
      </c>
      <c r="B380" s="20">
        <v>1.7929999999999999</v>
      </c>
      <c r="C380" s="9">
        <v>23.98</v>
      </c>
      <c r="D380" s="9">
        <f t="shared" si="5"/>
        <v>41.885008711656447</v>
      </c>
    </row>
    <row r="381" spans="1:4" x14ac:dyDescent="0.25">
      <c r="A381" s="10">
        <v>37377</v>
      </c>
      <c r="B381" s="20">
        <v>1.7949999999999999</v>
      </c>
      <c r="C381" s="9">
        <v>24.44</v>
      </c>
      <c r="D381" s="9">
        <f t="shared" si="5"/>
        <v>42.640910506963792</v>
      </c>
    </row>
    <row r="382" spans="1:4" x14ac:dyDescent="0.25">
      <c r="A382" s="10">
        <v>37408</v>
      </c>
      <c r="B382" s="20">
        <v>1.796</v>
      </c>
      <c r="C382" s="9">
        <v>23.45</v>
      </c>
      <c r="D382" s="9">
        <f t="shared" si="5"/>
        <v>40.890859159242758</v>
      </c>
    </row>
    <row r="383" spans="1:4" x14ac:dyDescent="0.25">
      <c r="A383" s="10">
        <v>37438</v>
      </c>
      <c r="B383" s="20">
        <v>1.8</v>
      </c>
      <c r="C383" s="9">
        <v>24.99</v>
      </c>
      <c r="D383" s="9">
        <f t="shared" si="5"/>
        <v>43.47939294999999</v>
      </c>
    </row>
    <row r="384" spans="1:4" x14ac:dyDescent="0.25">
      <c r="A384" s="10">
        <v>37469</v>
      </c>
      <c r="B384" s="20">
        <v>1.8049999999999999</v>
      </c>
      <c r="C384" s="9">
        <v>25.68</v>
      </c>
      <c r="D384" s="9">
        <f t="shared" si="5"/>
        <v>44.556137351800551</v>
      </c>
    </row>
    <row r="385" spans="1:4" x14ac:dyDescent="0.25">
      <c r="A385" s="10">
        <v>37500</v>
      </c>
      <c r="B385" s="20">
        <v>1.8080000000000001</v>
      </c>
      <c r="C385" s="9">
        <v>27.14</v>
      </c>
      <c r="D385" s="9">
        <f t="shared" si="5"/>
        <v>47.011178462389381</v>
      </c>
    </row>
    <row r="386" spans="1:4" x14ac:dyDescent="0.25">
      <c r="A386" s="10">
        <v>37530</v>
      </c>
      <c r="B386" s="20">
        <v>1.8120000000000001</v>
      </c>
      <c r="C386" s="9">
        <v>25.99</v>
      </c>
      <c r="D386" s="9">
        <f t="shared" si="5"/>
        <v>44.919799288079467</v>
      </c>
    </row>
    <row r="387" spans="1:4" x14ac:dyDescent="0.25">
      <c r="A387" s="10">
        <v>37561</v>
      </c>
      <c r="B387" s="20">
        <v>1.8149999999999999</v>
      </c>
      <c r="C387" s="9">
        <v>23.68</v>
      </c>
      <c r="D387" s="9">
        <f t="shared" si="5"/>
        <v>40.859663867768596</v>
      </c>
    </row>
    <row r="388" spans="1:4" x14ac:dyDescent="0.25">
      <c r="A388" s="10">
        <v>37591</v>
      </c>
      <c r="B388" s="20">
        <v>1.8180000000000001</v>
      </c>
      <c r="C388" s="9">
        <v>26.68</v>
      </c>
      <c r="D388" s="9">
        <f t="shared" si="5"/>
        <v>45.960174323432341</v>
      </c>
    </row>
    <row r="389" spans="1:4" x14ac:dyDescent="0.25">
      <c r="A389" s="10">
        <v>37622</v>
      </c>
      <c r="B389" s="20">
        <v>1.8260000000000001</v>
      </c>
      <c r="C389" s="9">
        <v>30.3</v>
      </c>
      <c r="D389" s="9">
        <f t="shared" si="5"/>
        <v>51.967470262869661</v>
      </c>
    </row>
    <row r="390" spans="1:4" x14ac:dyDescent="0.25">
      <c r="A390" s="10">
        <v>37653</v>
      </c>
      <c r="B390" s="20">
        <v>1.8360000000000001</v>
      </c>
      <c r="C390" s="9">
        <v>32.229999999999997</v>
      </c>
      <c r="D390" s="9">
        <f t="shared" si="5"/>
        <v>54.976533153594758</v>
      </c>
    </row>
    <row r="391" spans="1:4" x14ac:dyDescent="0.25">
      <c r="A391" s="10">
        <v>37681</v>
      </c>
      <c r="B391" s="20">
        <v>1.839</v>
      </c>
      <c r="C391" s="9">
        <v>29.23</v>
      </c>
      <c r="D391" s="9">
        <f t="shared" si="5"/>
        <v>49.777927063621533</v>
      </c>
    </row>
    <row r="392" spans="1:4" x14ac:dyDescent="0.25">
      <c r="A392" s="10">
        <v>37712</v>
      </c>
      <c r="B392" s="20">
        <v>1.8320000000000001</v>
      </c>
      <c r="C392" s="9">
        <v>24.48</v>
      </c>
      <c r="D392" s="9">
        <f t="shared" si="5"/>
        <v>41.848092314410479</v>
      </c>
    </row>
    <row r="393" spans="1:4" x14ac:dyDescent="0.25">
      <c r="A393" s="10">
        <v>37742</v>
      </c>
      <c r="B393" s="20">
        <v>1.829</v>
      </c>
      <c r="C393" s="9">
        <v>25.15</v>
      </c>
      <c r="D393" s="9">
        <f t="shared" si="5"/>
        <v>43.06396410606888</v>
      </c>
    </row>
    <row r="394" spans="1:4" x14ac:dyDescent="0.25">
      <c r="A394" s="10">
        <v>37773</v>
      </c>
      <c r="B394" s="20">
        <v>1.831</v>
      </c>
      <c r="C394" s="9">
        <v>27.22</v>
      </c>
      <c r="D394" s="9">
        <f t="shared" si="5"/>
        <v>46.557483440742757</v>
      </c>
    </row>
    <row r="395" spans="1:4" x14ac:dyDescent="0.25">
      <c r="A395" s="10">
        <v>37803</v>
      </c>
      <c r="B395" s="20">
        <v>1.837</v>
      </c>
      <c r="C395" s="9">
        <v>27.95</v>
      </c>
      <c r="D395" s="9">
        <f t="shared" si="5"/>
        <v>47.649942052259121</v>
      </c>
    </row>
    <row r="396" spans="1:4" x14ac:dyDescent="0.25">
      <c r="A396" s="10">
        <v>37834</v>
      </c>
      <c r="B396" s="20">
        <v>1.845</v>
      </c>
      <c r="C396" s="9">
        <v>28.5</v>
      </c>
      <c r="D396" s="9">
        <f t="shared" si="5"/>
        <v>48.376919512195123</v>
      </c>
    </row>
    <row r="397" spans="1:4" x14ac:dyDescent="0.25">
      <c r="A397" s="10">
        <v>37865</v>
      </c>
      <c r="B397" s="20">
        <v>1.851</v>
      </c>
      <c r="C397" s="9">
        <v>25.66</v>
      </c>
      <c r="D397" s="9">
        <f t="shared" si="5"/>
        <v>43.415014878444083</v>
      </c>
    </row>
    <row r="398" spans="1:4" x14ac:dyDescent="0.25">
      <c r="A398" s="10">
        <v>37895</v>
      </c>
      <c r="B398" s="20">
        <v>1.849</v>
      </c>
      <c r="C398" s="9">
        <v>27.32</v>
      </c>
      <c r="D398" s="9">
        <f t="shared" si="5"/>
        <v>46.273623082747427</v>
      </c>
    </row>
    <row r="399" spans="1:4" x14ac:dyDescent="0.25">
      <c r="A399" s="10">
        <v>37926</v>
      </c>
      <c r="B399" s="20">
        <v>1.85</v>
      </c>
      <c r="C399" s="9">
        <v>27.47</v>
      </c>
      <c r="D399" s="9">
        <f t="shared" si="5"/>
        <v>46.502537529729722</v>
      </c>
    </row>
    <row r="400" spans="1:4" x14ac:dyDescent="0.25">
      <c r="A400" s="10">
        <v>37956</v>
      </c>
      <c r="B400" s="20">
        <v>1.855</v>
      </c>
      <c r="C400" s="9">
        <v>28.63</v>
      </c>
      <c r="D400" s="9">
        <f t="shared" si="5"/>
        <v>48.33560456603773</v>
      </c>
    </row>
    <row r="401" spans="1:4" x14ac:dyDescent="0.25">
      <c r="A401" s="10">
        <v>37987</v>
      </c>
      <c r="B401" s="20">
        <v>1.863</v>
      </c>
      <c r="C401" s="9">
        <v>30.11</v>
      </c>
      <c r="D401" s="9">
        <f t="shared" si="5"/>
        <v>50.615976698872785</v>
      </c>
    </row>
    <row r="402" spans="1:4" x14ac:dyDescent="0.25">
      <c r="A402" s="10">
        <v>38018</v>
      </c>
      <c r="B402" s="20">
        <v>1.867</v>
      </c>
      <c r="C402" s="9">
        <v>30.69</v>
      </c>
      <c r="D402" s="9">
        <f t="shared" si="5"/>
        <v>51.480444890198179</v>
      </c>
    </row>
    <row r="403" spans="1:4" x14ac:dyDescent="0.25">
      <c r="A403" s="10">
        <v>38047</v>
      </c>
      <c r="B403" s="20">
        <v>1.871</v>
      </c>
      <c r="C403" s="9">
        <v>32.159999999999997</v>
      </c>
      <c r="D403" s="9">
        <f t="shared" si="5"/>
        <v>53.830941229289138</v>
      </c>
    </row>
    <row r="404" spans="1:4" x14ac:dyDescent="0.25">
      <c r="A404" s="10">
        <v>38078</v>
      </c>
      <c r="B404" s="20">
        <v>1.8740000000000001</v>
      </c>
      <c r="C404" s="9">
        <v>32.340000000000003</v>
      </c>
      <c r="D404" s="9">
        <f t="shared" si="5"/>
        <v>54.045576019210245</v>
      </c>
    </row>
    <row r="405" spans="1:4" x14ac:dyDescent="0.25">
      <c r="A405" s="10">
        <v>38108</v>
      </c>
      <c r="B405" s="20">
        <v>1.8819999999999999</v>
      </c>
      <c r="C405" s="9">
        <v>35.68</v>
      </c>
      <c r="D405" s="9">
        <f t="shared" si="5"/>
        <v>59.373813985122212</v>
      </c>
    </row>
    <row r="406" spans="1:4" x14ac:dyDescent="0.25">
      <c r="A406" s="10">
        <v>38139</v>
      </c>
      <c r="B406" s="20">
        <v>1.889</v>
      </c>
      <c r="C406" s="9">
        <v>33.450000000000003</v>
      </c>
      <c r="D406" s="9">
        <f t="shared" si="5"/>
        <v>55.45668239809423</v>
      </c>
    </row>
    <row r="407" spans="1:4" x14ac:dyDescent="0.25">
      <c r="A407" s="10">
        <v>38169</v>
      </c>
      <c r="B407" s="20">
        <v>1.891</v>
      </c>
      <c r="C407" s="9">
        <v>35.89</v>
      </c>
      <c r="D407" s="9">
        <f t="shared" si="5"/>
        <v>59.439021369645687</v>
      </c>
    </row>
    <row r="408" spans="1:4" x14ac:dyDescent="0.25">
      <c r="A408" s="10">
        <v>38200</v>
      </c>
      <c r="B408" s="20">
        <v>1.8919999999999999</v>
      </c>
      <c r="C408" s="9">
        <v>39.46</v>
      </c>
      <c r="D408" s="9">
        <f t="shared" si="5"/>
        <v>65.316915824524315</v>
      </c>
    </row>
    <row r="409" spans="1:4" x14ac:dyDescent="0.25">
      <c r="A409" s="10">
        <v>38231</v>
      </c>
      <c r="B409" s="20">
        <v>1.8979999999999999</v>
      </c>
      <c r="C409" s="9">
        <v>40.42</v>
      </c>
      <c r="D409" s="9">
        <f t="shared" si="5"/>
        <v>66.694469430979979</v>
      </c>
    </row>
    <row r="410" spans="1:4" x14ac:dyDescent="0.25">
      <c r="A410" s="10">
        <v>38261</v>
      </c>
      <c r="B410" s="20">
        <v>1.9079999999999999</v>
      </c>
      <c r="C410" s="9">
        <v>45.36</v>
      </c>
      <c r="D410" s="9">
        <f t="shared" si="5"/>
        <v>74.453376226415088</v>
      </c>
    </row>
    <row r="411" spans="1:4" x14ac:dyDescent="0.25">
      <c r="A411" s="10">
        <v>38292</v>
      </c>
      <c r="B411" s="20">
        <v>1.917</v>
      </c>
      <c r="C411" s="9">
        <v>39.89</v>
      </c>
      <c r="D411" s="9">
        <f t="shared" si="5"/>
        <v>65.16758758998435</v>
      </c>
    </row>
    <row r="412" spans="1:4" x14ac:dyDescent="0.25">
      <c r="A412" s="10">
        <v>38322</v>
      </c>
      <c r="B412" s="20">
        <v>1.917</v>
      </c>
      <c r="C412" s="9">
        <v>34.07</v>
      </c>
      <c r="D412" s="9">
        <f t="shared" si="5"/>
        <v>55.659556510172138</v>
      </c>
    </row>
    <row r="413" spans="1:4" x14ac:dyDescent="0.25">
      <c r="A413" s="10">
        <v>38353</v>
      </c>
      <c r="B413" s="20">
        <v>1.9159999999999999</v>
      </c>
      <c r="C413" s="9">
        <v>37.56</v>
      </c>
      <c r="D413" s="9">
        <f t="shared" si="5"/>
        <v>61.393133423799583</v>
      </c>
    </row>
    <row r="414" spans="1:4" x14ac:dyDescent="0.25">
      <c r="A414" s="10">
        <v>38384</v>
      </c>
      <c r="B414" s="20">
        <v>1.9239999999999999</v>
      </c>
      <c r="C414" s="9">
        <v>39.72</v>
      </c>
      <c r="D414" s="9">
        <f t="shared" si="5"/>
        <v>64.653775821205826</v>
      </c>
    </row>
    <row r="415" spans="1:4" x14ac:dyDescent="0.25">
      <c r="A415" s="10">
        <v>38412</v>
      </c>
      <c r="B415" s="20">
        <v>1.931</v>
      </c>
      <c r="C415" s="9">
        <v>45.73</v>
      </c>
      <c r="D415" s="9">
        <f t="shared" si="5"/>
        <v>74.166647524598645</v>
      </c>
    </row>
    <row r="416" spans="1:4" x14ac:dyDescent="0.25">
      <c r="A416" s="10">
        <v>38443</v>
      </c>
      <c r="B416" s="20">
        <v>1.9370000000000001</v>
      </c>
      <c r="C416" s="9">
        <v>45.25</v>
      </c>
      <c r="D416" s="9">
        <f t="shared" si="5"/>
        <v>73.160840087764583</v>
      </c>
    </row>
    <row r="417" spans="1:4" x14ac:dyDescent="0.25">
      <c r="A417" s="10">
        <v>38473</v>
      </c>
      <c r="B417" s="20">
        <v>1.9359999999999999</v>
      </c>
      <c r="C417" s="9">
        <v>43.19</v>
      </c>
      <c r="D417" s="9">
        <f t="shared" si="5"/>
        <v>69.866272267561982</v>
      </c>
    </row>
    <row r="418" spans="1:4" x14ac:dyDescent="0.25">
      <c r="A418" s="10">
        <v>38504</v>
      </c>
      <c r="B418" s="20">
        <v>1.9370000000000001</v>
      </c>
      <c r="C418" s="9">
        <v>49.28</v>
      </c>
      <c r="D418" s="9">
        <f t="shared" si="5"/>
        <v>79.676601094475984</v>
      </c>
    </row>
    <row r="419" spans="1:4" x14ac:dyDescent="0.25">
      <c r="A419" s="10">
        <v>38534</v>
      </c>
      <c r="B419" s="20">
        <v>1.9490000000000001</v>
      </c>
      <c r="C419" s="9">
        <v>52.79</v>
      </c>
      <c r="D419" s="9">
        <f t="shared" si="5"/>
        <v>84.826108522319132</v>
      </c>
    </row>
    <row r="420" spans="1:4" x14ac:dyDescent="0.25">
      <c r="A420" s="10">
        <v>38565</v>
      </c>
      <c r="B420" s="20">
        <v>1.9610000000000001</v>
      </c>
      <c r="C420" s="9">
        <v>58.67</v>
      </c>
      <c r="D420" s="9">
        <f t="shared" si="5"/>
        <v>93.697545757266695</v>
      </c>
    </row>
    <row r="421" spans="1:4" x14ac:dyDescent="0.25">
      <c r="A421" s="10">
        <v>38596</v>
      </c>
      <c r="B421" s="20">
        <v>1.988</v>
      </c>
      <c r="C421" s="9">
        <v>58.79</v>
      </c>
      <c r="D421" s="9">
        <f t="shared" si="5"/>
        <v>92.614033958752515</v>
      </c>
    </row>
    <row r="422" spans="1:4" x14ac:dyDescent="0.25">
      <c r="A422" s="10">
        <v>38626</v>
      </c>
      <c r="B422" s="20">
        <v>1.9910000000000001</v>
      </c>
      <c r="C422" s="9">
        <v>55.31</v>
      </c>
      <c r="D422" s="9">
        <f t="shared" si="5"/>
        <v>87.000574279256654</v>
      </c>
    </row>
    <row r="423" spans="1:4" x14ac:dyDescent="0.25">
      <c r="A423" s="10">
        <v>38657</v>
      </c>
      <c r="B423" s="20">
        <v>1.9810000000000001</v>
      </c>
      <c r="C423" s="9">
        <v>49.97</v>
      </c>
      <c r="D423" s="9">
        <f t="shared" si="5"/>
        <v>78.997726870267542</v>
      </c>
    </row>
    <row r="424" spans="1:4" x14ac:dyDescent="0.25">
      <c r="A424" s="10">
        <v>38687</v>
      </c>
      <c r="B424" s="20">
        <v>1.9810000000000001</v>
      </c>
      <c r="C424" s="9">
        <v>50.85</v>
      </c>
      <c r="D424" s="9">
        <f t="shared" si="5"/>
        <v>80.388921580010091</v>
      </c>
    </row>
    <row r="425" spans="1:4" x14ac:dyDescent="0.25">
      <c r="A425" s="10">
        <v>38718</v>
      </c>
      <c r="B425" s="20">
        <v>1.9930000000000001</v>
      </c>
      <c r="C425" s="9">
        <v>55.85</v>
      </c>
      <c r="D425" s="9">
        <f t="shared" ref="D425:D488" si="6">C425*$B$665/B425</f>
        <v>87.761815679879561</v>
      </c>
    </row>
    <row r="426" spans="1:4" x14ac:dyDescent="0.25">
      <c r="A426" s="10">
        <v>38749</v>
      </c>
      <c r="B426" s="20">
        <v>1.994</v>
      </c>
      <c r="C426" s="9">
        <v>52.8</v>
      </c>
      <c r="D426" s="9">
        <f t="shared" si="6"/>
        <v>82.927484052156473</v>
      </c>
    </row>
    <row r="427" spans="1:4" x14ac:dyDescent="0.25">
      <c r="A427" s="10">
        <v>38777</v>
      </c>
      <c r="B427" s="20">
        <v>1.9970000000000001</v>
      </c>
      <c r="C427" s="9">
        <v>55.31</v>
      </c>
      <c r="D427" s="9">
        <f t="shared" si="6"/>
        <v>86.739180465698539</v>
      </c>
    </row>
    <row r="428" spans="1:4" x14ac:dyDescent="0.25">
      <c r="A428" s="10">
        <v>38808</v>
      </c>
      <c r="B428" s="20">
        <v>2.0070000000000001</v>
      </c>
      <c r="C428" s="9">
        <v>62.41</v>
      </c>
      <c r="D428" s="9">
        <f t="shared" si="6"/>
        <v>97.386000642750346</v>
      </c>
    </row>
    <row r="429" spans="1:4" x14ac:dyDescent="0.25">
      <c r="A429" s="10">
        <v>38838</v>
      </c>
      <c r="B429" s="20">
        <v>2.0129999999999999</v>
      </c>
      <c r="C429" s="9">
        <v>64.39</v>
      </c>
      <c r="D429" s="9">
        <f t="shared" si="6"/>
        <v>100.17615792846497</v>
      </c>
    </row>
    <row r="430" spans="1:4" x14ac:dyDescent="0.25">
      <c r="A430" s="10">
        <v>38869</v>
      </c>
      <c r="B430" s="20">
        <v>2.0179999999999998</v>
      </c>
      <c r="C430" s="9">
        <v>63.79</v>
      </c>
      <c r="D430" s="9">
        <f t="shared" si="6"/>
        <v>98.996801045589692</v>
      </c>
    </row>
    <row r="431" spans="1:4" x14ac:dyDescent="0.25">
      <c r="A431" s="10">
        <v>38899</v>
      </c>
      <c r="B431" s="20">
        <v>2.0289999999999999</v>
      </c>
      <c r="C431" s="9">
        <v>67.989999999999995</v>
      </c>
      <c r="D431" s="9">
        <f t="shared" si="6"/>
        <v>104.94281631838344</v>
      </c>
    </row>
    <row r="432" spans="1:4" x14ac:dyDescent="0.25">
      <c r="A432" s="10">
        <v>38930</v>
      </c>
      <c r="B432" s="20">
        <v>2.0379999999999998</v>
      </c>
      <c r="C432" s="9">
        <v>66.45</v>
      </c>
      <c r="D432" s="9">
        <f t="shared" si="6"/>
        <v>102.11288029931306</v>
      </c>
    </row>
    <row r="433" spans="1:4" x14ac:dyDescent="0.25">
      <c r="A433" s="10">
        <v>38961</v>
      </c>
      <c r="B433" s="20">
        <v>2.028</v>
      </c>
      <c r="C433" s="9">
        <v>57.29</v>
      </c>
      <c r="D433" s="9">
        <f t="shared" si="6"/>
        <v>88.470929985207093</v>
      </c>
    </row>
    <row r="434" spans="1:4" x14ac:dyDescent="0.25">
      <c r="A434" s="10">
        <v>38991</v>
      </c>
      <c r="B434" s="20">
        <v>2.0190000000000001</v>
      </c>
      <c r="C434" s="9">
        <v>52.7</v>
      </c>
      <c r="D434" s="9">
        <f t="shared" si="6"/>
        <v>81.745530609212466</v>
      </c>
    </row>
    <row r="435" spans="1:4" x14ac:dyDescent="0.25">
      <c r="A435" s="10">
        <v>39022</v>
      </c>
      <c r="B435" s="20">
        <v>2.02</v>
      </c>
      <c r="C435" s="9">
        <v>52.7</v>
      </c>
      <c r="D435" s="9">
        <f t="shared" si="6"/>
        <v>81.705062524752464</v>
      </c>
    </row>
    <row r="436" spans="1:4" x14ac:dyDescent="0.25">
      <c r="A436" s="10">
        <v>39052</v>
      </c>
      <c r="B436" s="20">
        <v>2.0310000000000001</v>
      </c>
      <c r="C436" s="9">
        <v>54.97</v>
      </c>
      <c r="D436" s="9">
        <f t="shared" si="6"/>
        <v>84.762846838995557</v>
      </c>
    </row>
    <row r="437" spans="1:4" x14ac:dyDescent="0.25">
      <c r="A437" s="10">
        <v>39083</v>
      </c>
      <c r="B437" s="20">
        <v>2.03437</v>
      </c>
      <c r="C437" s="9">
        <v>49.57</v>
      </c>
      <c r="D437" s="9">
        <f t="shared" si="6"/>
        <v>76.30951563874811</v>
      </c>
    </row>
    <row r="438" spans="1:4" x14ac:dyDescent="0.25">
      <c r="A438" s="10">
        <v>39114</v>
      </c>
      <c r="B438" s="20">
        <v>2.0422600000000002</v>
      </c>
      <c r="C438" s="9">
        <v>53.77</v>
      </c>
      <c r="D438" s="9">
        <f t="shared" si="6"/>
        <v>82.455328474337236</v>
      </c>
    </row>
    <row r="439" spans="1:4" x14ac:dyDescent="0.25">
      <c r="A439" s="10">
        <v>39142</v>
      </c>
      <c r="B439" s="20">
        <v>2.05288</v>
      </c>
      <c r="C439" s="9">
        <v>56.31</v>
      </c>
      <c r="D439" s="9">
        <f t="shared" si="6"/>
        <v>85.903663336385947</v>
      </c>
    </row>
    <row r="440" spans="1:4" x14ac:dyDescent="0.25">
      <c r="A440" s="10">
        <v>39173</v>
      </c>
      <c r="B440" s="20">
        <v>2.05904</v>
      </c>
      <c r="C440" s="9">
        <v>60.45</v>
      </c>
      <c r="D440" s="9">
        <f t="shared" si="6"/>
        <v>91.94354458874038</v>
      </c>
    </row>
    <row r="441" spans="1:4" x14ac:dyDescent="0.25">
      <c r="A441" s="10">
        <v>39203</v>
      </c>
      <c r="B441" s="20">
        <v>2.0675500000000002</v>
      </c>
      <c r="C441" s="9">
        <v>61.55</v>
      </c>
      <c r="D441" s="9">
        <f t="shared" si="6"/>
        <v>93.23130369277645</v>
      </c>
    </row>
    <row r="442" spans="1:4" x14ac:dyDescent="0.25">
      <c r="A442" s="10">
        <v>39234</v>
      </c>
      <c r="B442" s="20">
        <v>2.0723400000000001</v>
      </c>
      <c r="C442" s="9">
        <v>65.239999999999995</v>
      </c>
      <c r="D442" s="9">
        <f t="shared" si="6"/>
        <v>98.592224036596292</v>
      </c>
    </row>
    <row r="443" spans="1:4" x14ac:dyDescent="0.25">
      <c r="A443" s="10">
        <v>39264</v>
      </c>
      <c r="B443" s="20">
        <v>2.0760299999999998</v>
      </c>
      <c r="C443" s="9">
        <v>70.75</v>
      </c>
      <c r="D443" s="9">
        <f t="shared" si="6"/>
        <v>106.72902450831636</v>
      </c>
    </row>
    <row r="444" spans="1:4" x14ac:dyDescent="0.25">
      <c r="A444" s="10">
        <v>39295</v>
      </c>
      <c r="B444" s="20">
        <v>2.07667</v>
      </c>
      <c r="C444" s="9">
        <v>68.28</v>
      </c>
      <c r="D444" s="9">
        <f t="shared" si="6"/>
        <v>102.97119297721834</v>
      </c>
    </row>
    <row r="445" spans="1:4" x14ac:dyDescent="0.25">
      <c r="A445" s="10">
        <v>39326</v>
      </c>
      <c r="B445" s="20">
        <v>2.0854699999999999</v>
      </c>
      <c r="C445" s="9">
        <v>72.34</v>
      </c>
      <c r="D445" s="9">
        <f t="shared" si="6"/>
        <v>108.63362669326338</v>
      </c>
    </row>
    <row r="446" spans="1:4" x14ac:dyDescent="0.25">
      <c r="A446" s="10">
        <v>39356</v>
      </c>
      <c r="B446" s="20">
        <v>2.0918999999999999</v>
      </c>
      <c r="C446" s="9">
        <v>78.61</v>
      </c>
      <c r="D446" s="9">
        <f t="shared" si="6"/>
        <v>117.68648649075003</v>
      </c>
    </row>
    <row r="447" spans="1:4" x14ac:dyDescent="0.25">
      <c r="A447" s="10">
        <v>39387</v>
      </c>
      <c r="B447" s="20">
        <v>2.1083400000000001</v>
      </c>
      <c r="C447" s="9">
        <v>85.53</v>
      </c>
      <c r="D447" s="9">
        <f t="shared" si="6"/>
        <v>127.0479156919662</v>
      </c>
    </row>
    <row r="448" spans="1:4" x14ac:dyDescent="0.25">
      <c r="A448" s="10">
        <v>39417</v>
      </c>
      <c r="B448" s="20">
        <v>2.1144500000000002</v>
      </c>
      <c r="C448" s="9">
        <v>83.21</v>
      </c>
      <c r="D448" s="9">
        <f t="shared" si="6"/>
        <v>123.24457825439238</v>
      </c>
    </row>
    <row r="449" spans="1:4" x14ac:dyDescent="0.25">
      <c r="A449" s="10">
        <v>39448</v>
      </c>
      <c r="B449" s="20">
        <v>2.12174</v>
      </c>
      <c r="C449" s="9">
        <v>84.82</v>
      </c>
      <c r="D449" s="9">
        <f t="shared" si="6"/>
        <v>125.19754851207028</v>
      </c>
    </row>
    <row r="450" spans="1:4" x14ac:dyDescent="0.25">
      <c r="A450" s="10">
        <v>39479</v>
      </c>
      <c r="B450" s="20">
        <v>2.1268699999999998</v>
      </c>
      <c r="C450" s="9">
        <v>87.41</v>
      </c>
      <c r="D450" s="9">
        <f t="shared" si="6"/>
        <v>128.7092903139355</v>
      </c>
    </row>
    <row r="451" spans="1:4" x14ac:dyDescent="0.25">
      <c r="A451" s="10">
        <v>39508</v>
      </c>
      <c r="B451" s="20">
        <v>2.1344799999999999</v>
      </c>
      <c r="C451" s="9">
        <v>96.96</v>
      </c>
      <c r="D451" s="9">
        <f t="shared" si="6"/>
        <v>142.26243499119221</v>
      </c>
    </row>
    <row r="452" spans="1:4" x14ac:dyDescent="0.25">
      <c r="A452" s="10">
        <v>39539</v>
      </c>
      <c r="B452" s="20">
        <v>2.1394199999999999</v>
      </c>
      <c r="C452" s="9">
        <v>104.72</v>
      </c>
      <c r="D452" s="9">
        <f t="shared" si="6"/>
        <v>153.29334571051967</v>
      </c>
    </row>
    <row r="453" spans="1:4" x14ac:dyDescent="0.25">
      <c r="A453" s="10">
        <v>39569</v>
      </c>
      <c r="B453" s="20">
        <v>2.1520800000000002</v>
      </c>
      <c r="C453" s="9">
        <v>116.55</v>
      </c>
      <c r="D453" s="9">
        <f t="shared" si="6"/>
        <v>169.60692769320841</v>
      </c>
    </row>
    <row r="454" spans="1:4" x14ac:dyDescent="0.25">
      <c r="A454" s="10">
        <v>39600</v>
      </c>
      <c r="B454" s="20">
        <v>2.1746300000000001</v>
      </c>
      <c r="C454" s="9">
        <v>126.22</v>
      </c>
      <c r="D454" s="9">
        <f t="shared" si="6"/>
        <v>181.77431709302269</v>
      </c>
    </row>
    <row r="455" spans="1:4" x14ac:dyDescent="0.25">
      <c r="A455" s="10">
        <v>39630</v>
      </c>
      <c r="B455" s="20">
        <v>2.1901600000000001</v>
      </c>
      <c r="C455" s="9">
        <v>127.77</v>
      </c>
      <c r="D455" s="9">
        <f t="shared" si="6"/>
        <v>182.70177755506444</v>
      </c>
    </row>
    <row r="456" spans="1:4" x14ac:dyDescent="0.25">
      <c r="A456" s="10">
        <v>39661</v>
      </c>
      <c r="B456" s="20">
        <v>2.1869000000000001</v>
      </c>
      <c r="C456" s="9">
        <v>111.19</v>
      </c>
      <c r="D456" s="9">
        <f t="shared" si="6"/>
        <v>159.23059815720882</v>
      </c>
    </row>
    <row r="457" spans="1:4" x14ac:dyDescent="0.25">
      <c r="A457" s="10">
        <v>39692</v>
      </c>
      <c r="B457" s="20">
        <v>2.1887699999999999</v>
      </c>
      <c r="C457" s="9">
        <v>96.38</v>
      </c>
      <c r="D457" s="9">
        <f t="shared" si="6"/>
        <v>137.90388949958194</v>
      </c>
    </row>
    <row r="458" spans="1:4" x14ac:dyDescent="0.25">
      <c r="A458" s="10">
        <v>39722</v>
      </c>
      <c r="B458" s="20">
        <v>2.16995</v>
      </c>
      <c r="C458" s="9">
        <v>70.84</v>
      </c>
      <c r="D458" s="9">
        <f t="shared" si="6"/>
        <v>102.23945987695568</v>
      </c>
    </row>
    <row r="459" spans="1:4" x14ac:dyDescent="0.25">
      <c r="A459" s="10">
        <v>39753</v>
      </c>
      <c r="B459" s="20">
        <v>2.1315300000000001</v>
      </c>
      <c r="C459" s="9">
        <v>49.1</v>
      </c>
      <c r="D459" s="9">
        <f t="shared" si="6"/>
        <v>72.140602243458915</v>
      </c>
    </row>
    <row r="460" spans="1:4" x14ac:dyDescent="0.25">
      <c r="A460" s="10">
        <v>39783</v>
      </c>
      <c r="B460" s="20">
        <v>2.1139800000000002</v>
      </c>
      <c r="C460" s="9">
        <v>35.590000000000003</v>
      </c>
      <c r="D460" s="9">
        <f t="shared" si="6"/>
        <v>52.725029900945131</v>
      </c>
    </row>
    <row r="461" spans="1:4" x14ac:dyDescent="0.25">
      <c r="A461" s="10">
        <v>39814</v>
      </c>
      <c r="B461" s="20">
        <v>2.1193300000000002</v>
      </c>
      <c r="C461" s="9">
        <v>36.840000000000003</v>
      </c>
      <c r="D461" s="9">
        <f t="shared" si="6"/>
        <v>54.439077425412748</v>
      </c>
    </row>
    <row r="462" spans="1:4" x14ac:dyDescent="0.25">
      <c r="A462" s="10">
        <v>39845</v>
      </c>
      <c r="B462" s="20">
        <v>2.1270500000000001</v>
      </c>
      <c r="C462" s="9">
        <v>38.56</v>
      </c>
      <c r="D462" s="9">
        <f t="shared" si="6"/>
        <v>56.773941675089915</v>
      </c>
    </row>
    <row r="463" spans="1:4" x14ac:dyDescent="0.25">
      <c r="A463" s="10">
        <v>39873</v>
      </c>
      <c r="B463" s="20">
        <v>2.1249500000000001</v>
      </c>
      <c r="C463" s="9">
        <v>45.96</v>
      </c>
      <c r="D463" s="9">
        <f t="shared" si="6"/>
        <v>67.736230612484988</v>
      </c>
    </row>
    <row r="464" spans="1:4" x14ac:dyDescent="0.25">
      <c r="A464" s="10">
        <v>39904</v>
      </c>
      <c r="B464" s="20">
        <v>2.1270899999999999</v>
      </c>
      <c r="C464" s="9">
        <v>49.58</v>
      </c>
      <c r="D464" s="9">
        <f t="shared" si="6"/>
        <v>72.997901837721955</v>
      </c>
    </row>
    <row r="465" spans="1:4" x14ac:dyDescent="0.25">
      <c r="A465" s="10">
        <v>39934</v>
      </c>
      <c r="B465" s="20">
        <v>2.13022</v>
      </c>
      <c r="C465" s="9">
        <v>56.77</v>
      </c>
      <c r="D465" s="9">
        <f t="shared" si="6"/>
        <v>83.461110181108054</v>
      </c>
    </row>
    <row r="466" spans="1:4" x14ac:dyDescent="0.25">
      <c r="A466" s="10">
        <v>39965</v>
      </c>
      <c r="B466" s="20">
        <v>2.1478999999999999</v>
      </c>
      <c r="C466" s="9">
        <v>66.37</v>
      </c>
      <c r="D466" s="9">
        <f t="shared" si="6"/>
        <v>96.771501713301376</v>
      </c>
    </row>
    <row r="467" spans="1:4" x14ac:dyDescent="0.25">
      <c r="A467" s="10">
        <v>39995</v>
      </c>
      <c r="B467" s="20">
        <v>2.1472600000000002</v>
      </c>
      <c r="C467" s="9">
        <v>63.46</v>
      </c>
      <c r="D467" s="9">
        <f t="shared" si="6"/>
        <v>92.556123031211868</v>
      </c>
    </row>
    <row r="468" spans="1:4" x14ac:dyDescent="0.25">
      <c r="A468" s="10">
        <v>40026</v>
      </c>
      <c r="B468" s="20">
        <v>2.1544500000000002</v>
      </c>
      <c r="C468" s="9">
        <v>68.09</v>
      </c>
      <c r="D468" s="9">
        <f t="shared" si="6"/>
        <v>98.977535431316568</v>
      </c>
    </row>
    <row r="469" spans="1:4" x14ac:dyDescent="0.25">
      <c r="A469" s="10">
        <v>40057</v>
      </c>
      <c r="B469" s="20">
        <v>2.1586099999999999</v>
      </c>
      <c r="C469" s="9">
        <v>67.650000000000006</v>
      </c>
      <c r="D469" s="9">
        <f t="shared" si="6"/>
        <v>98.148425537730304</v>
      </c>
    </row>
    <row r="470" spans="1:4" x14ac:dyDescent="0.25">
      <c r="A470" s="10">
        <v>40087</v>
      </c>
      <c r="B470" s="20">
        <v>2.1650900000000002</v>
      </c>
      <c r="C470" s="9">
        <v>72.06</v>
      </c>
      <c r="D470" s="9">
        <f t="shared" si="6"/>
        <v>104.23366887288749</v>
      </c>
    </row>
    <row r="471" spans="1:4" x14ac:dyDescent="0.25">
      <c r="A471" s="10">
        <v>40118</v>
      </c>
      <c r="B471" s="20">
        <v>2.1723400000000002</v>
      </c>
      <c r="C471" s="9">
        <v>74.400000000000006</v>
      </c>
      <c r="D471" s="9">
        <f t="shared" si="6"/>
        <v>107.25927506743879</v>
      </c>
    </row>
    <row r="472" spans="1:4" x14ac:dyDescent="0.25">
      <c r="A472" s="10">
        <v>40148</v>
      </c>
      <c r="B472" s="20">
        <v>2.17347</v>
      </c>
      <c r="C472" s="9">
        <v>72.67</v>
      </c>
      <c r="D472" s="9">
        <f t="shared" si="6"/>
        <v>104.71074053472097</v>
      </c>
    </row>
    <row r="473" spans="1:4" x14ac:dyDescent="0.25">
      <c r="A473" s="10">
        <v>40179</v>
      </c>
      <c r="B473" s="20">
        <v>2.1748799999999999</v>
      </c>
      <c r="C473" s="9">
        <v>75.069999999999993</v>
      </c>
      <c r="D473" s="9">
        <f t="shared" si="6"/>
        <v>108.09879111951003</v>
      </c>
    </row>
    <row r="474" spans="1:4" x14ac:dyDescent="0.25">
      <c r="A474" s="10">
        <v>40210</v>
      </c>
      <c r="B474" s="20">
        <v>2.1728100000000001</v>
      </c>
      <c r="C474" s="9">
        <v>73.73</v>
      </c>
      <c r="D474" s="9">
        <f t="shared" si="6"/>
        <v>106.27037263727615</v>
      </c>
    </row>
    <row r="475" spans="1:4" x14ac:dyDescent="0.25">
      <c r="A475" s="10">
        <v>40238</v>
      </c>
      <c r="B475" s="20">
        <v>2.17353</v>
      </c>
      <c r="C475" s="9">
        <v>76.77</v>
      </c>
      <c r="D475" s="9">
        <f t="shared" si="6"/>
        <v>110.61540725455824</v>
      </c>
    </row>
    <row r="476" spans="1:4" x14ac:dyDescent="0.25">
      <c r="A476" s="10">
        <v>40269</v>
      </c>
      <c r="B476" s="20">
        <v>2.1740300000000001</v>
      </c>
      <c r="C476" s="9">
        <v>80.03</v>
      </c>
      <c r="D476" s="9">
        <f t="shared" si="6"/>
        <v>115.28611521920119</v>
      </c>
    </row>
    <row r="477" spans="1:4" x14ac:dyDescent="0.25">
      <c r="A477" s="10">
        <v>40299</v>
      </c>
      <c r="B477" s="20">
        <v>2.1728999999999998</v>
      </c>
      <c r="C477" s="9">
        <v>71.150000000000006</v>
      </c>
      <c r="D477" s="9">
        <f t="shared" si="6"/>
        <v>102.54745471489716</v>
      </c>
    </row>
    <row r="478" spans="1:4" x14ac:dyDescent="0.25">
      <c r="A478" s="10">
        <v>40330</v>
      </c>
      <c r="B478" s="20">
        <v>2.1719900000000001</v>
      </c>
      <c r="C478" s="9">
        <v>71.91</v>
      </c>
      <c r="D478" s="9">
        <f t="shared" si="6"/>
        <v>103.68625490448849</v>
      </c>
    </row>
    <row r="479" spans="1:4" x14ac:dyDescent="0.25">
      <c r="A479" s="10">
        <v>40360</v>
      </c>
      <c r="B479" s="20">
        <v>2.17605</v>
      </c>
      <c r="C479" s="9">
        <v>73.27</v>
      </c>
      <c r="D479" s="9">
        <f t="shared" si="6"/>
        <v>105.45011127042116</v>
      </c>
    </row>
    <row r="480" spans="1:4" x14ac:dyDescent="0.25">
      <c r="A480" s="10">
        <v>40391</v>
      </c>
      <c r="B480" s="20">
        <v>2.17923</v>
      </c>
      <c r="C480" s="9">
        <v>73.52</v>
      </c>
      <c r="D480" s="9">
        <f t="shared" si="6"/>
        <v>105.65550991864097</v>
      </c>
    </row>
    <row r="481" spans="1:4" x14ac:dyDescent="0.25">
      <c r="A481" s="10">
        <v>40422</v>
      </c>
      <c r="B481" s="20">
        <v>2.18275</v>
      </c>
      <c r="C481" s="9">
        <v>73.150000000000006</v>
      </c>
      <c r="D481" s="9">
        <f t="shared" si="6"/>
        <v>104.95425603023709</v>
      </c>
    </row>
    <row r="482" spans="1:4" x14ac:dyDescent="0.25">
      <c r="A482" s="10">
        <v>40452</v>
      </c>
      <c r="B482" s="20">
        <v>2.19035</v>
      </c>
      <c r="C482" s="9">
        <v>76.900000000000006</v>
      </c>
      <c r="D482" s="9">
        <f t="shared" si="6"/>
        <v>109.95185066313603</v>
      </c>
    </row>
    <row r="483" spans="1:4" x14ac:dyDescent="0.25">
      <c r="A483" s="10">
        <v>40483</v>
      </c>
      <c r="B483" s="20">
        <v>2.1959</v>
      </c>
      <c r="C483" s="9">
        <v>79.92</v>
      </c>
      <c r="D483" s="9">
        <f t="shared" si="6"/>
        <v>113.98104580354295</v>
      </c>
    </row>
    <row r="484" spans="1:4" x14ac:dyDescent="0.25">
      <c r="A484" s="10">
        <v>40513</v>
      </c>
      <c r="B484" s="20">
        <v>2.20472</v>
      </c>
      <c r="C484" s="9">
        <v>85.59</v>
      </c>
      <c r="D484" s="9">
        <f t="shared" si="6"/>
        <v>121.57920675187779</v>
      </c>
    </row>
    <row r="485" spans="1:4" x14ac:dyDescent="0.25">
      <c r="A485" s="10">
        <v>40544</v>
      </c>
      <c r="B485" s="20">
        <v>2.2118699999999998</v>
      </c>
      <c r="C485" s="9">
        <v>87.61</v>
      </c>
      <c r="D485" s="9">
        <f t="shared" si="6"/>
        <v>124.04629661327294</v>
      </c>
    </row>
    <row r="486" spans="1:4" x14ac:dyDescent="0.25">
      <c r="A486" s="10">
        <v>40575</v>
      </c>
      <c r="B486" s="20">
        <v>2.2189800000000002</v>
      </c>
      <c r="C486" s="9">
        <v>91.42</v>
      </c>
      <c r="D486" s="9">
        <f t="shared" si="6"/>
        <v>129.02609396209067</v>
      </c>
    </row>
    <row r="487" spans="1:4" x14ac:dyDescent="0.25">
      <c r="A487" s="10">
        <v>40603</v>
      </c>
      <c r="B487" s="20">
        <v>2.2304599999999999</v>
      </c>
      <c r="C487" s="9">
        <v>102.43</v>
      </c>
      <c r="D487" s="9">
        <f t="shared" si="6"/>
        <v>143.82104977000259</v>
      </c>
    </row>
    <row r="488" spans="1:4" x14ac:dyDescent="0.25">
      <c r="A488" s="10">
        <v>40634</v>
      </c>
      <c r="B488" s="20">
        <v>2.2409300000000001</v>
      </c>
      <c r="C488" s="9">
        <v>113.02</v>
      </c>
      <c r="D488" s="9">
        <f t="shared" si="6"/>
        <v>157.94894636601765</v>
      </c>
    </row>
    <row r="489" spans="1:4" x14ac:dyDescent="0.25">
      <c r="A489" s="10">
        <v>40664</v>
      </c>
      <c r="B489" s="20">
        <v>2.2480600000000002</v>
      </c>
      <c r="C489" s="9">
        <v>107.98</v>
      </c>
      <c r="D489" s="9">
        <f t="shared" ref="D489:D552" si="7">C489*$B$665/B489</f>
        <v>150.42677536186756</v>
      </c>
    </row>
    <row r="490" spans="1:4" x14ac:dyDescent="0.25">
      <c r="A490" s="10">
        <v>40695</v>
      </c>
      <c r="B490" s="20">
        <v>2.2480600000000002</v>
      </c>
      <c r="C490" s="9">
        <v>105.38</v>
      </c>
      <c r="D490" s="9">
        <f t="shared" si="7"/>
        <v>146.8047192779552</v>
      </c>
    </row>
    <row r="491" spans="1:4" x14ac:dyDescent="0.25">
      <c r="A491" s="10">
        <v>40725</v>
      </c>
      <c r="B491" s="20">
        <v>2.2539500000000001</v>
      </c>
      <c r="C491" s="9">
        <v>105.94</v>
      </c>
      <c r="D491" s="9">
        <f t="shared" si="7"/>
        <v>147.19918714257193</v>
      </c>
    </row>
    <row r="492" spans="1:4" x14ac:dyDescent="0.25">
      <c r="A492" s="10">
        <v>40756</v>
      </c>
      <c r="B492" s="20">
        <v>2.2610600000000001</v>
      </c>
      <c r="C492" s="9">
        <v>99</v>
      </c>
      <c r="D492" s="9">
        <f t="shared" si="7"/>
        <v>137.1237963609988</v>
      </c>
    </row>
    <row r="493" spans="1:4" x14ac:dyDescent="0.25">
      <c r="A493" s="10">
        <v>40787</v>
      </c>
      <c r="B493" s="20">
        <v>2.2659699999999998</v>
      </c>
      <c r="C493" s="9">
        <v>101.05</v>
      </c>
      <c r="D493" s="9">
        <f t="shared" si="7"/>
        <v>139.65995024205969</v>
      </c>
    </row>
    <row r="494" spans="1:4" x14ac:dyDescent="0.25">
      <c r="A494" s="10">
        <v>40817</v>
      </c>
      <c r="B494" s="20">
        <v>2.2675000000000001</v>
      </c>
      <c r="C494" s="9">
        <v>101.99</v>
      </c>
      <c r="D494" s="9">
        <f t="shared" si="7"/>
        <v>140.86400013671442</v>
      </c>
    </row>
    <row r="495" spans="1:4" x14ac:dyDescent="0.25">
      <c r="A495" s="10">
        <v>40848</v>
      </c>
      <c r="B495" s="20">
        <v>2.27169</v>
      </c>
      <c r="C495" s="9">
        <v>107.67</v>
      </c>
      <c r="D495" s="9">
        <f t="shared" si="7"/>
        <v>148.43467560714711</v>
      </c>
    </row>
    <row r="496" spans="1:4" x14ac:dyDescent="0.25">
      <c r="A496" s="10">
        <v>40878</v>
      </c>
      <c r="B496" s="20">
        <v>2.27223</v>
      </c>
      <c r="C496" s="9">
        <v>106.52</v>
      </c>
      <c r="D496" s="9">
        <f t="shared" si="7"/>
        <v>146.81437789308302</v>
      </c>
    </row>
    <row r="497" spans="1:4" x14ac:dyDescent="0.25">
      <c r="A497" s="10">
        <v>40909</v>
      </c>
      <c r="B497" s="20">
        <v>2.2784200000000001</v>
      </c>
      <c r="C497" s="9">
        <v>105.25</v>
      </c>
      <c r="D497" s="9">
        <f t="shared" si="7"/>
        <v>144.66985334135057</v>
      </c>
    </row>
    <row r="498" spans="1:4" x14ac:dyDescent="0.25">
      <c r="A498" s="10">
        <v>40940</v>
      </c>
      <c r="B498" s="20">
        <v>2.28329</v>
      </c>
      <c r="C498" s="9">
        <v>108.08</v>
      </c>
      <c r="D498" s="9">
        <f t="shared" si="7"/>
        <v>148.24292731978855</v>
      </c>
    </row>
    <row r="499" spans="1:4" x14ac:dyDescent="0.25">
      <c r="A499" s="10">
        <v>40969</v>
      </c>
      <c r="B499" s="20">
        <v>2.2880699999999998</v>
      </c>
      <c r="C499" s="9">
        <v>111</v>
      </c>
      <c r="D499" s="9">
        <f t="shared" si="7"/>
        <v>151.92994925854541</v>
      </c>
    </row>
    <row r="500" spans="1:4" x14ac:dyDescent="0.25">
      <c r="A500" s="10">
        <v>41000</v>
      </c>
      <c r="B500" s="20">
        <v>2.2918699999999999</v>
      </c>
      <c r="C500" s="9">
        <v>108.54</v>
      </c>
      <c r="D500" s="9">
        <f t="shared" si="7"/>
        <v>148.31653071945618</v>
      </c>
    </row>
    <row r="501" spans="1:4" x14ac:dyDescent="0.25">
      <c r="A501" s="10">
        <v>41030</v>
      </c>
      <c r="B501" s="20">
        <v>2.2871299999999999</v>
      </c>
      <c r="C501" s="9">
        <v>103.26</v>
      </c>
      <c r="D501" s="9">
        <f t="shared" si="7"/>
        <v>141.39400337540937</v>
      </c>
    </row>
    <row r="502" spans="1:4" x14ac:dyDescent="0.25">
      <c r="A502" s="10">
        <v>41061</v>
      </c>
      <c r="B502" s="20">
        <v>2.2852399999999999</v>
      </c>
      <c r="C502" s="9">
        <v>92.18</v>
      </c>
      <c r="D502" s="9">
        <f t="shared" si="7"/>
        <v>126.32654181617686</v>
      </c>
    </row>
    <row r="503" spans="1:4" x14ac:dyDescent="0.25">
      <c r="A503" s="10">
        <v>41091</v>
      </c>
      <c r="B503" s="20">
        <v>2.2858999999999998</v>
      </c>
      <c r="C503" s="9">
        <v>92.99</v>
      </c>
      <c r="D503" s="9">
        <f t="shared" si="7"/>
        <v>127.39979846449977</v>
      </c>
    </row>
    <row r="504" spans="1:4" x14ac:dyDescent="0.25">
      <c r="A504" s="10">
        <v>41122</v>
      </c>
      <c r="B504" s="20">
        <v>2.2991799999999998</v>
      </c>
      <c r="C504" s="9">
        <v>97.04</v>
      </c>
      <c r="D504" s="9">
        <f t="shared" si="7"/>
        <v>132.18054426360706</v>
      </c>
    </row>
    <row r="505" spans="1:4" x14ac:dyDescent="0.25">
      <c r="A505" s="10">
        <v>41153</v>
      </c>
      <c r="B505" s="20">
        <v>2.3101500000000001</v>
      </c>
      <c r="C505" s="9">
        <v>101.82</v>
      </c>
      <c r="D505" s="9">
        <f t="shared" si="7"/>
        <v>138.0329067722875</v>
      </c>
    </row>
    <row r="506" spans="1:4" x14ac:dyDescent="0.25">
      <c r="A506" s="10">
        <v>41183</v>
      </c>
      <c r="B506" s="20">
        <v>2.3163800000000001</v>
      </c>
      <c r="C506" s="9">
        <v>100.92</v>
      </c>
      <c r="D506" s="9">
        <f t="shared" si="7"/>
        <v>136.44485251988016</v>
      </c>
    </row>
    <row r="507" spans="1:4" x14ac:dyDescent="0.25">
      <c r="A507" s="10">
        <v>41214</v>
      </c>
      <c r="B507" s="20">
        <v>2.3124899999999999</v>
      </c>
      <c r="C507" s="9">
        <v>98.07</v>
      </c>
      <c r="D507" s="9">
        <f t="shared" si="7"/>
        <v>132.81466550341838</v>
      </c>
    </row>
    <row r="508" spans="1:4" x14ac:dyDescent="0.25">
      <c r="A508" s="10">
        <v>41244</v>
      </c>
      <c r="B508" s="20">
        <v>2.3122099999999999</v>
      </c>
      <c r="C508" s="9">
        <v>93.7</v>
      </c>
      <c r="D508" s="9">
        <f t="shared" si="7"/>
        <v>126.91180961071876</v>
      </c>
    </row>
    <row r="509" spans="1:4" x14ac:dyDescent="0.25">
      <c r="A509" s="10">
        <v>41275</v>
      </c>
      <c r="B509" s="20">
        <v>2.3167900000000001</v>
      </c>
      <c r="C509" s="9">
        <v>97.91</v>
      </c>
      <c r="D509" s="9">
        <f t="shared" si="7"/>
        <v>132.35187599652966</v>
      </c>
    </row>
    <row r="510" spans="1:4" x14ac:dyDescent="0.25">
      <c r="A510" s="10">
        <v>41306</v>
      </c>
      <c r="B510" s="20">
        <v>2.3293699999999999</v>
      </c>
      <c r="C510" s="9">
        <v>99.23</v>
      </c>
      <c r="D510" s="9">
        <f t="shared" si="7"/>
        <v>133.41179712540298</v>
      </c>
    </row>
    <row r="511" spans="1:4" x14ac:dyDescent="0.25">
      <c r="A511" s="10">
        <v>41334</v>
      </c>
      <c r="B511" s="20">
        <v>2.3228200000000001</v>
      </c>
      <c r="C511" s="9">
        <v>99.11</v>
      </c>
      <c r="D511" s="9">
        <f t="shared" si="7"/>
        <v>133.62620676160873</v>
      </c>
    </row>
    <row r="512" spans="1:4" x14ac:dyDescent="0.25">
      <c r="A512" s="10">
        <v>41365</v>
      </c>
      <c r="B512" s="20">
        <v>2.3179699999999999</v>
      </c>
      <c r="C512" s="9">
        <v>96.45</v>
      </c>
      <c r="D512" s="9">
        <f t="shared" si="7"/>
        <v>130.31191950284085</v>
      </c>
    </row>
    <row r="513" spans="1:4" x14ac:dyDescent="0.25">
      <c r="A513" s="10">
        <v>41395</v>
      </c>
      <c r="B513" s="20">
        <v>2.3189299999999999</v>
      </c>
      <c r="C513" s="9">
        <v>98.5</v>
      </c>
      <c r="D513" s="9">
        <f t="shared" si="7"/>
        <v>133.02654521697508</v>
      </c>
    </row>
    <row r="514" spans="1:4" x14ac:dyDescent="0.25">
      <c r="A514" s="10">
        <v>41426</v>
      </c>
      <c r="B514" s="20">
        <v>2.3244500000000001</v>
      </c>
      <c r="C514" s="9">
        <v>97.17</v>
      </c>
      <c r="D514" s="9">
        <f t="shared" si="7"/>
        <v>130.91870925595302</v>
      </c>
    </row>
    <row r="515" spans="1:4" x14ac:dyDescent="0.25">
      <c r="A515" s="10">
        <v>41456</v>
      </c>
      <c r="B515" s="20">
        <v>2.3290000000000002</v>
      </c>
      <c r="C515" s="9">
        <v>101.56</v>
      </c>
      <c r="D515" s="9">
        <f t="shared" si="7"/>
        <v>136.56610547015885</v>
      </c>
    </row>
    <row r="516" spans="1:4" x14ac:dyDescent="0.25">
      <c r="A516" s="10">
        <v>41487</v>
      </c>
      <c r="B516" s="20">
        <v>2.3345600000000002</v>
      </c>
      <c r="C516" s="9">
        <v>104.16</v>
      </c>
      <c r="D516" s="9">
        <f t="shared" si="7"/>
        <v>139.72871078061817</v>
      </c>
    </row>
    <row r="517" spans="1:4" x14ac:dyDescent="0.25">
      <c r="A517" s="10">
        <v>41518</v>
      </c>
      <c r="B517" s="20">
        <v>2.3354400000000002</v>
      </c>
      <c r="C517" s="9">
        <v>103.49</v>
      </c>
      <c r="D517" s="9">
        <f t="shared" si="7"/>
        <v>138.77760670794365</v>
      </c>
    </row>
    <row r="518" spans="1:4" x14ac:dyDescent="0.25">
      <c r="A518" s="10">
        <v>41548</v>
      </c>
      <c r="B518" s="20">
        <v>2.3366899999999999</v>
      </c>
      <c r="C518" s="9">
        <v>97.84</v>
      </c>
      <c r="D518" s="9">
        <f t="shared" si="7"/>
        <v>131.13090694957395</v>
      </c>
    </row>
    <row r="519" spans="1:4" x14ac:dyDescent="0.25">
      <c r="A519" s="10">
        <v>41579</v>
      </c>
      <c r="B519" s="20">
        <v>2.3410000000000002</v>
      </c>
      <c r="C519" s="9">
        <v>90.36</v>
      </c>
      <c r="D519" s="9">
        <f t="shared" si="7"/>
        <v>120.88280514310122</v>
      </c>
    </row>
    <row r="520" spans="1:4" x14ac:dyDescent="0.25">
      <c r="A520" s="10">
        <v>41609</v>
      </c>
      <c r="B520" s="20">
        <v>2.3471899999999999</v>
      </c>
      <c r="C520" s="9">
        <v>90.57</v>
      </c>
      <c r="D520" s="9">
        <f t="shared" si="7"/>
        <v>120.84420874748102</v>
      </c>
    </row>
    <row r="521" spans="1:4" x14ac:dyDescent="0.25">
      <c r="A521" s="10">
        <v>41640</v>
      </c>
      <c r="B521" s="20">
        <v>2.3528799999999999</v>
      </c>
      <c r="C521" s="9">
        <v>89.71</v>
      </c>
      <c r="D521" s="9">
        <f t="shared" si="7"/>
        <v>119.40727830998605</v>
      </c>
    </row>
    <row r="522" spans="1:4" x14ac:dyDescent="0.25">
      <c r="A522" s="10">
        <v>41671</v>
      </c>
      <c r="B522" s="20">
        <v>2.35547</v>
      </c>
      <c r="C522" s="9">
        <v>96.1</v>
      </c>
      <c r="D522" s="9">
        <f t="shared" si="7"/>
        <v>127.77195247657578</v>
      </c>
    </row>
    <row r="523" spans="1:4" x14ac:dyDescent="0.25">
      <c r="A523" s="10">
        <v>41699</v>
      </c>
      <c r="B523" s="20">
        <v>2.3602799999999999</v>
      </c>
      <c r="C523" s="9">
        <v>97.13</v>
      </c>
      <c r="D523" s="9">
        <f t="shared" si="7"/>
        <v>128.87823604402865</v>
      </c>
    </row>
    <row r="524" spans="1:4" x14ac:dyDescent="0.25">
      <c r="A524" s="10">
        <v>41730</v>
      </c>
      <c r="B524" s="20">
        <v>2.3646799999999999</v>
      </c>
      <c r="C524" s="9">
        <v>97.33</v>
      </c>
      <c r="D524" s="9">
        <f t="shared" si="7"/>
        <v>128.9033090185564</v>
      </c>
    </row>
    <row r="525" spans="1:4" x14ac:dyDescent="0.25">
      <c r="A525" s="10">
        <v>41760</v>
      </c>
      <c r="B525" s="20">
        <v>2.3691800000000001</v>
      </c>
      <c r="C525" s="9">
        <v>98.46</v>
      </c>
      <c r="D525" s="9">
        <f t="shared" si="7"/>
        <v>130.15219432039774</v>
      </c>
    </row>
    <row r="526" spans="1:4" x14ac:dyDescent="0.25">
      <c r="A526" s="10">
        <v>41791</v>
      </c>
      <c r="B526" s="20">
        <v>2.3723100000000001</v>
      </c>
      <c r="C526" s="9">
        <v>100.26</v>
      </c>
      <c r="D526" s="9">
        <f t="shared" si="7"/>
        <v>132.35671558101595</v>
      </c>
    </row>
    <row r="527" spans="1:4" x14ac:dyDescent="0.25">
      <c r="A527" s="10">
        <v>41821</v>
      </c>
      <c r="B527" s="20">
        <v>2.3749799999999999</v>
      </c>
      <c r="C527" s="9">
        <v>98.75</v>
      </c>
      <c r="D527" s="9">
        <f t="shared" si="7"/>
        <v>130.21675498319988</v>
      </c>
    </row>
    <row r="528" spans="1:4" x14ac:dyDescent="0.25">
      <c r="A528" s="10">
        <v>41852</v>
      </c>
      <c r="B528" s="20">
        <v>2.3746</v>
      </c>
      <c r="C528" s="9">
        <v>93.23</v>
      </c>
      <c r="D528" s="9">
        <f t="shared" si="7"/>
        <v>122.95747657289647</v>
      </c>
    </row>
    <row r="529" spans="1:4" x14ac:dyDescent="0.25">
      <c r="A529" s="10">
        <v>41883</v>
      </c>
      <c r="B529" s="20">
        <v>2.3747699999999998</v>
      </c>
      <c r="C529" s="9">
        <v>89.38</v>
      </c>
      <c r="D529" s="9">
        <f t="shared" si="7"/>
        <v>117.87142048282571</v>
      </c>
    </row>
    <row r="530" spans="1:4" x14ac:dyDescent="0.25">
      <c r="A530" s="10">
        <v>41913</v>
      </c>
      <c r="B530" s="20">
        <v>2.3742999999999999</v>
      </c>
      <c r="C530" s="9">
        <v>82.75</v>
      </c>
      <c r="D530" s="9">
        <f t="shared" si="7"/>
        <v>109.14959556500862</v>
      </c>
    </row>
    <row r="531" spans="1:4" x14ac:dyDescent="0.25">
      <c r="A531" s="10">
        <v>41944</v>
      </c>
      <c r="B531" s="20">
        <v>2.3698299999999999</v>
      </c>
      <c r="C531" s="9">
        <v>74.34</v>
      </c>
      <c r="D531" s="9">
        <f t="shared" si="7"/>
        <v>98.241522581788573</v>
      </c>
    </row>
    <row r="532" spans="1:4" x14ac:dyDescent="0.25">
      <c r="A532" s="10">
        <v>41974</v>
      </c>
      <c r="B532" s="20">
        <v>2.36252</v>
      </c>
      <c r="C532" s="9">
        <v>57.36</v>
      </c>
      <c r="D532" s="9">
        <f t="shared" si="7"/>
        <v>76.036719198144354</v>
      </c>
    </row>
    <row r="533" spans="1:4" x14ac:dyDescent="0.25">
      <c r="A533" s="10">
        <v>42005</v>
      </c>
      <c r="B533" s="20">
        <v>2.3474699999999999</v>
      </c>
      <c r="C533" s="9">
        <v>44.74</v>
      </c>
      <c r="D533" s="9">
        <f t="shared" si="7"/>
        <v>59.687810732405531</v>
      </c>
    </row>
    <row r="534" spans="1:4" x14ac:dyDescent="0.25">
      <c r="A534" s="10">
        <v>42036</v>
      </c>
      <c r="B534" s="20">
        <v>2.3534199999999998</v>
      </c>
      <c r="C534" s="9">
        <v>47.18</v>
      </c>
      <c r="D534" s="9">
        <f t="shared" si="7"/>
        <v>62.783889581970065</v>
      </c>
    </row>
    <row r="535" spans="1:4" x14ac:dyDescent="0.25">
      <c r="A535" s="10">
        <v>42064</v>
      </c>
      <c r="B535" s="20">
        <v>2.3597600000000001</v>
      </c>
      <c r="C535" s="9">
        <v>47.22</v>
      </c>
      <c r="D535" s="9">
        <f t="shared" si="7"/>
        <v>62.668293462046982</v>
      </c>
    </row>
    <row r="536" spans="1:4" x14ac:dyDescent="0.25">
      <c r="A536" s="10">
        <v>42095</v>
      </c>
      <c r="B536" s="20">
        <v>2.3622200000000002</v>
      </c>
      <c r="C536" s="9">
        <v>51.62</v>
      </c>
      <c r="D536" s="9">
        <f t="shared" si="7"/>
        <v>68.436435124586183</v>
      </c>
    </row>
    <row r="537" spans="1:4" x14ac:dyDescent="0.25">
      <c r="A537" s="10">
        <v>42125</v>
      </c>
      <c r="B537" s="20">
        <v>2.3700100000000002</v>
      </c>
      <c r="C537" s="9">
        <v>57.51</v>
      </c>
      <c r="D537" s="9">
        <f t="shared" si="7"/>
        <v>75.994630904510942</v>
      </c>
    </row>
    <row r="538" spans="1:4" x14ac:dyDescent="0.25">
      <c r="A538" s="10">
        <v>42156</v>
      </c>
      <c r="B538" s="20">
        <v>2.3765700000000001</v>
      </c>
      <c r="C538" s="9">
        <v>58.89</v>
      </c>
      <c r="D538" s="9">
        <f t="shared" si="7"/>
        <v>77.603384882414559</v>
      </c>
    </row>
    <row r="539" spans="1:4" x14ac:dyDescent="0.25">
      <c r="A539" s="10">
        <v>42186</v>
      </c>
      <c r="B539" s="20">
        <v>2.3803399999999999</v>
      </c>
      <c r="C539" s="9">
        <v>52.42</v>
      </c>
      <c r="D539" s="9">
        <f t="shared" si="7"/>
        <v>68.968017585723047</v>
      </c>
    </row>
    <row r="540" spans="1:4" x14ac:dyDescent="0.25">
      <c r="A540" s="10">
        <v>42217</v>
      </c>
      <c r="B540" s="20">
        <v>2.3803299999999998</v>
      </c>
      <c r="C540" s="9">
        <v>43.23</v>
      </c>
      <c r="D540" s="9">
        <f t="shared" si="7"/>
        <v>56.877144711027455</v>
      </c>
    </row>
    <row r="541" spans="1:4" x14ac:dyDescent="0.25">
      <c r="A541" s="10">
        <v>42248</v>
      </c>
      <c r="B541" s="20">
        <v>2.3749799999999999</v>
      </c>
      <c r="C541" s="9">
        <v>41.12</v>
      </c>
      <c r="D541" s="9">
        <f t="shared" si="7"/>
        <v>54.222916100346104</v>
      </c>
    </row>
    <row r="542" spans="1:4" x14ac:dyDescent="0.25">
      <c r="A542" s="10">
        <v>42278</v>
      </c>
      <c r="B542" s="20">
        <v>2.3773300000000002</v>
      </c>
      <c r="C542" s="9">
        <v>42.03</v>
      </c>
      <c r="D542" s="9">
        <f t="shared" si="7"/>
        <v>55.368102480513855</v>
      </c>
    </row>
    <row r="543" spans="1:4" x14ac:dyDescent="0.25">
      <c r="A543" s="10">
        <v>42309</v>
      </c>
      <c r="B543" s="20">
        <v>2.3801700000000001</v>
      </c>
      <c r="C543" s="9">
        <v>39.049999999999997</v>
      </c>
      <c r="D543" s="9">
        <f t="shared" si="7"/>
        <v>51.381027174529535</v>
      </c>
    </row>
    <row r="544" spans="1:4" x14ac:dyDescent="0.25">
      <c r="A544" s="10">
        <v>42339</v>
      </c>
      <c r="B544" s="20">
        <v>2.3776099999999998</v>
      </c>
      <c r="C544" s="9">
        <v>33.159999999999997</v>
      </c>
      <c r="D544" s="9">
        <f t="shared" si="7"/>
        <v>43.678088517460807</v>
      </c>
    </row>
    <row r="545" spans="1:4" x14ac:dyDescent="0.25">
      <c r="A545" s="10">
        <v>42370</v>
      </c>
      <c r="B545" s="20">
        <v>2.3765200000000002</v>
      </c>
      <c r="C545" s="9">
        <v>27.48</v>
      </c>
      <c r="D545" s="9">
        <f t="shared" si="7"/>
        <v>36.213039284331707</v>
      </c>
    </row>
    <row r="546" spans="1:4" x14ac:dyDescent="0.25">
      <c r="A546" s="10">
        <v>42401</v>
      </c>
      <c r="B546" s="20">
        <v>2.3733599999999999</v>
      </c>
      <c r="C546" s="9">
        <v>26.66</v>
      </c>
      <c r="D546" s="9">
        <f t="shared" si="7"/>
        <v>35.179223354231972</v>
      </c>
    </row>
    <row r="547" spans="1:4" x14ac:dyDescent="0.25">
      <c r="A547" s="10">
        <v>42430</v>
      </c>
      <c r="B547" s="20">
        <v>2.3807999999999998</v>
      </c>
      <c r="C547" s="9">
        <v>32.24</v>
      </c>
      <c r="D547" s="9">
        <f t="shared" si="7"/>
        <v>42.409371875000005</v>
      </c>
    </row>
    <row r="548" spans="1:4" x14ac:dyDescent="0.25">
      <c r="A548" s="10">
        <v>42461</v>
      </c>
      <c r="B548" s="20">
        <v>2.38992</v>
      </c>
      <c r="C548" s="9">
        <v>35.9</v>
      </c>
      <c r="D548" s="9">
        <f t="shared" si="7"/>
        <v>47.043627862020479</v>
      </c>
    </row>
    <row r="549" spans="1:4" x14ac:dyDescent="0.25">
      <c r="A549" s="10">
        <v>42491</v>
      </c>
      <c r="B549" s="20">
        <v>2.3955700000000002</v>
      </c>
      <c r="C549" s="9">
        <v>40.880000000000003</v>
      </c>
      <c r="D549" s="9">
        <f t="shared" si="7"/>
        <v>53.443112378264871</v>
      </c>
    </row>
    <row r="550" spans="1:4" x14ac:dyDescent="0.25">
      <c r="A550" s="10">
        <v>42522</v>
      </c>
      <c r="B550" s="20">
        <v>2.4022199999999998</v>
      </c>
      <c r="C550" s="9">
        <v>44.13</v>
      </c>
      <c r="D550" s="9">
        <f t="shared" si="7"/>
        <v>57.532185216175037</v>
      </c>
    </row>
    <row r="551" spans="1:4" x14ac:dyDescent="0.25">
      <c r="A551" s="10">
        <v>42552</v>
      </c>
      <c r="B551" s="20">
        <v>2.4010099999999999</v>
      </c>
      <c r="C551" s="9">
        <v>41.48</v>
      </c>
      <c r="D551" s="9">
        <f t="shared" si="7"/>
        <v>54.104638514625087</v>
      </c>
    </row>
    <row r="552" spans="1:4" x14ac:dyDescent="0.25">
      <c r="A552" s="10">
        <v>42583</v>
      </c>
      <c r="B552" s="20">
        <v>2.4054500000000001</v>
      </c>
      <c r="C552" s="9">
        <v>41.21</v>
      </c>
      <c r="D552" s="9">
        <f t="shared" si="7"/>
        <v>53.653245958136729</v>
      </c>
    </row>
    <row r="553" spans="1:4" x14ac:dyDescent="0.25">
      <c r="A553" s="10">
        <v>42614</v>
      </c>
      <c r="B553" s="20">
        <v>2.4117600000000001</v>
      </c>
      <c r="C553" s="9">
        <v>40.86</v>
      </c>
      <c r="D553" s="9">
        <f t="shared" ref="D553:D616" si="8">C553*$B$665/B553</f>
        <v>53.05838115732908</v>
      </c>
    </row>
    <row r="554" spans="1:4" x14ac:dyDescent="0.25">
      <c r="A554" s="10">
        <v>42644</v>
      </c>
      <c r="B554" s="20">
        <v>2.4174099999999998</v>
      </c>
      <c r="C554" s="9">
        <v>44.76</v>
      </c>
      <c r="D554" s="9">
        <f t="shared" si="8"/>
        <v>57.986845607489009</v>
      </c>
    </row>
    <row r="555" spans="1:4" x14ac:dyDescent="0.25">
      <c r="A555" s="10">
        <v>42675</v>
      </c>
      <c r="B555" s="20">
        <v>2.4202599999999999</v>
      </c>
      <c r="C555" s="9">
        <v>41.8</v>
      </c>
      <c r="D555" s="9">
        <f t="shared" si="8"/>
        <v>54.088380669845378</v>
      </c>
    </row>
    <row r="556" spans="1:4" x14ac:dyDescent="0.25">
      <c r="A556" s="10">
        <v>42705</v>
      </c>
      <c r="B556" s="20">
        <v>2.4263699999999999</v>
      </c>
      <c r="C556" s="9">
        <v>46.72</v>
      </c>
      <c r="D556" s="9">
        <f t="shared" si="8"/>
        <v>60.302529160845204</v>
      </c>
    </row>
    <row r="557" spans="1:4" x14ac:dyDescent="0.25">
      <c r="A557" s="10">
        <v>42736</v>
      </c>
      <c r="B557" s="20">
        <v>2.4361799999999998</v>
      </c>
      <c r="C557" s="9">
        <v>48.12</v>
      </c>
      <c r="D557" s="9">
        <f t="shared" si="8"/>
        <v>61.859437430731717</v>
      </c>
    </row>
    <row r="558" spans="1:4" x14ac:dyDescent="0.25">
      <c r="A558" s="10">
        <v>42767</v>
      </c>
      <c r="B558" s="20">
        <v>2.4400599999999999</v>
      </c>
      <c r="C558" s="9">
        <v>49.38</v>
      </c>
      <c r="D558" s="9">
        <f t="shared" si="8"/>
        <v>63.378258411678402</v>
      </c>
    </row>
    <row r="559" spans="1:4" x14ac:dyDescent="0.25">
      <c r="A559" s="10">
        <v>42795</v>
      </c>
      <c r="B559" s="20">
        <v>2.43892</v>
      </c>
      <c r="C559" s="9">
        <v>46.53</v>
      </c>
      <c r="D559" s="9">
        <f t="shared" si="8"/>
        <v>59.748253968969877</v>
      </c>
    </row>
    <row r="560" spans="1:4" x14ac:dyDescent="0.25">
      <c r="A560" s="10">
        <v>42826</v>
      </c>
      <c r="B560" s="20">
        <v>2.4419300000000002</v>
      </c>
      <c r="C560" s="9">
        <v>47.47</v>
      </c>
      <c r="D560" s="9">
        <f t="shared" si="8"/>
        <v>60.880153988853067</v>
      </c>
    </row>
    <row r="561" spans="1:4" x14ac:dyDescent="0.25">
      <c r="A561" s="10">
        <v>42856</v>
      </c>
      <c r="B561" s="20">
        <v>2.4400400000000002</v>
      </c>
      <c r="C561" s="9">
        <v>47.21</v>
      </c>
      <c r="D561" s="9">
        <f t="shared" si="8"/>
        <v>60.59360276470877</v>
      </c>
    </row>
    <row r="562" spans="1:4" x14ac:dyDescent="0.25">
      <c r="A562" s="10">
        <v>42887</v>
      </c>
      <c r="B562" s="20">
        <v>2.44163</v>
      </c>
      <c r="C562" s="9">
        <v>44.03</v>
      </c>
      <c r="D562" s="9">
        <f t="shared" si="8"/>
        <v>56.475300954690098</v>
      </c>
    </row>
    <row r="563" spans="1:4" x14ac:dyDescent="0.25">
      <c r="A563" s="10">
        <v>42917</v>
      </c>
      <c r="B563" s="20">
        <v>2.4424299999999999</v>
      </c>
      <c r="C563" s="9">
        <v>44.76</v>
      </c>
      <c r="D563" s="9">
        <f t="shared" si="8"/>
        <v>57.392834365775073</v>
      </c>
    </row>
    <row r="564" spans="1:4" x14ac:dyDescent="0.25">
      <c r="A564" s="10">
        <v>42948</v>
      </c>
      <c r="B564" s="20">
        <v>2.4518300000000002</v>
      </c>
      <c r="C564" s="9">
        <v>47.62</v>
      </c>
      <c r="D564" s="9">
        <f t="shared" si="8"/>
        <v>60.825929929889099</v>
      </c>
    </row>
    <row r="565" spans="1:4" x14ac:dyDescent="0.25">
      <c r="A565" s="10">
        <v>42979</v>
      </c>
      <c r="B565" s="20">
        <v>2.46435</v>
      </c>
      <c r="C565" s="9">
        <v>50.46</v>
      </c>
      <c r="D565" s="9">
        <f t="shared" si="8"/>
        <v>64.126063156613299</v>
      </c>
    </row>
    <row r="566" spans="1:4" x14ac:dyDescent="0.25">
      <c r="A566" s="10">
        <v>43009</v>
      </c>
      <c r="B566" s="20">
        <v>2.4662600000000001</v>
      </c>
      <c r="C566" s="9">
        <v>51.4</v>
      </c>
      <c r="D566" s="9">
        <f t="shared" si="8"/>
        <v>65.270055306415372</v>
      </c>
    </row>
    <row r="567" spans="1:4" x14ac:dyDescent="0.25">
      <c r="A567" s="10">
        <v>43040</v>
      </c>
      <c r="B567" s="20">
        <v>2.4728400000000001</v>
      </c>
      <c r="C567" s="9">
        <v>56.3</v>
      </c>
      <c r="D567" s="9">
        <f t="shared" si="8"/>
        <v>71.302063497840521</v>
      </c>
    </row>
    <row r="568" spans="1:4" x14ac:dyDescent="0.25">
      <c r="A568" s="10">
        <v>43070</v>
      </c>
      <c r="B568" s="20">
        <v>2.4780500000000001</v>
      </c>
      <c r="C568" s="9">
        <v>57.44</v>
      </c>
      <c r="D568" s="9">
        <f t="shared" si="8"/>
        <v>72.592890119246974</v>
      </c>
    </row>
    <row r="569" spans="1:4" x14ac:dyDescent="0.25">
      <c r="A569" s="10">
        <v>43101</v>
      </c>
      <c r="B569" s="20">
        <v>2.4885899999999999</v>
      </c>
      <c r="C569" s="9">
        <v>59.71</v>
      </c>
      <c r="D569" s="9">
        <f t="shared" si="8"/>
        <v>75.142119429074299</v>
      </c>
    </row>
    <row r="570" spans="1:4" x14ac:dyDescent="0.25">
      <c r="A570" s="10">
        <v>43132</v>
      </c>
      <c r="B570" s="20">
        <v>2.4952899999999998</v>
      </c>
      <c r="C570" s="9">
        <v>58.03</v>
      </c>
      <c r="D570" s="9">
        <f t="shared" si="8"/>
        <v>72.831837209302321</v>
      </c>
    </row>
    <row r="571" spans="1:4" x14ac:dyDescent="0.25">
      <c r="A571" s="10">
        <v>43160</v>
      </c>
      <c r="B571" s="20">
        <v>2.4957699999999998</v>
      </c>
      <c r="C571" s="9">
        <v>56.82</v>
      </c>
      <c r="D571" s="9">
        <f t="shared" si="8"/>
        <v>71.29948455987531</v>
      </c>
    </row>
    <row r="572" spans="1:4" x14ac:dyDescent="0.25">
      <c r="A572" s="10">
        <v>43191</v>
      </c>
      <c r="B572" s="20">
        <v>2.5022700000000002</v>
      </c>
      <c r="C572" s="9">
        <v>61.24</v>
      </c>
      <c r="D572" s="9">
        <f t="shared" si="8"/>
        <v>76.646218657459016</v>
      </c>
    </row>
    <row r="573" spans="1:4" x14ac:dyDescent="0.25">
      <c r="A573" s="10">
        <v>43221</v>
      </c>
      <c r="B573" s="20">
        <v>2.5079199999999999</v>
      </c>
      <c r="C573" s="9">
        <v>65.89</v>
      </c>
      <c r="D573" s="9">
        <f t="shared" si="8"/>
        <v>82.280239963794699</v>
      </c>
    </row>
    <row r="574" spans="1:4" x14ac:dyDescent="0.25">
      <c r="A574" s="10">
        <v>43252</v>
      </c>
      <c r="B574" s="20">
        <v>2.5101800000000001</v>
      </c>
      <c r="C574" s="9">
        <v>66.819999999999993</v>
      </c>
      <c r="D574" s="9">
        <f t="shared" si="8"/>
        <v>83.366453632807193</v>
      </c>
    </row>
    <row r="575" spans="1:4" x14ac:dyDescent="0.25">
      <c r="A575" s="10">
        <v>43282</v>
      </c>
      <c r="B575" s="20">
        <v>2.51214</v>
      </c>
      <c r="C575" s="9">
        <v>66.62</v>
      </c>
      <c r="D575" s="9">
        <f t="shared" si="8"/>
        <v>83.052079414363845</v>
      </c>
    </row>
    <row r="576" spans="1:4" x14ac:dyDescent="0.25">
      <c r="A576" s="10">
        <v>43313</v>
      </c>
      <c r="B576" s="20">
        <v>2.5166300000000001</v>
      </c>
      <c r="C576" s="9">
        <v>65.48</v>
      </c>
      <c r="D576" s="9">
        <f t="shared" si="8"/>
        <v>81.485253740120712</v>
      </c>
    </row>
    <row r="577" spans="1:4" x14ac:dyDescent="0.25">
      <c r="A577" s="10">
        <v>43344</v>
      </c>
      <c r="B577" s="20">
        <v>2.52182</v>
      </c>
      <c r="C577" s="9">
        <v>66.7</v>
      </c>
      <c r="D577" s="9">
        <f t="shared" si="8"/>
        <v>82.832633693126382</v>
      </c>
    </row>
    <row r="578" spans="1:4" x14ac:dyDescent="0.25">
      <c r="A578" s="10">
        <v>43374</v>
      </c>
      <c r="B578" s="20">
        <v>2.52772</v>
      </c>
      <c r="C578" s="9">
        <v>67.790000000000006</v>
      </c>
      <c r="D578" s="9">
        <f t="shared" si="8"/>
        <v>83.989769638251076</v>
      </c>
    </row>
    <row r="579" spans="1:4" x14ac:dyDescent="0.25">
      <c r="A579" s="10">
        <v>43405</v>
      </c>
      <c r="B579" s="20">
        <v>2.5259399999999999</v>
      </c>
      <c r="C579" s="9">
        <v>54.4</v>
      </c>
      <c r="D579" s="9">
        <f t="shared" si="8"/>
        <v>67.447458609468157</v>
      </c>
    </row>
    <row r="580" spans="1:4" x14ac:dyDescent="0.25">
      <c r="A580" s="10">
        <v>43435</v>
      </c>
      <c r="B580" s="20">
        <v>2.5276700000000001</v>
      </c>
      <c r="C580" s="9">
        <v>42.8</v>
      </c>
      <c r="D580" s="9">
        <f t="shared" si="8"/>
        <v>53.028960742501987</v>
      </c>
    </row>
    <row r="581" spans="1:4" x14ac:dyDescent="0.25">
      <c r="A581" s="10">
        <v>43466</v>
      </c>
      <c r="B581" s="20">
        <v>2.5256099999999999</v>
      </c>
      <c r="C581" s="9">
        <v>49.71</v>
      </c>
      <c r="D581" s="9">
        <f t="shared" si="8"/>
        <v>61.640647997909419</v>
      </c>
    </row>
    <row r="582" spans="1:4" x14ac:dyDescent="0.25">
      <c r="A582" s="10">
        <v>43497</v>
      </c>
      <c r="B582" s="20">
        <v>2.5331899999999998</v>
      </c>
      <c r="C582" s="9">
        <v>56.66</v>
      </c>
      <c r="D582" s="9">
        <f t="shared" si="8"/>
        <v>70.048449401742459</v>
      </c>
    </row>
    <row r="583" spans="1:4" x14ac:dyDescent="0.25">
      <c r="A583" s="10">
        <v>43525</v>
      </c>
      <c r="B583" s="20">
        <v>2.54277</v>
      </c>
      <c r="C583" s="9">
        <v>61.14</v>
      </c>
      <c r="D583" s="9">
        <f t="shared" si="8"/>
        <v>75.302271404806561</v>
      </c>
    </row>
    <row r="584" spans="1:4" x14ac:dyDescent="0.25">
      <c r="A584" s="10">
        <v>43556</v>
      </c>
      <c r="B584" s="20">
        <v>2.55233</v>
      </c>
      <c r="C584" s="9">
        <v>65.42</v>
      </c>
      <c r="D584" s="9">
        <f t="shared" si="8"/>
        <v>80.27188019574271</v>
      </c>
    </row>
    <row r="585" spans="1:4" x14ac:dyDescent="0.25">
      <c r="A585" s="10">
        <v>43586</v>
      </c>
      <c r="B585" s="20">
        <v>2.5529600000000001</v>
      </c>
      <c r="C585" s="9">
        <v>65.03</v>
      </c>
      <c r="D585" s="9">
        <f t="shared" si="8"/>
        <v>79.773650221703434</v>
      </c>
    </row>
    <row r="586" spans="1:4" x14ac:dyDescent="0.25">
      <c r="A586" s="10">
        <v>43617</v>
      </c>
      <c r="B586" s="20">
        <v>2.55213</v>
      </c>
      <c r="C586" s="9">
        <v>58.16</v>
      </c>
      <c r="D586" s="9">
        <f t="shared" si="8"/>
        <v>71.369281752888753</v>
      </c>
    </row>
    <row r="587" spans="1:4" x14ac:dyDescent="0.25">
      <c r="A587" s="10">
        <v>43647</v>
      </c>
      <c r="B587" s="20">
        <v>2.55802</v>
      </c>
      <c r="C587" s="9">
        <v>59.18</v>
      </c>
      <c r="D587" s="9">
        <f t="shared" si="8"/>
        <v>72.453729611183647</v>
      </c>
    </row>
    <row r="588" spans="1:4" x14ac:dyDescent="0.25">
      <c r="A588" s="10">
        <v>43678</v>
      </c>
      <c r="B588" s="20">
        <v>2.5603600000000002</v>
      </c>
      <c r="C588" s="9">
        <v>55.41</v>
      </c>
      <c r="D588" s="9">
        <f t="shared" si="8"/>
        <v>67.77614096845754</v>
      </c>
    </row>
    <row r="589" spans="1:4" x14ac:dyDescent="0.25">
      <c r="A589" s="10">
        <v>43709</v>
      </c>
      <c r="B589" s="20">
        <v>2.5642999999999998</v>
      </c>
      <c r="C589" s="9">
        <v>57.31</v>
      </c>
      <c r="D589" s="9">
        <f t="shared" si="8"/>
        <v>69.992466322193195</v>
      </c>
    </row>
    <row r="590" spans="1:4" x14ac:dyDescent="0.25">
      <c r="A590" s="10">
        <v>43739</v>
      </c>
      <c r="B590" s="20">
        <v>2.5715499999999998</v>
      </c>
      <c r="C590" s="9">
        <v>54.44</v>
      </c>
      <c r="D590" s="9">
        <f t="shared" si="8"/>
        <v>66.299898644786211</v>
      </c>
    </row>
    <row r="591" spans="1:4" x14ac:dyDescent="0.25">
      <c r="A591" s="10">
        <v>43770</v>
      </c>
      <c r="B591" s="20">
        <v>2.5787900000000001</v>
      </c>
      <c r="C591" s="9">
        <v>55.27</v>
      </c>
      <c r="D591" s="9">
        <f t="shared" si="8"/>
        <v>67.121740285172493</v>
      </c>
    </row>
    <row r="592" spans="1:4" x14ac:dyDescent="0.25">
      <c r="A592" s="10">
        <v>43800</v>
      </c>
      <c r="B592" s="20">
        <v>2.5863</v>
      </c>
      <c r="C592" s="9">
        <v>56.85</v>
      </c>
      <c r="D592" s="9">
        <f t="shared" si="8"/>
        <v>68.840067915555039</v>
      </c>
    </row>
    <row r="593" spans="1:4" x14ac:dyDescent="0.25">
      <c r="A593" s="10">
        <v>43831</v>
      </c>
      <c r="B593" s="20">
        <v>2.5890599999999999</v>
      </c>
      <c r="C593" s="9">
        <v>53.87</v>
      </c>
      <c r="D593" s="9">
        <f t="shared" si="8"/>
        <v>65.162026384093068</v>
      </c>
    </row>
    <row r="594" spans="1:4" x14ac:dyDescent="0.25">
      <c r="A594" s="10">
        <v>43862</v>
      </c>
      <c r="B594" s="20">
        <v>2.59246</v>
      </c>
      <c r="C594" s="9">
        <v>47.39</v>
      </c>
      <c r="D594" s="9">
        <f t="shared" si="8"/>
        <v>57.248533404565542</v>
      </c>
    </row>
    <row r="595" spans="1:4" x14ac:dyDescent="0.25">
      <c r="A595" s="10">
        <v>43891</v>
      </c>
      <c r="B595" s="20">
        <v>2.5815000000000001</v>
      </c>
      <c r="C595" s="9">
        <v>28.5</v>
      </c>
      <c r="D595" s="9">
        <f t="shared" si="8"/>
        <v>34.575020918070884</v>
      </c>
    </row>
    <row r="596" spans="1:4" x14ac:dyDescent="0.25">
      <c r="A596" s="10">
        <v>43922</v>
      </c>
      <c r="B596" s="20">
        <v>2.5612599999999999</v>
      </c>
      <c r="C596" s="9">
        <v>16.739999999999998</v>
      </c>
      <c r="D596" s="9">
        <f t="shared" si="8"/>
        <v>20.468758759360625</v>
      </c>
    </row>
    <row r="597" spans="1:4" x14ac:dyDescent="0.25">
      <c r="A597" s="10">
        <v>43952</v>
      </c>
      <c r="B597" s="20">
        <v>2.5584799999999999</v>
      </c>
      <c r="C597" s="9">
        <v>22.56</v>
      </c>
      <c r="D597" s="9">
        <f t="shared" si="8"/>
        <v>27.615110784528309</v>
      </c>
    </row>
    <row r="598" spans="1:4" x14ac:dyDescent="0.25">
      <c r="A598" s="10">
        <v>43983</v>
      </c>
      <c r="B598" s="20">
        <v>2.5700400000000001</v>
      </c>
      <c r="C598" s="9">
        <v>36.14</v>
      </c>
      <c r="D598" s="9">
        <f t="shared" si="8"/>
        <v>44.039054512770228</v>
      </c>
    </row>
    <row r="599" spans="1:4" x14ac:dyDescent="0.25">
      <c r="A599" s="10">
        <v>44013</v>
      </c>
      <c r="B599" s="20">
        <v>2.5840800000000002</v>
      </c>
      <c r="C599" s="9">
        <v>39.33</v>
      </c>
      <c r="D599" s="9">
        <f t="shared" si="8"/>
        <v>47.665890672889375</v>
      </c>
    </row>
    <row r="600" spans="1:4" x14ac:dyDescent="0.25">
      <c r="A600" s="10">
        <v>44044</v>
      </c>
      <c r="B600" s="20">
        <v>2.5936599999999999</v>
      </c>
      <c r="C600" s="9">
        <v>41.72</v>
      </c>
      <c r="D600" s="9">
        <f t="shared" si="8"/>
        <v>50.375686358273633</v>
      </c>
    </row>
    <row r="601" spans="1:4" x14ac:dyDescent="0.25">
      <c r="A601" s="10">
        <v>44075</v>
      </c>
      <c r="B601" s="20">
        <v>2.59951</v>
      </c>
      <c r="C601" s="9">
        <v>38.729999999999997</v>
      </c>
      <c r="D601" s="9">
        <f t="shared" si="8"/>
        <v>46.660106470065507</v>
      </c>
    </row>
    <row r="602" spans="1:4" x14ac:dyDescent="0.25">
      <c r="A602" s="10">
        <v>44105</v>
      </c>
      <c r="B602" s="20">
        <v>2.60249</v>
      </c>
      <c r="C602" s="9">
        <v>37.81</v>
      </c>
      <c r="D602" s="9">
        <f t="shared" si="8"/>
        <v>45.49957382737302</v>
      </c>
    </row>
    <row r="603" spans="1:4" x14ac:dyDescent="0.25">
      <c r="A603" s="10">
        <v>44136</v>
      </c>
      <c r="B603" s="20">
        <v>2.6089500000000001</v>
      </c>
      <c r="C603" s="9">
        <v>39.15</v>
      </c>
      <c r="D603" s="9">
        <f t="shared" si="8"/>
        <v>46.995441211981827</v>
      </c>
    </row>
    <row r="604" spans="1:4" x14ac:dyDescent="0.25">
      <c r="A604" s="10">
        <v>44166</v>
      </c>
      <c r="B604" s="20">
        <v>2.62005</v>
      </c>
      <c r="C604" s="9">
        <v>45.34</v>
      </c>
      <c r="D604" s="9">
        <f t="shared" si="8"/>
        <v>54.195304081983167</v>
      </c>
    </row>
    <row r="605" spans="1:4" x14ac:dyDescent="0.25">
      <c r="A605" s="10">
        <v>44197</v>
      </c>
      <c r="B605" s="20">
        <v>2.6251799999999998</v>
      </c>
      <c r="C605" s="9">
        <v>49.6</v>
      </c>
      <c r="D605" s="9">
        <f t="shared" si="8"/>
        <v>59.171463442506798</v>
      </c>
    </row>
    <row r="606" spans="1:4" x14ac:dyDescent="0.25">
      <c r="A606" s="10">
        <v>44228</v>
      </c>
      <c r="B606" s="20">
        <v>2.6358299999999999</v>
      </c>
      <c r="C606" s="9">
        <v>55.71</v>
      </c>
      <c r="D606" s="9">
        <f t="shared" si="8"/>
        <v>66.191996824529653</v>
      </c>
    </row>
    <row r="607" spans="1:4" x14ac:dyDescent="0.25">
      <c r="A607" s="10">
        <v>44256</v>
      </c>
      <c r="B607" s="20">
        <v>2.6490999999999998</v>
      </c>
      <c r="C607" s="9">
        <v>59.84</v>
      </c>
      <c r="D607" s="9">
        <f t="shared" si="8"/>
        <v>70.742915314635169</v>
      </c>
    </row>
    <row r="608" spans="1:4" x14ac:dyDescent="0.25">
      <c r="A608" s="10">
        <v>44287</v>
      </c>
      <c r="B608" s="20">
        <v>2.6675200000000001</v>
      </c>
      <c r="C608" s="9">
        <v>60.88</v>
      </c>
      <c r="D608" s="9">
        <f t="shared" si="8"/>
        <v>71.475414137476008</v>
      </c>
    </row>
    <row r="609" spans="1:4" x14ac:dyDescent="0.25">
      <c r="A609" s="10">
        <v>44317</v>
      </c>
      <c r="B609" s="20">
        <v>2.68452</v>
      </c>
      <c r="C609" s="9">
        <v>63.81</v>
      </c>
      <c r="D609" s="9">
        <f t="shared" si="8"/>
        <v>74.440935396271954</v>
      </c>
    </row>
    <row r="610" spans="1:4" x14ac:dyDescent="0.25">
      <c r="A610" s="10">
        <v>44348</v>
      </c>
      <c r="B610" s="20">
        <v>2.7066400000000002</v>
      </c>
      <c r="C610" s="9">
        <v>68.86</v>
      </c>
      <c r="D610" s="9">
        <f t="shared" si="8"/>
        <v>79.67576528093872</v>
      </c>
    </row>
    <row r="611" spans="1:4" x14ac:dyDescent="0.25">
      <c r="A611" s="10">
        <v>44378</v>
      </c>
      <c r="B611" s="20">
        <v>2.7199399999999998</v>
      </c>
      <c r="C611" s="9">
        <v>69.91</v>
      </c>
      <c r="D611" s="9">
        <f t="shared" si="8"/>
        <v>80.495147242218579</v>
      </c>
    </row>
    <row r="612" spans="1:4" x14ac:dyDescent="0.25">
      <c r="A612" s="10">
        <v>44409</v>
      </c>
      <c r="B612" s="20">
        <v>2.7278899999999999</v>
      </c>
      <c r="C612" s="9">
        <v>65.72</v>
      </c>
      <c r="D612" s="9">
        <f t="shared" si="8"/>
        <v>75.450204619687739</v>
      </c>
    </row>
    <row r="613" spans="1:4" x14ac:dyDescent="0.25">
      <c r="A613" s="10">
        <v>44440</v>
      </c>
      <c r="B613" s="20">
        <v>2.7388699999999999</v>
      </c>
      <c r="C613" s="9">
        <v>69.27</v>
      </c>
      <c r="D613" s="9">
        <f t="shared" si="8"/>
        <v>79.206986322826566</v>
      </c>
    </row>
    <row r="614" spans="1:4" x14ac:dyDescent="0.25">
      <c r="A614" s="10">
        <v>44470</v>
      </c>
      <c r="B614" s="20">
        <v>2.7643399999999998</v>
      </c>
      <c r="C614" s="9">
        <v>75.94</v>
      </c>
      <c r="D614" s="9">
        <f t="shared" si="8"/>
        <v>86.033750501023746</v>
      </c>
    </row>
    <row r="615" spans="1:4" x14ac:dyDescent="0.25">
      <c r="A615" s="10">
        <v>44501</v>
      </c>
      <c r="B615" s="20">
        <v>2.7879900000000002</v>
      </c>
      <c r="C615" s="9">
        <v>76.61</v>
      </c>
      <c r="D615" s="9">
        <f t="shared" si="8"/>
        <v>86.05655798263264</v>
      </c>
    </row>
    <row r="616" spans="1:4" x14ac:dyDescent="0.25">
      <c r="A616" s="10">
        <v>44531</v>
      </c>
      <c r="B616" s="20">
        <v>2.8080799999999999</v>
      </c>
      <c r="C616" s="9">
        <v>68.22</v>
      </c>
      <c r="D616" s="9">
        <f t="shared" si="8"/>
        <v>76.083758717700348</v>
      </c>
    </row>
    <row r="617" spans="1:4" x14ac:dyDescent="0.25">
      <c r="A617" s="10">
        <v>44562</v>
      </c>
      <c r="B617" s="20">
        <v>2.8239000000000001</v>
      </c>
      <c r="C617" s="9">
        <v>76.92</v>
      </c>
      <c r="D617" s="9">
        <f t="shared" ref="D617:D664" si="9">C617*$B$665/B617</f>
        <v>85.306020567300536</v>
      </c>
    </row>
    <row r="618" spans="1:4" x14ac:dyDescent="0.25">
      <c r="A618" s="10">
        <v>44593</v>
      </c>
      <c r="B618" s="20">
        <v>2.8453499999999998</v>
      </c>
      <c r="C618" s="9">
        <v>87.73</v>
      </c>
      <c r="D618" s="9">
        <f t="shared" si="9"/>
        <v>96.561088924033953</v>
      </c>
    </row>
    <row r="619" spans="1:4" x14ac:dyDescent="0.25">
      <c r="A619" s="10">
        <v>44621</v>
      </c>
      <c r="B619" s="20">
        <v>2.8755299999999999</v>
      </c>
      <c r="C619" s="9">
        <v>104.39</v>
      </c>
      <c r="D619" s="9">
        <f t="shared" si="9"/>
        <v>113.69221183920877</v>
      </c>
    </row>
    <row r="620" spans="1:4" x14ac:dyDescent="0.25">
      <c r="A620" s="10">
        <v>44652</v>
      </c>
      <c r="B620" s="20">
        <v>2.8876400000000002</v>
      </c>
      <c r="C620" s="9">
        <v>102.7</v>
      </c>
      <c r="D620" s="9">
        <f t="shared" si="9"/>
        <v>111.38253947860537</v>
      </c>
    </row>
    <row r="621" spans="1:4" x14ac:dyDescent="0.25">
      <c r="A621" s="10">
        <v>44682</v>
      </c>
      <c r="B621" s="20">
        <v>2.9135900000000001</v>
      </c>
      <c r="C621" s="9">
        <v>108.71</v>
      </c>
      <c r="D621" s="9">
        <f t="shared" si="9"/>
        <v>116.85055481038853</v>
      </c>
    </row>
    <row r="622" spans="1:4" x14ac:dyDescent="0.25">
      <c r="A622" s="10">
        <v>44713</v>
      </c>
      <c r="B622" s="20">
        <v>2.9499599999999999</v>
      </c>
      <c r="C622" s="9">
        <v>112.06</v>
      </c>
      <c r="D622" s="9">
        <f t="shared" si="9"/>
        <v>118.9663704389212</v>
      </c>
    </row>
    <row r="623" spans="1:4" x14ac:dyDescent="0.25">
      <c r="A623" s="10">
        <v>44743</v>
      </c>
      <c r="B623" s="20">
        <v>2.94977</v>
      </c>
      <c r="C623" s="9">
        <v>99.67</v>
      </c>
      <c r="D623" s="9">
        <f t="shared" si="9"/>
        <v>105.81957787556318</v>
      </c>
    </row>
    <row r="624" spans="1:4" x14ac:dyDescent="0.25">
      <c r="A624" s="10">
        <v>44774</v>
      </c>
      <c r="B624" s="20">
        <v>2.9520900000000001</v>
      </c>
      <c r="C624" s="9">
        <v>92.21</v>
      </c>
      <c r="D624" s="9">
        <f t="shared" si="9"/>
        <v>97.822362966576208</v>
      </c>
    </row>
    <row r="625" spans="1:5" x14ac:dyDescent="0.25">
      <c r="A625" s="10">
        <v>44805</v>
      </c>
      <c r="B625" s="20">
        <v>2.9634100000000001</v>
      </c>
      <c r="C625" s="9">
        <v>83.3</v>
      </c>
      <c r="D625" s="9">
        <f t="shared" si="9"/>
        <v>88.032488821998967</v>
      </c>
    </row>
    <row r="626" spans="1:5" x14ac:dyDescent="0.25">
      <c r="A626" s="10">
        <v>44835</v>
      </c>
      <c r="B626" s="20">
        <v>2.9786299999999999</v>
      </c>
      <c r="C626" s="9">
        <v>84.26</v>
      </c>
      <c r="D626" s="9">
        <f t="shared" si="9"/>
        <v>88.592022486847995</v>
      </c>
    </row>
    <row r="627" spans="1:5" x14ac:dyDescent="0.25">
      <c r="A627" s="10">
        <v>44866</v>
      </c>
      <c r="B627" s="20">
        <v>2.9864799999999998</v>
      </c>
      <c r="C627" s="9">
        <v>79.31</v>
      </c>
      <c r="D627" s="9">
        <f t="shared" si="9"/>
        <v>83.168345138758667</v>
      </c>
    </row>
    <row r="628" spans="1:5" x14ac:dyDescent="0.25">
      <c r="A628" s="10">
        <v>44896</v>
      </c>
      <c r="B628" s="20">
        <v>2.9881199999999999</v>
      </c>
      <c r="C628" s="9">
        <v>70.89</v>
      </c>
      <c r="D628" s="9">
        <f t="shared" si="9"/>
        <v>74.297921238102887</v>
      </c>
    </row>
    <row r="629" spans="1:5" x14ac:dyDescent="0.25">
      <c r="A629" s="10">
        <v>44927</v>
      </c>
      <c r="B629" s="20">
        <v>3.0035599999999998</v>
      </c>
      <c r="C629" s="9">
        <v>70.23</v>
      </c>
      <c r="D629" s="9">
        <f t="shared" ref="D629:D652" si="10">C629*$B$665/B629</f>
        <v>73.227815282531395</v>
      </c>
    </row>
    <row r="630" spans="1:5" x14ac:dyDescent="0.25">
      <c r="A630" s="10">
        <v>44958</v>
      </c>
      <c r="B630" s="20">
        <v>3.0150899999999998</v>
      </c>
      <c r="C630" s="9">
        <v>69.52</v>
      </c>
      <c r="D630" s="9">
        <f t="shared" si="10"/>
        <v>72.210309105200835</v>
      </c>
    </row>
    <row r="631" spans="1:5" x14ac:dyDescent="0.25">
      <c r="A631" s="10">
        <v>44986</v>
      </c>
      <c r="B631" s="20">
        <v>3.0174400000000001</v>
      </c>
      <c r="C631" s="9">
        <v>68.45</v>
      </c>
      <c r="D631" s="9">
        <f t="shared" si="10"/>
        <v>71.043529631078002</v>
      </c>
    </row>
    <row r="632" spans="1:5" x14ac:dyDescent="0.25">
      <c r="A632" s="10">
        <v>45017</v>
      </c>
      <c r="B632" s="20">
        <v>3.0303200000000001</v>
      </c>
      <c r="C632" s="9">
        <v>74.83</v>
      </c>
      <c r="D632" s="9">
        <f t="shared" si="10"/>
        <v>77.335157432218367</v>
      </c>
    </row>
    <row r="633" spans="1:5" x14ac:dyDescent="0.25">
      <c r="A633" s="10">
        <v>45047</v>
      </c>
      <c r="B633" s="20">
        <v>3.0336500000000002</v>
      </c>
      <c r="C633" s="9">
        <v>69.510000000000005</v>
      </c>
      <c r="D633" s="9">
        <f t="shared" si="10"/>
        <v>71.758199920887378</v>
      </c>
    </row>
    <row r="634" spans="1:5" x14ac:dyDescent="0.25">
      <c r="A634" s="10">
        <v>45078</v>
      </c>
      <c r="B634" s="20">
        <v>3.0400299999999998</v>
      </c>
      <c r="C634" s="9">
        <v>69.63</v>
      </c>
      <c r="D634" s="9">
        <f t="shared" si="10"/>
        <v>71.731224846465324</v>
      </c>
    </row>
    <row r="635" spans="1:5" x14ac:dyDescent="0.25">
      <c r="A635" s="10">
        <v>45108</v>
      </c>
      <c r="B635" s="20">
        <v>3.0462799999999999</v>
      </c>
      <c r="C635" s="9">
        <v>74.83</v>
      </c>
      <c r="D635" s="9">
        <f t="shared" si="10"/>
        <v>76.929984856940266</v>
      </c>
    </row>
    <row r="636" spans="1:5" x14ac:dyDescent="0.25">
      <c r="A636" s="10">
        <v>45139</v>
      </c>
      <c r="B636" s="20">
        <v>3.0618699999999999</v>
      </c>
      <c r="C636" s="9">
        <v>81.02</v>
      </c>
      <c r="D636" s="9">
        <f t="shared" si="10"/>
        <v>82.869594195703925</v>
      </c>
    </row>
    <row r="637" spans="1:5" x14ac:dyDescent="0.25">
      <c r="A637" s="10">
        <v>45170</v>
      </c>
      <c r="B637" s="20">
        <v>3.0728800000000001</v>
      </c>
      <c r="C637" s="9">
        <v>87.17</v>
      </c>
      <c r="D637" s="9">
        <f t="shared" si="10"/>
        <v>88.840535175470549</v>
      </c>
    </row>
    <row r="638" spans="1:5" x14ac:dyDescent="0.25">
      <c r="A638" s="10">
        <v>45200</v>
      </c>
      <c r="B638" s="20">
        <v>3.07531</v>
      </c>
      <c r="C638" s="9">
        <v>83.3</v>
      </c>
      <c r="D638" s="9">
        <f t="shared" si="10"/>
        <v>84.829288006737528</v>
      </c>
    </row>
    <row r="639" spans="1:5" x14ac:dyDescent="0.25">
      <c r="A639" s="10">
        <v>45231</v>
      </c>
      <c r="B639" s="20">
        <v>3.0802399999999999</v>
      </c>
      <c r="C639" s="9">
        <v>76.39</v>
      </c>
      <c r="D639" s="9">
        <f t="shared" si="10"/>
        <v>77.667920002986776</v>
      </c>
      <c r="E639" s="8" t="s">
        <v>182</v>
      </c>
    </row>
    <row r="640" spans="1:5" x14ac:dyDescent="0.25">
      <c r="A640" s="10">
        <v>45261</v>
      </c>
      <c r="B640" s="20">
        <v>3.0874199999999998</v>
      </c>
      <c r="C640" s="9">
        <v>68.09</v>
      </c>
      <c r="D640" s="9">
        <f t="shared" si="10"/>
        <v>69.068073410809035</v>
      </c>
      <c r="E640" s="8" t="s">
        <v>183</v>
      </c>
    </row>
    <row r="641" spans="1:5" x14ac:dyDescent="0.25">
      <c r="A641" s="10">
        <v>45292</v>
      </c>
      <c r="B641" s="20">
        <v>3.0968499999999999</v>
      </c>
      <c r="C641" s="9">
        <v>69.38</v>
      </c>
      <c r="D641" s="9">
        <f t="shared" si="10"/>
        <v>70.16230467087523</v>
      </c>
      <c r="E641">
        <f t="shared" ref="E641:E664" si="11">IF($A641&gt;DATE(YEAR($C$1),MONTH($C$1)-2,1),1,0)</f>
        <v>0</v>
      </c>
    </row>
    <row r="642" spans="1:5" x14ac:dyDescent="0.25">
      <c r="A642" s="10">
        <v>45323</v>
      </c>
      <c r="B642" s="20">
        <v>3.1105399999999999</v>
      </c>
      <c r="C642" s="9">
        <v>72.03</v>
      </c>
      <c r="D642" s="9">
        <f t="shared" si="10"/>
        <v>72.521594665234986</v>
      </c>
      <c r="E642">
        <f t="shared" si="11"/>
        <v>0</v>
      </c>
    </row>
    <row r="643" spans="1:5" x14ac:dyDescent="0.25">
      <c r="A643" s="10">
        <v>45352</v>
      </c>
      <c r="B643" s="20">
        <v>3.1223000000000001</v>
      </c>
      <c r="C643" s="9">
        <v>78.53</v>
      </c>
      <c r="D643" s="9">
        <f t="shared" si="10"/>
        <v>78.768157950869551</v>
      </c>
      <c r="E643">
        <f t="shared" si="11"/>
        <v>0</v>
      </c>
    </row>
    <row r="644" spans="1:5" x14ac:dyDescent="0.25">
      <c r="A644" s="10">
        <v>45383</v>
      </c>
      <c r="B644" s="20">
        <v>3.1249711110999998</v>
      </c>
      <c r="C644" s="9">
        <v>82.6</v>
      </c>
      <c r="D644" s="9">
        <f t="shared" si="10"/>
        <v>82.779683460479205</v>
      </c>
      <c r="E644">
        <f t="shared" si="11"/>
        <v>1</v>
      </c>
    </row>
    <row r="645" spans="1:5" x14ac:dyDescent="0.25">
      <c r="A645" s="10">
        <v>45413</v>
      </c>
      <c r="B645" s="20">
        <v>3.1317689999999998</v>
      </c>
      <c r="C645" s="9">
        <v>80.75</v>
      </c>
      <c r="D645" s="9">
        <f t="shared" si="10"/>
        <v>80.75</v>
      </c>
      <c r="E645">
        <f t="shared" si="11"/>
        <v>1</v>
      </c>
    </row>
    <row r="646" spans="1:5" x14ac:dyDescent="0.25">
      <c r="A646" s="10">
        <v>45444</v>
      </c>
      <c r="B646" s="20">
        <v>3.1381239999999999</v>
      </c>
      <c r="C646" s="9">
        <v>82.75</v>
      </c>
      <c r="D646" s="9">
        <f t="shared" si="10"/>
        <v>82.582423368228916</v>
      </c>
      <c r="E646">
        <f t="shared" si="11"/>
        <v>1</v>
      </c>
    </row>
    <row r="647" spans="1:5" x14ac:dyDescent="0.25">
      <c r="A647" s="10">
        <v>45474</v>
      </c>
      <c r="B647" s="20">
        <v>3.143059</v>
      </c>
      <c r="C647" s="9">
        <v>82.75</v>
      </c>
      <c r="D647" s="9">
        <f t="shared" si="10"/>
        <v>82.452758522827594</v>
      </c>
      <c r="E647">
        <f t="shared" si="11"/>
        <v>1</v>
      </c>
    </row>
    <row r="648" spans="1:5" x14ac:dyDescent="0.25">
      <c r="A648" s="10">
        <v>45505</v>
      </c>
      <c r="B648" s="20">
        <v>3.1492599999999999</v>
      </c>
      <c r="C648" s="9">
        <v>82.75</v>
      </c>
      <c r="D648" s="9">
        <f t="shared" si="10"/>
        <v>82.290406238290899</v>
      </c>
      <c r="E648">
        <f t="shared" si="11"/>
        <v>1</v>
      </c>
    </row>
    <row r="649" spans="1:5" x14ac:dyDescent="0.25">
      <c r="A649" s="10">
        <v>45536</v>
      </c>
      <c r="B649" s="20">
        <v>3.155751</v>
      </c>
      <c r="C649" s="9">
        <v>82.75</v>
      </c>
      <c r="D649" s="9">
        <f t="shared" si="10"/>
        <v>82.12114477663161</v>
      </c>
      <c r="E649">
        <f t="shared" si="11"/>
        <v>1</v>
      </c>
    </row>
    <row r="650" spans="1:5" x14ac:dyDescent="0.25">
      <c r="A650" s="10">
        <v>45566</v>
      </c>
      <c r="B650" s="20">
        <v>3.1633909999999998</v>
      </c>
      <c r="C650" s="9">
        <v>81.75</v>
      </c>
      <c r="D650" s="9">
        <f t="shared" si="10"/>
        <v>80.932807784431333</v>
      </c>
      <c r="E650">
        <f t="shared" si="11"/>
        <v>1</v>
      </c>
    </row>
    <row r="651" spans="1:5" x14ac:dyDescent="0.25">
      <c r="A651" s="10">
        <v>45597</v>
      </c>
      <c r="B651" s="20">
        <v>3.1698170000000001</v>
      </c>
      <c r="C651" s="9">
        <v>81.75</v>
      </c>
      <c r="D651" s="9">
        <f t="shared" si="10"/>
        <v>80.768737043810418</v>
      </c>
      <c r="E651">
        <f t="shared" si="11"/>
        <v>1</v>
      </c>
    </row>
    <row r="652" spans="1:5" x14ac:dyDescent="0.25">
      <c r="A652" s="10">
        <v>45627</v>
      </c>
      <c r="B652" s="20">
        <v>3.175888</v>
      </c>
      <c r="C652" s="9">
        <v>80.75</v>
      </c>
      <c r="D652" s="9">
        <f t="shared" si="10"/>
        <v>79.62823208815928</v>
      </c>
      <c r="E652">
        <f t="shared" si="11"/>
        <v>1</v>
      </c>
    </row>
    <row r="653" spans="1:5" x14ac:dyDescent="0.25">
      <c r="A653" s="10">
        <v>45658</v>
      </c>
      <c r="B653" s="20">
        <v>3.181994</v>
      </c>
      <c r="C653" s="9">
        <v>83.5</v>
      </c>
      <c r="D653" s="9">
        <f t="shared" si="9"/>
        <v>82.182025327514751</v>
      </c>
      <c r="E653">
        <f t="shared" si="11"/>
        <v>1</v>
      </c>
    </row>
    <row r="654" spans="1:5" x14ac:dyDescent="0.25">
      <c r="A654" s="10">
        <v>45689</v>
      </c>
      <c r="B654" s="20">
        <v>3.187065</v>
      </c>
      <c r="C654" s="9">
        <v>83.5</v>
      </c>
      <c r="D654" s="9">
        <f t="shared" si="9"/>
        <v>82.051263937196126</v>
      </c>
      <c r="E654">
        <f t="shared" si="11"/>
        <v>1</v>
      </c>
    </row>
    <row r="655" spans="1:5" x14ac:dyDescent="0.25">
      <c r="A655" s="10">
        <v>45717</v>
      </c>
      <c r="B655" s="20">
        <v>3.1914910000000001</v>
      </c>
      <c r="C655" s="9">
        <v>83.5</v>
      </c>
      <c r="D655" s="9">
        <f t="shared" si="9"/>
        <v>81.937474208763234</v>
      </c>
      <c r="E655">
        <f t="shared" si="11"/>
        <v>1</v>
      </c>
    </row>
    <row r="656" spans="1:5" x14ac:dyDescent="0.25">
      <c r="A656" s="10">
        <v>45748</v>
      </c>
      <c r="B656" s="20">
        <v>3.1934439999999999</v>
      </c>
      <c r="C656" s="9">
        <v>81.5</v>
      </c>
      <c r="D656" s="9">
        <f t="shared" si="9"/>
        <v>79.925990090948829</v>
      </c>
      <c r="E656">
        <f t="shared" si="11"/>
        <v>1</v>
      </c>
    </row>
    <row r="657" spans="1:5" x14ac:dyDescent="0.25">
      <c r="A657" s="10">
        <v>45778</v>
      </c>
      <c r="B657" s="20">
        <v>3.1979479999999998</v>
      </c>
      <c r="C657" s="9">
        <v>81.5</v>
      </c>
      <c r="D657" s="9">
        <f t="shared" si="9"/>
        <v>79.813422075656021</v>
      </c>
      <c r="E657">
        <f t="shared" si="11"/>
        <v>1</v>
      </c>
    </row>
    <row r="658" spans="1:5" x14ac:dyDescent="0.25">
      <c r="A658" s="10">
        <v>45809</v>
      </c>
      <c r="B658" s="20">
        <v>3.2031770000000002</v>
      </c>
      <c r="C658" s="9">
        <v>81.5</v>
      </c>
      <c r="D658" s="9">
        <f t="shared" si="9"/>
        <v>79.683131309946333</v>
      </c>
      <c r="E658">
        <f t="shared" si="11"/>
        <v>1</v>
      </c>
    </row>
    <row r="659" spans="1:5" x14ac:dyDescent="0.25">
      <c r="A659" s="10">
        <v>45839</v>
      </c>
      <c r="B659" s="20">
        <v>3.2097250000000002</v>
      </c>
      <c r="C659" s="9">
        <v>80.5</v>
      </c>
      <c r="D659" s="9">
        <f t="shared" si="9"/>
        <v>78.544861164118416</v>
      </c>
      <c r="E659">
        <f t="shared" si="11"/>
        <v>1</v>
      </c>
    </row>
    <row r="660" spans="1:5" x14ac:dyDescent="0.25">
      <c r="A660" s="10">
        <v>45870</v>
      </c>
      <c r="B660" s="20">
        <v>3.215957</v>
      </c>
      <c r="C660" s="9">
        <v>80.5</v>
      </c>
      <c r="D660" s="9">
        <f t="shared" si="9"/>
        <v>78.392654037351861</v>
      </c>
      <c r="E660">
        <f t="shared" si="11"/>
        <v>1</v>
      </c>
    </row>
    <row r="661" spans="1:5" x14ac:dyDescent="0.25">
      <c r="A661" s="10">
        <v>45901</v>
      </c>
      <c r="B661" s="20">
        <v>3.222467</v>
      </c>
      <c r="C661" s="9">
        <v>80.5</v>
      </c>
      <c r="D661" s="9">
        <f t="shared" si="9"/>
        <v>78.23428587476613</v>
      </c>
      <c r="E661">
        <f t="shared" si="11"/>
        <v>1</v>
      </c>
    </row>
    <row r="662" spans="1:5" x14ac:dyDescent="0.25">
      <c r="A662" s="10">
        <v>45931</v>
      </c>
      <c r="B662" s="20">
        <v>3.2305269999999999</v>
      </c>
      <c r="C662" s="9">
        <v>78.5</v>
      </c>
      <c r="D662" s="9">
        <f t="shared" si="9"/>
        <v>76.100235812918442</v>
      </c>
      <c r="E662">
        <f t="shared" si="11"/>
        <v>1</v>
      </c>
    </row>
    <row r="663" spans="1:5" x14ac:dyDescent="0.25">
      <c r="A663" s="10">
        <v>45962</v>
      </c>
      <c r="B663" s="20">
        <v>3.2366419999999998</v>
      </c>
      <c r="C663" s="9">
        <v>78.5</v>
      </c>
      <c r="D663" s="9">
        <f t="shared" si="9"/>
        <v>75.956459348917804</v>
      </c>
      <c r="E663">
        <f t="shared" si="11"/>
        <v>1</v>
      </c>
    </row>
    <row r="664" spans="1:5" x14ac:dyDescent="0.25">
      <c r="A664" s="10">
        <v>45992</v>
      </c>
      <c r="B664" s="20">
        <v>3.2420840000000002</v>
      </c>
      <c r="C664" s="9">
        <v>77.5</v>
      </c>
      <c r="D664" s="9">
        <f t="shared" si="9"/>
        <v>74.862988590055039</v>
      </c>
      <c r="E664">
        <f t="shared" si="11"/>
        <v>1</v>
      </c>
    </row>
    <row r="665" spans="1:5" x14ac:dyDescent="0.25">
      <c r="A665" s="12" t="str">
        <f>"Base CPI ("&amp;TEXT('Notes and Sources'!$G$7,"m/yyyy")&amp;")"</f>
        <v>Base CPI (5/2024)</v>
      </c>
      <c r="B665" s="22">
        <v>3.1317689999999998</v>
      </c>
      <c r="C665" s="13"/>
      <c r="D665" s="13"/>
      <c r="E665" s="15"/>
    </row>
    <row r="666" spans="1:5" x14ac:dyDescent="0.25">
      <c r="A666" s="34" t="str">
        <f>A1&amp;" "&amp;TEXT(C1,"Mmmm yyyy")</f>
        <v>EIA Short-Term Energy Outlook, May 2024</v>
      </c>
      <c r="B666" s="34"/>
      <c r="C666" s="34"/>
      <c r="D666" s="34"/>
      <c r="E666" s="34"/>
    </row>
    <row r="667" spans="1:5" x14ac:dyDescent="0.25">
      <c r="A667" s="29" t="s">
        <v>184</v>
      </c>
      <c r="B667" s="29"/>
      <c r="C667" s="29"/>
      <c r="D667" s="29"/>
      <c r="E667" s="29"/>
    </row>
    <row r="668" spans="1:5" x14ac:dyDescent="0.25">
      <c r="A668" s="29" t="str">
        <f>"Real Price ("&amp;TEXT($C$1,"mmm yyyy")&amp;" $)"</f>
        <v>Real Price (May 2024 $)</v>
      </c>
      <c r="B668" s="29"/>
      <c r="C668" s="29"/>
      <c r="D668" s="29"/>
      <c r="E668" s="29"/>
    </row>
    <row r="669" spans="1:5" x14ac:dyDescent="0.25">
      <c r="A669" s="30" t="s">
        <v>167</v>
      </c>
      <c r="B669" s="30"/>
      <c r="C669" s="30"/>
      <c r="D669" s="30"/>
      <c r="E669" s="30"/>
    </row>
  </sheetData>
  <mergeCells count="7">
    <mergeCell ref="A668:E668"/>
    <mergeCell ref="A669:E669"/>
    <mergeCell ref="C39:D39"/>
    <mergeCell ref="A1:B1"/>
    <mergeCell ref="C1:D1"/>
    <mergeCell ref="A666:E666"/>
    <mergeCell ref="A667:E667"/>
  </mergeCells>
  <phoneticPr fontId="3" type="noConversion"/>
  <conditionalFormatting sqref="B485:D494 B497:D506 B509:D515 B518:D518 B521:D530 B533:D542 B545:D554 B557:D566 B569:D578 B581:D590 B593:D602 B605:D614 B617:D626 B629:D638 B641:D664">
    <cfRule type="expression" dxfId="150" priority="7" stopIfTrue="1">
      <formula>$E485=1</formula>
    </cfRule>
  </conditionalFormatting>
  <conditionalFormatting sqref="B495:D496 B507:D508 B519:D520">
    <cfRule type="expression" dxfId="149" priority="8" stopIfTrue="1">
      <formula>#REF!=1</formula>
    </cfRule>
  </conditionalFormatting>
  <conditionalFormatting sqref="B516:D517">
    <cfRule type="expression" dxfId="148" priority="14" stopIfTrue="1">
      <formula>#REF!=1</formula>
    </cfRule>
  </conditionalFormatting>
  <conditionalFormatting sqref="B520:D520">
    <cfRule type="expression" dxfId="147" priority="15" stopIfTrue="1">
      <formula>#REF!=1</formula>
    </cfRule>
  </conditionalFormatting>
  <conditionalFormatting sqref="B531:D532">
    <cfRule type="expression" dxfId="146" priority="37" stopIfTrue="1">
      <formula>#REF!=1</formula>
    </cfRule>
  </conditionalFormatting>
  <conditionalFormatting sqref="B543:D544">
    <cfRule type="expression" dxfId="145" priority="64" stopIfTrue="1">
      <formula>#REF!=1</formula>
    </cfRule>
  </conditionalFormatting>
  <conditionalFormatting sqref="B555:D556">
    <cfRule type="expression" dxfId="144" priority="88" stopIfTrue="1">
      <formula>#REF!=1</formula>
    </cfRule>
  </conditionalFormatting>
  <conditionalFormatting sqref="B567:D568">
    <cfRule type="expression" dxfId="143" priority="100" stopIfTrue="1">
      <formula>#REF!=1</formula>
    </cfRule>
  </conditionalFormatting>
  <conditionalFormatting sqref="B579:D580">
    <cfRule type="expression" dxfId="142" priority="131" stopIfTrue="1">
      <formula>#REF!=1</formula>
    </cfRule>
  </conditionalFormatting>
  <conditionalFormatting sqref="B591:D592">
    <cfRule type="expression" dxfId="141" priority="155" stopIfTrue="1">
      <formula>#REF!=1</formula>
    </cfRule>
  </conditionalFormatting>
  <conditionalFormatting sqref="B603:D604">
    <cfRule type="expression" dxfId="140" priority="201" stopIfTrue="1">
      <formula>#REF!=1</formula>
    </cfRule>
  </conditionalFormatting>
  <conditionalFormatting sqref="B615:D616">
    <cfRule type="expression" dxfId="139" priority="225" stopIfTrue="1">
      <formula>#REF!=1</formula>
    </cfRule>
  </conditionalFormatting>
  <conditionalFormatting sqref="B627:D628">
    <cfRule type="expression" dxfId="138" priority="229" stopIfTrue="1">
      <formula>#REF!=1</formula>
    </cfRule>
  </conditionalFormatting>
  <conditionalFormatting sqref="B639:D640">
    <cfRule type="expression" dxfId="137" priority="272" stopIfTrue="1">
      <formula>#REF!=1</formula>
    </cfRule>
  </conditionalFormatting>
  <hyperlinks>
    <hyperlink ref="A3" location="Contents!B4" display="Return to Contents" xr:uid="{00000000-0004-0000-0300-000000000000}"/>
    <hyperlink ref="A669" location="'Notes and Sources'!A7" display="See Notes and Sources for more information" xr:uid="{00000000-0004-0000-03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95"/>
  <sheetViews>
    <sheetView showGridLines="0" workbookViewId="0">
      <pane ySplit="3" topLeftCell="A4" activePane="bottomLeft" state="frozen"/>
      <selection pane="bottomLeft" activeCell="A4" sqref="A4"/>
    </sheetView>
  </sheetViews>
  <sheetFormatPr defaultRowHeight="13.2" x14ac:dyDescent="0.25"/>
  <cols>
    <col min="1" max="4" width="17.6640625" customWidth="1"/>
  </cols>
  <sheetData>
    <row r="1" spans="1:4" ht="15.6" x14ac:dyDescent="0.3">
      <c r="A1" s="32" t="s">
        <v>168</v>
      </c>
      <c r="B1" s="32"/>
      <c r="C1" s="33">
        <f>'Notes and Sources'!$G$7</f>
        <v>45419</v>
      </c>
      <c r="D1" s="33"/>
    </row>
    <row r="2" spans="1:4" ht="15.6" x14ac:dyDescent="0.3">
      <c r="A2" s="5" t="s">
        <v>220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171</v>
      </c>
      <c r="D39" s="31"/>
    </row>
    <row r="40" spans="1:4" x14ac:dyDescent="0.25">
      <c r="A40" s="1" t="s">
        <v>4</v>
      </c>
      <c r="B40" s="1" t="s">
        <v>18</v>
      </c>
      <c r="C40" s="1" t="s">
        <v>1</v>
      </c>
      <c r="D40" s="1" t="s">
        <v>2</v>
      </c>
    </row>
    <row r="41" spans="1:4" x14ac:dyDescent="0.25">
      <c r="A41" s="11">
        <v>1976</v>
      </c>
      <c r="B41" s="20">
        <v>0.56933333333000002</v>
      </c>
      <c r="C41" s="9">
        <v>0.61399999999999999</v>
      </c>
      <c r="D41" s="9">
        <f t="shared" ref="D41:D49" si="0">C41*$B$91/B41</f>
        <v>3.3774698466239892</v>
      </c>
    </row>
    <row r="42" spans="1:4" x14ac:dyDescent="0.25">
      <c r="A42" s="11">
        <v>1977</v>
      </c>
      <c r="B42" s="20">
        <v>0.60616666666999997</v>
      </c>
      <c r="C42" s="9">
        <v>0.65600000000000003</v>
      </c>
      <c r="D42" s="9">
        <f t="shared" ref="D42" si="1">C42*$B$91/B42</f>
        <v>3.3892336496926627</v>
      </c>
    </row>
    <row r="43" spans="1:4" x14ac:dyDescent="0.25">
      <c r="A43" s="11">
        <v>1978</v>
      </c>
      <c r="B43" s="20">
        <v>0.65241666666999998</v>
      </c>
      <c r="C43" s="9">
        <v>0.67</v>
      </c>
      <c r="D43" s="9">
        <f t="shared" si="0"/>
        <v>3.2161735547159735</v>
      </c>
    </row>
    <row r="44" spans="1:4" x14ac:dyDescent="0.25">
      <c r="A44" s="11">
        <v>1979</v>
      </c>
      <c r="B44" s="20">
        <v>0.72583333333</v>
      </c>
      <c r="C44" s="9">
        <v>0.90300000000000002</v>
      </c>
      <c r="D44" s="9">
        <f t="shared" si="0"/>
        <v>3.8961939017400509</v>
      </c>
    </row>
    <row r="45" spans="1:4" x14ac:dyDescent="0.25">
      <c r="A45" s="11">
        <v>1980</v>
      </c>
      <c r="B45" s="20">
        <v>0.82383333332999997</v>
      </c>
      <c r="C45" s="9">
        <v>1.2457385523</v>
      </c>
      <c r="D45" s="9">
        <f t="shared" si="0"/>
        <v>4.735624576427842</v>
      </c>
    </row>
    <row r="46" spans="1:4" x14ac:dyDescent="0.25">
      <c r="A46" s="11">
        <v>1981</v>
      </c>
      <c r="B46" s="20">
        <v>0.90933333332999999</v>
      </c>
      <c r="C46" s="9">
        <v>1.3782307223000001</v>
      </c>
      <c r="D46" s="9">
        <f t="shared" si="0"/>
        <v>4.7466644988591327</v>
      </c>
    </row>
    <row r="47" spans="1:4" x14ac:dyDescent="0.25">
      <c r="A47" s="11">
        <v>1982</v>
      </c>
      <c r="B47" s="20">
        <v>0.96533333333000004</v>
      </c>
      <c r="C47" s="9">
        <v>1.2577170941</v>
      </c>
      <c r="D47" s="9">
        <f t="shared" si="0"/>
        <v>4.0803308764703701</v>
      </c>
    </row>
    <row r="48" spans="1:4" x14ac:dyDescent="0.25">
      <c r="A48" s="11">
        <v>1983</v>
      </c>
      <c r="B48" s="20">
        <v>0.99583333333000001</v>
      </c>
      <c r="C48" s="9">
        <v>1.2054593904999999</v>
      </c>
      <c r="D48" s="9">
        <f t="shared" si="0"/>
        <v>3.7910162509852028</v>
      </c>
    </row>
    <row r="49" spans="1:4" x14ac:dyDescent="0.25">
      <c r="A49" s="11">
        <v>1984</v>
      </c>
      <c r="B49" s="20">
        <v>1.0393333333000001</v>
      </c>
      <c r="C49" s="9">
        <v>1.1758037336</v>
      </c>
      <c r="D49" s="9">
        <f t="shared" si="0"/>
        <v>3.5429881492214599</v>
      </c>
    </row>
    <row r="50" spans="1:4" x14ac:dyDescent="0.25">
      <c r="A50" s="11">
        <v>1985</v>
      </c>
      <c r="B50" s="20">
        <v>1.0760000000000001</v>
      </c>
      <c r="C50" s="9">
        <v>1.1665785282000001</v>
      </c>
      <c r="D50" s="9">
        <f t="shared" ref="D50:D90" si="2">C50*$B$91/B50</f>
        <v>3.3954037831620685</v>
      </c>
    </row>
    <row r="51" spans="1:4" x14ac:dyDescent="0.25">
      <c r="A51" s="11">
        <v>1986</v>
      </c>
      <c r="B51" s="20">
        <v>1.0969166667000001</v>
      </c>
      <c r="C51" s="9">
        <v>0.88521233901999996</v>
      </c>
      <c r="D51" s="9">
        <f t="shared" si="2"/>
        <v>2.5273392646139157</v>
      </c>
    </row>
    <row r="52" spans="1:4" x14ac:dyDescent="0.25">
      <c r="A52" s="11">
        <v>1987</v>
      </c>
      <c r="B52" s="20">
        <v>1.1361666667000001</v>
      </c>
      <c r="C52" s="9">
        <v>0.91233361376</v>
      </c>
      <c r="D52" s="9">
        <f t="shared" si="2"/>
        <v>2.5147878502106922</v>
      </c>
    </row>
    <row r="53" spans="1:4" x14ac:dyDescent="0.25">
      <c r="A53" s="11">
        <v>1988</v>
      </c>
      <c r="B53" s="20">
        <v>1.18275</v>
      </c>
      <c r="C53" s="9">
        <v>0.90918629563999998</v>
      </c>
      <c r="D53" s="9">
        <f t="shared" si="2"/>
        <v>2.4074076989306166</v>
      </c>
    </row>
    <row r="54" spans="1:4" x14ac:dyDescent="0.25">
      <c r="A54" s="11">
        <v>1989</v>
      </c>
      <c r="B54" s="20">
        <v>1.2394166666999999</v>
      </c>
      <c r="C54" s="9">
        <v>0.98674405130999998</v>
      </c>
      <c r="D54" s="9">
        <f t="shared" si="2"/>
        <v>2.4933135997396279</v>
      </c>
    </row>
    <row r="55" spans="1:4" x14ac:dyDescent="0.25">
      <c r="A55" s="11">
        <v>1990</v>
      </c>
      <c r="B55" s="20">
        <v>1.3065833333000001</v>
      </c>
      <c r="C55" s="9">
        <v>1.1276805091</v>
      </c>
      <c r="D55" s="9">
        <f t="shared" si="2"/>
        <v>2.7029541631943586</v>
      </c>
    </row>
    <row r="56" spans="1:4" x14ac:dyDescent="0.25">
      <c r="A56" s="11">
        <v>1991</v>
      </c>
      <c r="B56" s="20">
        <v>1.3616666666999999</v>
      </c>
      <c r="C56" s="9">
        <v>1.102138557</v>
      </c>
      <c r="D56" s="9">
        <f t="shared" si="2"/>
        <v>2.5348666093754009</v>
      </c>
    </row>
    <row r="57" spans="1:4" x14ac:dyDescent="0.25">
      <c r="A57" s="11">
        <v>1992</v>
      </c>
      <c r="B57" s="20">
        <v>1.4030833332999999</v>
      </c>
      <c r="C57" s="9">
        <v>1.0868600999</v>
      </c>
      <c r="D57" s="9">
        <f t="shared" si="2"/>
        <v>2.425939135203127</v>
      </c>
    </row>
    <row r="58" spans="1:4" x14ac:dyDescent="0.25">
      <c r="A58" s="11">
        <v>1993</v>
      </c>
      <c r="B58" s="20">
        <v>1.44475</v>
      </c>
      <c r="C58" s="9">
        <v>1.0671866478000001</v>
      </c>
      <c r="D58" s="9">
        <f t="shared" si="2"/>
        <v>2.3133289917244908</v>
      </c>
    </row>
    <row r="59" spans="1:4" x14ac:dyDescent="0.25">
      <c r="A59" s="11">
        <v>1994</v>
      </c>
      <c r="B59" s="20">
        <v>1.4822500000000001</v>
      </c>
      <c r="C59" s="9">
        <v>1.0760134657</v>
      </c>
      <c r="D59" s="9">
        <f t="shared" si="2"/>
        <v>2.2734529367258038</v>
      </c>
    </row>
    <row r="60" spans="1:4" x14ac:dyDescent="0.25">
      <c r="A60" s="11">
        <v>1995</v>
      </c>
      <c r="B60" s="20">
        <v>1.5238333333</v>
      </c>
      <c r="C60" s="9">
        <v>1.1107076914</v>
      </c>
      <c r="D60" s="9">
        <f t="shared" si="2"/>
        <v>2.2827167774674679</v>
      </c>
    </row>
    <row r="61" spans="1:4" x14ac:dyDescent="0.25">
      <c r="A61" s="11">
        <v>1996</v>
      </c>
      <c r="B61" s="20">
        <v>1.5685833333000001</v>
      </c>
      <c r="C61" s="9">
        <v>1.2008545742000001</v>
      </c>
      <c r="D61" s="9">
        <f t="shared" si="2"/>
        <v>2.3975768766303007</v>
      </c>
    </row>
    <row r="62" spans="1:4" x14ac:dyDescent="0.25">
      <c r="A62" s="11">
        <v>1997</v>
      </c>
      <c r="B62" s="20">
        <v>1.6052500000000001</v>
      </c>
      <c r="C62" s="9">
        <v>1.1989373022000001</v>
      </c>
      <c r="D62" s="9">
        <f t="shared" si="2"/>
        <v>2.3390715938162852</v>
      </c>
    </row>
    <row r="63" spans="1:4" x14ac:dyDescent="0.25">
      <c r="A63" s="11">
        <v>1998</v>
      </c>
      <c r="B63" s="20">
        <v>1.6300833333</v>
      </c>
      <c r="C63" s="9">
        <v>1.0294869316999999</v>
      </c>
      <c r="D63" s="9">
        <f t="shared" si="2"/>
        <v>1.9778837024706957</v>
      </c>
    </row>
    <row r="64" spans="1:4" x14ac:dyDescent="0.25">
      <c r="A64" s="11">
        <v>1999</v>
      </c>
      <c r="B64" s="20">
        <v>1.6658333332999999</v>
      </c>
      <c r="C64" s="9">
        <v>1.1393145654000001</v>
      </c>
      <c r="D64" s="9">
        <f t="shared" si="2"/>
        <v>2.1419129788331706</v>
      </c>
    </row>
    <row r="65" spans="1:4" x14ac:dyDescent="0.25">
      <c r="A65" s="11">
        <v>2000</v>
      </c>
      <c r="B65" s="20">
        <v>1.7219166667000001</v>
      </c>
      <c r="C65" s="9">
        <v>1.4875575560000001</v>
      </c>
      <c r="D65" s="9">
        <f t="shared" si="2"/>
        <v>2.7055238674963245</v>
      </c>
    </row>
    <row r="66" spans="1:4" x14ac:dyDescent="0.25">
      <c r="A66" s="11">
        <v>2001</v>
      </c>
      <c r="B66" s="20">
        <v>1.7704166667000001</v>
      </c>
      <c r="C66" s="9">
        <v>1.4252257169</v>
      </c>
      <c r="D66" s="9">
        <f t="shared" si="2"/>
        <v>2.5211453338326142</v>
      </c>
    </row>
    <row r="67" spans="1:4" x14ac:dyDescent="0.25">
      <c r="A67" s="11">
        <v>2002</v>
      </c>
      <c r="B67" s="20">
        <v>1.7986666667</v>
      </c>
      <c r="C67" s="9">
        <v>1.3440247088999999</v>
      </c>
      <c r="D67" s="9">
        <f t="shared" si="2"/>
        <v>2.3401639650606216</v>
      </c>
    </row>
    <row r="68" spans="1:4" x14ac:dyDescent="0.25">
      <c r="A68" s="11">
        <v>2003</v>
      </c>
      <c r="B68" s="20">
        <v>1.84</v>
      </c>
      <c r="C68" s="9">
        <v>1.5582411694</v>
      </c>
      <c r="D68" s="9">
        <f t="shared" si="2"/>
        <v>2.6522018417666673</v>
      </c>
    </row>
    <row r="69" spans="1:4" x14ac:dyDescent="0.25">
      <c r="A69" s="11">
        <v>2004</v>
      </c>
      <c r="B69" s="20">
        <v>1.8890833332999999</v>
      </c>
      <c r="C69" s="9">
        <v>1.8512263506</v>
      </c>
      <c r="D69" s="9">
        <f t="shared" si="2"/>
        <v>3.0690087592189395</v>
      </c>
    </row>
    <row r="70" spans="1:4" x14ac:dyDescent="0.25">
      <c r="A70" s="11">
        <v>2005</v>
      </c>
      <c r="B70" s="20">
        <v>1.9526666667000001</v>
      </c>
      <c r="C70" s="9">
        <v>2.2708162269000001</v>
      </c>
      <c r="D70" s="9">
        <f t="shared" si="2"/>
        <v>3.6420306575525694</v>
      </c>
    </row>
    <row r="71" spans="1:4" x14ac:dyDescent="0.25">
      <c r="A71" s="11">
        <v>2006</v>
      </c>
      <c r="B71" s="20">
        <v>2.0155833332999999</v>
      </c>
      <c r="C71" s="9">
        <v>2.5758821333999999</v>
      </c>
      <c r="D71" s="9">
        <f t="shared" si="2"/>
        <v>4.0023489377778452</v>
      </c>
    </row>
    <row r="72" spans="1:4" x14ac:dyDescent="0.25">
      <c r="A72" s="11">
        <v>2007</v>
      </c>
      <c r="B72" s="20">
        <v>2.0734416667</v>
      </c>
      <c r="C72" s="9">
        <v>2.8058691349</v>
      </c>
      <c r="D72" s="9">
        <f t="shared" si="2"/>
        <v>4.2380425337560519</v>
      </c>
    </row>
    <row r="73" spans="1:4" x14ac:dyDescent="0.25">
      <c r="A73" s="11">
        <v>2008</v>
      </c>
      <c r="B73" s="20">
        <v>2.1525425</v>
      </c>
      <c r="C73" s="9">
        <v>3.2565255576999999</v>
      </c>
      <c r="D73" s="9">
        <f t="shared" si="2"/>
        <v>4.7379718585405728</v>
      </c>
    </row>
    <row r="74" spans="1:4" x14ac:dyDescent="0.25">
      <c r="A74" s="11">
        <v>2009</v>
      </c>
      <c r="B74" s="20">
        <v>2.1456466666999998</v>
      </c>
      <c r="C74" s="9">
        <v>2.3493384908000001</v>
      </c>
      <c r="D74" s="9">
        <f t="shared" si="2"/>
        <v>3.4290759844957028</v>
      </c>
    </row>
    <row r="75" spans="1:4" x14ac:dyDescent="0.25">
      <c r="A75" s="11">
        <v>2010</v>
      </c>
      <c r="B75" s="20">
        <v>2.1807616667</v>
      </c>
      <c r="C75" s="9">
        <v>2.7814366533000001</v>
      </c>
      <c r="D75" s="9">
        <f t="shared" si="2"/>
        <v>3.9943920600228546</v>
      </c>
    </row>
    <row r="76" spans="1:4" x14ac:dyDescent="0.25">
      <c r="A76" s="11">
        <v>2011</v>
      </c>
      <c r="B76" s="20">
        <v>2.2492299999999998</v>
      </c>
      <c r="C76" s="9">
        <v>3.5262977824999999</v>
      </c>
      <c r="D76" s="9">
        <f t="shared" si="2"/>
        <v>4.9099247653651439</v>
      </c>
    </row>
    <row r="77" spans="1:4" x14ac:dyDescent="0.25">
      <c r="A77" s="11">
        <v>2012</v>
      </c>
      <c r="B77" s="20">
        <v>2.2958608332999999</v>
      </c>
      <c r="C77" s="9">
        <v>3.6269416259999998</v>
      </c>
      <c r="D77" s="9">
        <f t="shared" si="2"/>
        <v>4.9474877502874088</v>
      </c>
    </row>
    <row r="78" spans="1:4" x14ac:dyDescent="0.25">
      <c r="A78" s="11">
        <v>2013</v>
      </c>
      <c r="B78" s="20">
        <v>2.3295175000000001</v>
      </c>
      <c r="C78" s="9">
        <v>3.5055298632</v>
      </c>
      <c r="D78" s="9">
        <f t="shared" si="2"/>
        <v>4.7127826917565541</v>
      </c>
    </row>
    <row r="79" spans="1:4" x14ac:dyDescent="0.25">
      <c r="A79" s="11">
        <v>2014</v>
      </c>
      <c r="B79" s="20">
        <v>2.3671500000000001</v>
      </c>
      <c r="C79" s="9">
        <v>3.3638242436999999</v>
      </c>
      <c r="D79" s="9">
        <f t="shared" si="2"/>
        <v>4.4503814662645391</v>
      </c>
    </row>
    <row r="80" spans="1:4" x14ac:dyDescent="0.25">
      <c r="A80" s="11">
        <v>2015</v>
      </c>
      <c r="B80" s="20">
        <v>2.3700174999999999</v>
      </c>
      <c r="C80" s="9">
        <v>2.4282992426000001</v>
      </c>
      <c r="D80" s="9">
        <f t="shared" ref="D80" si="3">C80*$B$91/B80</f>
        <v>3.2087831801656148</v>
      </c>
    </row>
    <row r="81" spans="1:5" x14ac:dyDescent="0.25">
      <c r="A81" s="11">
        <v>2016</v>
      </c>
      <c r="B81" s="20">
        <v>2.4000541666999999</v>
      </c>
      <c r="C81" s="9">
        <v>2.149198626</v>
      </c>
      <c r="D81" s="9">
        <f t="shared" si="2"/>
        <v>2.8044340520047619</v>
      </c>
    </row>
    <row r="82" spans="1:5" x14ac:dyDescent="0.25">
      <c r="A82" s="11">
        <v>2017</v>
      </c>
      <c r="B82" s="20">
        <v>2.4512100000000001</v>
      </c>
      <c r="C82" s="9">
        <v>2.4169206741</v>
      </c>
      <c r="D82" s="9">
        <f t="shared" ref="D82" si="4">C82*$B$91/B82</f>
        <v>3.0879595149356778</v>
      </c>
    </row>
    <row r="83" spans="1:5" x14ac:dyDescent="0.25">
      <c r="A83" s="11">
        <v>2018</v>
      </c>
      <c r="B83" s="20">
        <v>2.5109949999999999</v>
      </c>
      <c r="C83" s="9">
        <v>2.7266501527</v>
      </c>
      <c r="D83" s="9">
        <f t="shared" si="2"/>
        <v>3.4007389190624138</v>
      </c>
    </row>
    <row r="84" spans="1:5" x14ac:dyDescent="0.25">
      <c r="A84" s="11">
        <v>2019</v>
      </c>
      <c r="B84" s="20">
        <v>2.5565258332999998</v>
      </c>
      <c r="C84" s="9">
        <v>2.6037332284999999</v>
      </c>
      <c r="D84" s="9">
        <f t="shared" ref="D84:D85" si="5">C84*$B$91/B84</f>
        <v>3.1895985180640793</v>
      </c>
    </row>
    <row r="85" spans="1:5" x14ac:dyDescent="0.25">
      <c r="A85" s="11">
        <v>2020</v>
      </c>
      <c r="B85" s="20">
        <v>2.5884616667000002</v>
      </c>
      <c r="C85" s="9">
        <v>2.1837100107</v>
      </c>
      <c r="D85" s="9">
        <f t="shared" si="5"/>
        <v>2.6420616555696306</v>
      </c>
    </row>
    <row r="86" spans="1:5" x14ac:dyDescent="0.25">
      <c r="A86" s="11">
        <v>2021</v>
      </c>
      <c r="B86" s="20">
        <v>2.7096583333000002</v>
      </c>
      <c r="C86" s="9">
        <v>3.0188595546000001</v>
      </c>
      <c r="D86" s="9">
        <f t="shared" ref="D86:D89" si="6">C86*$B$91/B86</f>
        <v>3.4891375979996457</v>
      </c>
    </row>
    <row r="87" spans="1:5" x14ac:dyDescent="0.25">
      <c r="A87" s="11">
        <v>2022</v>
      </c>
      <c r="B87" s="20">
        <v>2.9262058333000001</v>
      </c>
      <c r="C87" s="9">
        <v>3.9696533954</v>
      </c>
      <c r="D87" s="9">
        <f t="shared" si="6"/>
        <v>4.2485177573576065</v>
      </c>
      <c r="E87" s="8" t="s">
        <v>182</v>
      </c>
    </row>
    <row r="88" spans="1:5" x14ac:dyDescent="0.25">
      <c r="A88" s="11">
        <v>2023</v>
      </c>
      <c r="B88" s="20">
        <v>3.0470074999999999</v>
      </c>
      <c r="C88" s="9">
        <v>3.5214756801</v>
      </c>
      <c r="D88" s="9">
        <f t="shared" si="6"/>
        <v>3.6194359118548598</v>
      </c>
      <c r="E88" s="8" t="s">
        <v>183</v>
      </c>
    </row>
    <row r="89" spans="1:5" x14ac:dyDescent="0.25">
      <c r="A89" s="11">
        <v>2024</v>
      </c>
      <c r="B89" s="21">
        <v>3.1401433426000001</v>
      </c>
      <c r="C89" s="16">
        <v>3.5370353978</v>
      </c>
      <c r="D89" s="16">
        <f t="shared" si="6"/>
        <v>3.5276025971352438</v>
      </c>
      <c r="E89" s="11">
        <v>1</v>
      </c>
    </row>
    <row r="90" spans="1:5" x14ac:dyDescent="0.25">
      <c r="A90" s="11">
        <v>2025</v>
      </c>
      <c r="B90" s="21">
        <v>3.2093767500000001</v>
      </c>
      <c r="C90" s="16">
        <v>3.5397788350999999</v>
      </c>
      <c r="D90" s="16">
        <f t="shared" si="2"/>
        <v>3.4541814458593216</v>
      </c>
      <c r="E90" s="11">
        <v>1</v>
      </c>
    </row>
    <row r="91" spans="1:5" x14ac:dyDescent="0.25">
      <c r="A91" s="12" t="str">
        <f>"Base CPI ("&amp;TEXT('Notes and Sources'!$G$7,"m/yyyy")&amp;")"</f>
        <v>Base CPI (5/2024)</v>
      </c>
      <c r="B91" s="22">
        <v>3.1317689999999998</v>
      </c>
      <c r="C91" s="13"/>
      <c r="D91" s="13"/>
      <c r="E91" s="15"/>
    </row>
    <row r="92" spans="1:5" x14ac:dyDescent="0.25">
      <c r="A92" s="34" t="str">
        <f>A1&amp;" "&amp;TEXT(C1,"Mmmm yyyy")</f>
        <v>EIA Short-Term Energy Outlook, May 2024</v>
      </c>
      <c r="B92" s="34"/>
      <c r="C92" s="34"/>
      <c r="D92" s="34"/>
      <c r="E92" s="34"/>
    </row>
    <row r="93" spans="1:5" x14ac:dyDescent="0.25">
      <c r="A93" s="29" t="s">
        <v>184</v>
      </c>
      <c r="B93" s="29"/>
      <c r="C93" s="29"/>
      <c r="D93" s="29"/>
      <c r="E93" s="29"/>
    </row>
    <row r="94" spans="1:5" x14ac:dyDescent="0.25">
      <c r="A94" t="str">
        <f>"Real Price ("&amp;TEXT($C$1,"mmm yyyy")&amp;" $)"</f>
        <v>Real Price (May 2024 $)</v>
      </c>
    </row>
    <row r="95" spans="1:5" x14ac:dyDescent="0.25">
      <c r="A95" s="30" t="s">
        <v>167</v>
      </c>
      <c r="B95" s="30"/>
      <c r="C95" s="30"/>
      <c r="D95" s="30"/>
      <c r="E95" s="30"/>
    </row>
  </sheetData>
  <mergeCells count="6">
    <mergeCell ref="A95:E95"/>
    <mergeCell ref="C39:D39"/>
    <mergeCell ref="C1:D1"/>
    <mergeCell ref="A1:B1"/>
    <mergeCell ref="A92:E92"/>
    <mergeCell ref="A93:E93"/>
  </mergeCells>
  <phoneticPr fontId="3" type="noConversion"/>
  <hyperlinks>
    <hyperlink ref="A3" location="Contents!B4" display="Return to Contents" xr:uid="{00000000-0004-0000-0400-000000000000}"/>
    <hyperlink ref="A95" location="'Notes and Sources'!A7" display="See Notes and Sources for more information" xr:uid="{00000000-0004-0000-04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45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3.2" x14ac:dyDescent="0.25"/>
  <cols>
    <col min="1" max="4" width="17.6640625" customWidth="1"/>
  </cols>
  <sheetData>
    <row r="1" spans="1:4" ht="15.6" x14ac:dyDescent="0.3">
      <c r="A1" s="32" t="s">
        <v>168</v>
      </c>
      <c r="B1" s="32"/>
      <c r="C1" s="33">
        <f>'Notes and Sources'!$G$7</f>
        <v>45419</v>
      </c>
      <c r="D1" s="33"/>
    </row>
    <row r="2" spans="1:4" ht="15.6" x14ac:dyDescent="0.3">
      <c r="A2" s="5" t="s">
        <v>221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171</v>
      </c>
      <c r="D39" s="31"/>
    </row>
    <row r="40" spans="1:4" x14ac:dyDescent="0.25">
      <c r="A40" s="1" t="s">
        <v>3</v>
      </c>
      <c r="B40" s="1" t="s">
        <v>18</v>
      </c>
      <c r="C40" s="1" t="s">
        <v>1</v>
      </c>
      <c r="D40" s="1" t="s">
        <v>2</v>
      </c>
    </row>
    <row r="41" spans="1:4" x14ac:dyDescent="0.25">
      <c r="A41" s="11" t="s">
        <v>23</v>
      </c>
      <c r="B41" s="20">
        <v>0.55900000000000005</v>
      </c>
      <c r="C41" s="9">
        <v>0.59950179100000001</v>
      </c>
      <c r="D41" s="9">
        <f t="shared" ref="D41:D72" si="0">C41*$B$241/B41</f>
        <v>3.3586782191382447</v>
      </c>
    </row>
    <row r="42" spans="1:4" x14ac:dyDescent="0.25">
      <c r="A42" s="11" t="s">
        <v>24</v>
      </c>
      <c r="B42" s="20">
        <v>0.56399999999999995</v>
      </c>
      <c r="C42" s="9">
        <v>0.60284331520000001</v>
      </c>
      <c r="D42" s="9">
        <f t="shared" si="0"/>
        <v>3.3474574581570726</v>
      </c>
    </row>
    <row r="43" spans="1:4" x14ac:dyDescent="0.25">
      <c r="A43" s="11" t="s">
        <v>25</v>
      </c>
      <c r="B43" s="20">
        <v>0.57299999999999995</v>
      </c>
      <c r="C43" s="9">
        <v>0.62689555320000001</v>
      </c>
      <c r="D43" s="9">
        <f t="shared" si="0"/>
        <v>3.4263386732104899</v>
      </c>
    </row>
    <row r="44" spans="1:4" x14ac:dyDescent="0.25">
      <c r="A44" s="11" t="s">
        <v>26</v>
      </c>
      <c r="B44" s="20">
        <v>0.58133333333000003</v>
      </c>
      <c r="C44" s="9">
        <v>0.62796344640000001</v>
      </c>
      <c r="D44" s="9">
        <f t="shared" si="0"/>
        <v>3.3829755526031384</v>
      </c>
    </row>
    <row r="45" spans="1:4" x14ac:dyDescent="0.25">
      <c r="A45" s="11" t="s">
        <v>27</v>
      </c>
      <c r="B45" s="20">
        <v>0.59199999999999997</v>
      </c>
      <c r="C45" s="9">
        <v>0.63577560619999995</v>
      </c>
      <c r="D45" s="9">
        <f t="shared" si="0"/>
        <v>3.3633485379279859</v>
      </c>
    </row>
    <row r="46" spans="1:4" x14ac:dyDescent="0.25">
      <c r="A46" s="11" t="s">
        <v>28</v>
      </c>
      <c r="B46" s="20">
        <v>0.60233333333000005</v>
      </c>
      <c r="C46" s="9">
        <v>0.65841168169999997</v>
      </c>
      <c r="D46" s="9">
        <f t="shared" si="0"/>
        <v>3.4233424914178272</v>
      </c>
    </row>
    <row r="47" spans="1:4" x14ac:dyDescent="0.25">
      <c r="A47" s="11" t="s">
        <v>29</v>
      </c>
      <c r="B47" s="20">
        <v>0.61066666667000002</v>
      </c>
      <c r="C47" s="9">
        <v>0.666684414</v>
      </c>
      <c r="D47" s="9">
        <f t="shared" si="0"/>
        <v>3.4190528065561718</v>
      </c>
    </row>
    <row r="48" spans="1:4" x14ac:dyDescent="0.25">
      <c r="A48" s="11" t="s">
        <v>30</v>
      </c>
      <c r="B48" s="20">
        <v>0.61966666667000003</v>
      </c>
      <c r="C48" s="9">
        <v>0.66468291499999999</v>
      </c>
      <c r="D48" s="9">
        <f t="shared" si="0"/>
        <v>3.3592792060496564</v>
      </c>
    </row>
    <row r="49" spans="1:4" x14ac:dyDescent="0.25">
      <c r="A49" s="11" t="s">
        <v>31</v>
      </c>
      <c r="B49" s="20">
        <v>0.63033333332999997</v>
      </c>
      <c r="C49" s="9">
        <v>0.64734181830000004</v>
      </c>
      <c r="D49" s="9">
        <f t="shared" si="0"/>
        <v>3.2162745197773037</v>
      </c>
    </row>
    <row r="50" spans="1:4" x14ac:dyDescent="0.25">
      <c r="A50" s="11" t="s">
        <v>32</v>
      </c>
      <c r="B50" s="20">
        <v>0.64466666667000005</v>
      </c>
      <c r="C50" s="9">
        <v>0.65585991740000005</v>
      </c>
      <c r="D50" s="9">
        <f t="shared" si="0"/>
        <v>3.186145435850972</v>
      </c>
    </row>
    <row r="51" spans="1:4" x14ac:dyDescent="0.25">
      <c r="A51" s="11" t="s">
        <v>33</v>
      </c>
      <c r="B51" s="20">
        <v>0.65966666666999996</v>
      </c>
      <c r="C51" s="9">
        <v>0.68114944700000002</v>
      </c>
      <c r="D51" s="9">
        <f t="shared" si="0"/>
        <v>3.2337585484653322</v>
      </c>
    </row>
    <row r="52" spans="1:4" x14ac:dyDescent="0.25">
      <c r="A52" s="11" t="s">
        <v>34</v>
      </c>
      <c r="B52" s="20">
        <v>0.67500000000000004</v>
      </c>
      <c r="C52" s="9">
        <v>0.6967000216</v>
      </c>
      <c r="D52" s="9">
        <f t="shared" si="0"/>
        <v>3.2324496739943851</v>
      </c>
    </row>
    <row r="53" spans="1:4" x14ac:dyDescent="0.25">
      <c r="A53" s="11" t="s">
        <v>35</v>
      </c>
      <c r="B53" s="20">
        <v>0.69199999999999995</v>
      </c>
      <c r="C53" s="9">
        <v>0.73425977649999996</v>
      </c>
      <c r="D53" s="9">
        <f t="shared" si="0"/>
        <v>3.3230231300428152</v>
      </c>
    </row>
    <row r="54" spans="1:4" x14ac:dyDescent="0.25">
      <c r="A54" s="11" t="s">
        <v>36</v>
      </c>
      <c r="B54" s="20">
        <v>0.71399999999999997</v>
      </c>
      <c r="C54" s="9">
        <v>0.8491741303</v>
      </c>
      <c r="D54" s="9">
        <f t="shared" si="0"/>
        <v>3.7246739732149869</v>
      </c>
    </row>
    <row r="55" spans="1:4" x14ac:dyDescent="0.25">
      <c r="A55" s="11" t="s">
        <v>37</v>
      </c>
      <c r="B55" s="20">
        <v>0.73699999999999999</v>
      </c>
      <c r="C55" s="9">
        <v>0.98495482190000005</v>
      </c>
      <c r="D55" s="9">
        <f t="shared" si="0"/>
        <v>4.1854151663866226</v>
      </c>
    </row>
    <row r="56" spans="1:4" x14ac:dyDescent="0.25">
      <c r="A56" s="11" t="s">
        <v>38</v>
      </c>
      <c r="B56" s="20">
        <v>0.76033333332999997</v>
      </c>
      <c r="C56" s="9">
        <v>1.0444937969999999</v>
      </c>
      <c r="D56" s="9">
        <f t="shared" si="0"/>
        <v>4.302209505678956</v>
      </c>
    </row>
    <row r="57" spans="1:4" x14ac:dyDescent="0.25">
      <c r="A57" s="11" t="s">
        <v>39</v>
      </c>
      <c r="B57" s="20">
        <v>0.79033333333</v>
      </c>
      <c r="C57" s="9">
        <v>1.1968262656999999</v>
      </c>
      <c r="D57" s="9">
        <f t="shared" si="0"/>
        <v>4.7425348764076309</v>
      </c>
    </row>
    <row r="58" spans="1:4" x14ac:dyDescent="0.25">
      <c r="A58" s="11" t="s">
        <v>40</v>
      </c>
      <c r="B58" s="20">
        <v>0.81699999999999995</v>
      </c>
      <c r="C58" s="9">
        <v>1.2663121463</v>
      </c>
      <c r="D58" s="9">
        <f t="shared" si="0"/>
        <v>4.8540968471307284</v>
      </c>
    </row>
    <row r="59" spans="1:4" x14ac:dyDescent="0.25">
      <c r="A59" s="11" t="s">
        <v>41</v>
      </c>
      <c r="B59" s="20">
        <v>0.83233333333000004</v>
      </c>
      <c r="C59" s="9">
        <v>1.2651703316</v>
      </c>
      <c r="D59" s="9">
        <f t="shared" si="0"/>
        <v>4.7603779225956764</v>
      </c>
    </row>
    <row r="60" spans="1:4" x14ac:dyDescent="0.25">
      <c r="A60" s="11" t="s">
        <v>42</v>
      </c>
      <c r="B60" s="20">
        <v>0.85566666667000002</v>
      </c>
      <c r="C60" s="9">
        <v>1.2527451889000001</v>
      </c>
      <c r="D60" s="9">
        <f t="shared" si="0"/>
        <v>4.5850898490232339</v>
      </c>
    </row>
    <row r="61" spans="1:4" x14ac:dyDescent="0.25">
      <c r="A61" s="11" t="s">
        <v>43</v>
      </c>
      <c r="B61" s="20">
        <v>0.87933333332999997</v>
      </c>
      <c r="C61" s="9">
        <v>1.3646498016999999</v>
      </c>
      <c r="D61" s="9">
        <f t="shared" si="0"/>
        <v>4.8602364801020563</v>
      </c>
    </row>
    <row r="62" spans="1:4" x14ac:dyDescent="0.25">
      <c r="A62" s="11" t="s">
        <v>44</v>
      </c>
      <c r="B62" s="20">
        <v>0.89766666666999995</v>
      </c>
      <c r="C62" s="9">
        <v>1.4007799969000001</v>
      </c>
      <c r="D62" s="9">
        <f t="shared" si="0"/>
        <v>4.8870249202694689</v>
      </c>
    </row>
    <row r="63" spans="1:4" x14ac:dyDescent="0.25">
      <c r="A63" s="11" t="s">
        <v>45</v>
      </c>
      <c r="B63" s="20">
        <v>0.92266666666999997</v>
      </c>
      <c r="C63" s="9">
        <v>1.3780565559</v>
      </c>
      <c r="D63" s="9">
        <f t="shared" si="0"/>
        <v>4.677479915461122</v>
      </c>
    </row>
    <row r="64" spans="1:4" x14ac:dyDescent="0.25">
      <c r="A64" s="11" t="s">
        <v>46</v>
      </c>
      <c r="B64" s="20">
        <v>0.93766666666999998</v>
      </c>
      <c r="C64" s="9">
        <v>1.3683017086</v>
      </c>
      <c r="D64" s="9">
        <f t="shared" si="0"/>
        <v>4.5700727411574258</v>
      </c>
    </row>
    <row r="65" spans="1:4" x14ac:dyDescent="0.25">
      <c r="A65" s="11" t="s">
        <v>47</v>
      </c>
      <c r="B65" s="20">
        <v>0.94599999999999995</v>
      </c>
      <c r="C65" s="9">
        <v>1.2826872036000001</v>
      </c>
      <c r="D65" s="9">
        <f t="shared" si="0"/>
        <v>4.2463848001386566</v>
      </c>
    </row>
    <row r="66" spans="1:4" x14ac:dyDescent="0.25">
      <c r="A66" s="11" t="s">
        <v>48</v>
      </c>
      <c r="B66" s="20">
        <v>0.95966666667</v>
      </c>
      <c r="C66" s="9">
        <v>1.2271940294999999</v>
      </c>
      <c r="D66" s="9">
        <f t="shared" si="0"/>
        <v>4.0048157887042404</v>
      </c>
    </row>
    <row r="67" spans="1:4" x14ac:dyDescent="0.25">
      <c r="A67" s="11" t="s">
        <v>49</v>
      </c>
      <c r="B67" s="20">
        <v>0.97633333333000005</v>
      </c>
      <c r="C67" s="9">
        <v>1.2854954635</v>
      </c>
      <c r="D67" s="9">
        <f t="shared" si="0"/>
        <v>4.1234634778870012</v>
      </c>
    </row>
    <row r="68" spans="1:4" x14ac:dyDescent="0.25">
      <c r="A68" s="11" t="s">
        <v>50</v>
      </c>
      <c r="B68" s="20">
        <v>0.97933333333000006</v>
      </c>
      <c r="C68" s="9">
        <v>1.2375507007</v>
      </c>
      <c r="D68" s="9">
        <f t="shared" si="0"/>
        <v>3.9575114912121134</v>
      </c>
    </row>
    <row r="69" spans="1:4" x14ac:dyDescent="0.25">
      <c r="A69" s="11" t="s">
        <v>51</v>
      </c>
      <c r="B69" s="20">
        <v>0.98</v>
      </c>
      <c r="C69" s="9">
        <v>1.1471895153</v>
      </c>
      <c r="D69" s="9">
        <f t="shared" si="0"/>
        <v>3.6660536338179242</v>
      </c>
    </row>
    <row r="70" spans="1:4" x14ac:dyDescent="0.25">
      <c r="A70" s="11" t="s">
        <v>52</v>
      </c>
      <c r="B70" s="20">
        <v>0.99133333332999996</v>
      </c>
      <c r="C70" s="9">
        <v>1.2214854500000001</v>
      </c>
      <c r="D70" s="9">
        <f t="shared" si="0"/>
        <v>3.8588536647013245</v>
      </c>
    </row>
    <row r="71" spans="1:4" x14ac:dyDescent="0.25">
      <c r="A71" s="11" t="s">
        <v>53</v>
      </c>
      <c r="B71" s="20">
        <v>1.0009999999999999</v>
      </c>
      <c r="C71" s="9">
        <v>1.2474156087999999</v>
      </c>
      <c r="D71" s="9">
        <f t="shared" si="0"/>
        <v>3.9027148189370302</v>
      </c>
    </row>
    <row r="72" spans="1:4" x14ac:dyDescent="0.25">
      <c r="A72" s="11" t="s">
        <v>54</v>
      </c>
      <c r="B72" s="20">
        <v>1.0109999999999999</v>
      </c>
      <c r="C72" s="9">
        <v>1.2006220433999999</v>
      </c>
      <c r="D72" s="9">
        <f t="shared" si="0"/>
        <v>3.7191601347544752</v>
      </c>
    </row>
    <row r="73" spans="1:4" x14ac:dyDescent="0.25">
      <c r="A73" s="11" t="s">
        <v>55</v>
      </c>
      <c r="B73" s="20">
        <v>1.0253333333000001</v>
      </c>
      <c r="C73" s="9">
        <v>1.1707279850000001</v>
      </c>
      <c r="D73" s="9">
        <f t="shared" ref="D73:D104" si="1">C73*$B$241/B73</f>
        <v>3.575861129039005</v>
      </c>
    </row>
    <row r="74" spans="1:4" x14ac:dyDescent="0.25">
      <c r="A74" s="11" t="s">
        <v>56</v>
      </c>
      <c r="B74" s="20">
        <v>1.0349999999999999</v>
      </c>
      <c r="C74" s="9">
        <v>1.2010832806</v>
      </c>
      <c r="D74" s="9">
        <f t="shared" si="1"/>
        <v>3.6343143812573735</v>
      </c>
    </row>
    <row r="75" spans="1:4" x14ac:dyDescent="0.25">
      <c r="A75" s="11" t="s">
        <v>57</v>
      </c>
      <c r="B75" s="20">
        <v>1.044</v>
      </c>
      <c r="C75" s="9">
        <v>1.1688317168</v>
      </c>
      <c r="D75" s="9">
        <f t="shared" si="1"/>
        <v>3.5062365295890983</v>
      </c>
    </row>
    <row r="76" spans="1:4" x14ac:dyDescent="0.25">
      <c r="A76" s="11" t="s">
        <v>58</v>
      </c>
      <c r="B76" s="20">
        <v>1.0529999999999999</v>
      </c>
      <c r="C76" s="9">
        <v>1.1619418754999999</v>
      </c>
      <c r="D76" s="9">
        <f t="shared" si="1"/>
        <v>3.4557773461469701</v>
      </c>
    </row>
    <row r="77" spans="1:4" x14ac:dyDescent="0.25">
      <c r="A77" s="11" t="s">
        <v>59</v>
      </c>
      <c r="B77" s="20">
        <v>1.0626666667</v>
      </c>
      <c r="C77" s="9">
        <v>1.1053324133</v>
      </c>
      <c r="D77" s="9">
        <f t="shared" si="1"/>
        <v>3.2575085820823815</v>
      </c>
    </row>
    <row r="78" spans="1:4" x14ac:dyDescent="0.25">
      <c r="A78" s="11" t="s">
        <v>60</v>
      </c>
      <c r="B78" s="20">
        <v>1.0723333333</v>
      </c>
      <c r="C78" s="9">
        <v>1.1961445622</v>
      </c>
      <c r="D78" s="9">
        <f t="shared" si="1"/>
        <v>3.4933619454768201</v>
      </c>
    </row>
    <row r="79" spans="1:4" x14ac:dyDescent="0.25">
      <c r="A79" s="11" t="s">
        <v>61</v>
      </c>
      <c r="B79" s="20">
        <v>1.079</v>
      </c>
      <c r="C79" s="9">
        <v>1.1947198341</v>
      </c>
      <c r="D79" s="9">
        <f t="shared" si="1"/>
        <v>3.4676427619272685</v>
      </c>
    </row>
    <row r="80" spans="1:4" x14ac:dyDescent="0.25">
      <c r="A80" s="11" t="s">
        <v>62</v>
      </c>
      <c r="B80" s="20">
        <v>1.0900000000000001</v>
      </c>
      <c r="C80" s="9">
        <v>1.1651829764999999</v>
      </c>
      <c r="D80" s="9">
        <f t="shared" si="1"/>
        <v>3.347783417550851</v>
      </c>
    </row>
    <row r="81" spans="1:4" x14ac:dyDescent="0.25">
      <c r="A81" s="11" t="s">
        <v>63</v>
      </c>
      <c r="B81" s="20">
        <v>1.0956666666999999</v>
      </c>
      <c r="C81" s="9">
        <v>1.053504145</v>
      </c>
      <c r="D81" s="9">
        <f t="shared" si="1"/>
        <v>3.0112549034823211</v>
      </c>
    </row>
    <row r="82" spans="1:4" x14ac:dyDescent="0.25">
      <c r="A82" s="11" t="s">
        <v>64</v>
      </c>
      <c r="B82" s="20">
        <v>1.0903333333</v>
      </c>
      <c r="C82" s="9">
        <v>0.89144064021000002</v>
      </c>
      <c r="D82" s="9">
        <f t="shared" si="1"/>
        <v>2.5604886845935626</v>
      </c>
    </row>
    <row r="83" spans="1:4" x14ac:dyDescent="0.25">
      <c r="A83" s="11" t="s">
        <v>65</v>
      </c>
      <c r="B83" s="20">
        <v>1.097</v>
      </c>
      <c r="C83" s="9">
        <v>0.82853970535999999</v>
      </c>
      <c r="D83" s="9">
        <f t="shared" si="1"/>
        <v>2.3653554826942402</v>
      </c>
    </row>
    <row r="84" spans="1:4" x14ac:dyDescent="0.25">
      <c r="A84" s="11" t="s">
        <v>66</v>
      </c>
      <c r="B84" s="20">
        <v>1.1046666667</v>
      </c>
      <c r="C84" s="9">
        <v>0.78263189772999997</v>
      </c>
      <c r="D84" s="9">
        <f t="shared" si="1"/>
        <v>2.2187890606349043</v>
      </c>
    </row>
    <row r="85" spans="1:4" x14ac:dyDescent="0.25">
      <c r="A85" s="11" t="s">
        <v>67</v>
      </c>
      <c r="B85" s="20">
        <v>1.1180000000000001</v>
      </c>
      <c r="C85" s="9">
        <v>0.85109575548000005</v>
      </c>
      <c r="D85" s="9">
        <f t="shared" si="1"/>
        <v>2.3841102889479822</v>
      </c>
    </row>
    <row r="86" spans="1:4" x14ac:dyDescent="0.25">
      <c r="A86" s="11" t="s">
        <v>68</v>
      </c>
      <c r="B86" s="20">
        <v>1.1306666667</v>
      </c>
      <c r="C86" s="9">
        <v>0.91375780877000001</v>
      </c>
      <c r="D86" s="9">
        <f t="shared" si="1"/>
        <v>2.5309655474022246</v>
      </c>
    </row>
    <row r="87" spans="1:4" x14ac:dyDescent="0.25">
      <c r="A87" s="11" t="s">
        <v>69</v>
      </c>
      <c r="B87" s="20">
        <v>1.1426666667000001</v>
      </c>
      <c r="C87" s="9">
        <v>0.94953738866000004</v>
      </c>
      <c r="D87" s="9">
        <f t="shared" si="1"/>
        <v>2.6024490298071101</v>
      </c>
    </row>
    <row r="88" spans="1:4" x14ac:dyDescent="0.25">
      <c r="A88" s="11" t="s">
        <v>70</v>
      </c>
      <c r="B88" s="20">
        <v>1.1533333333</v>
      </c>
      <c r="C88" s="9">
        <v>0.92895915818999997</v>
      </c>
      <c r="D88" s="9">
        <f t="shared" si="1"/>
        <v>2.5225018733840647</v>
      </c>
    </row>
    <row r="89" spans="1:4" x14ac:dyDescent="0.25">
      <c r="A89" s="11" t="s">
        <v>71</v>
      </c>
      <c r="B89" s="20">
        <v>1.1623333333000001</v>
      </c>
      <c r="C89" s="9">
        <v>0.87432974177</v>
      </c>
      <c r="D89" s="9">
        <f t="shared" si="1"/>
        <v>2.35577755761269</v>
      </c>
    </row>
    <row r="90" spans="1:4" x14ac:dyDescent="0.25">
      <c r="A90" s="11" t="s">
        <v>72</v>
      </c>
      <c r="B90" s="20">
        <v>1.1756666667</v>
      </c>
      <c r="C90" s="9">
        <v>0.91617792561</v>
      </c>
      <c r="D90" s="9">
        <f t="shared" si="1"/>
        <v>2.4405366820201468</v>
      </c>
    </row>
    <row r="91" spans="1:4" x14ac:dyDescent="0.25">
      <c r="A91" s="11" t="s">
        <v>73</v>
      </c>
      <c r="B91" s="20">
        <v>1.19</v>
      </c>
      <c r="C91" s="9">
        <v>0.94047434060000001</v>
      </c>
      <c r="D91" s="9">
        <f t="shared" si="1"/>
        <v>2.4750826766273288</v>
      </c>
    </row>
    <row r="92" spans="1:4" x14ac:dyDescent="0.25">
      <c r="A92" s="11" t="s">
        <v>74</v>
      </c>
      <c r="B92" s="20">
        <v>1.2030000000000001</v>
      </c>
      <c r="C92" s="9">
        <v>0.90316806490000001</v>
      </c>
      <c r="D92" s="9">
        <f t="shared" si="1"/>
        <v>2.3512167476673378</v>
      </c>
    </row>
    <row r="93" spans="1:4" x14ac:dyDescent="0.25">
      <c r="A93" s="11" t="s">
        <v>75</v>
      </c>
      <c r="B93" s="20">
        <v>1.2166666666999999</v>
      </c>
      <c r="C93" s="9">
        <v>0.88651852856000002</v>
      </c>
      <c r="D93" s="9">
        <f t="shared" si="1"/>
        <v>2.2819489689811707</v>
      </c>
    </row>
    <row r="94" spans="1:4" x14ac:dyDescent="0.25">
      <c r="A94" s="11" t="s">
        <v>76</v>
      </c>
      <c r="B94" s="20">
        <v>1.2363333332999999</v>
      </c>
      <c r="C94" s="9">
        <v>1.0699977025</v>
      </c>
      <c r="D94" s="9">
        <f t="shared" si="1"/>
        <v>2.7104224601114071</v>
      </c>
    </row>
    <row r="95" spans="1:4" x14ac:dyDescent="0.25">
      <c r="A95" s="11" t="s">
        <v>77</v>
      </c>
      <c r="B95" s="20">
        <v>1.246</v>
      </c>
      <c r="C95" s="9">
        <v>1.0244178937999999</v>
      </c>
      <c r="D95" s="9">
        <f t="shared" si="1"/>
        <v>2.5748316234736208</v>
      </c>
    </row>
    <row r="96" spans="1:4" x14ac:dyDescent="0.25">
      <c r="A96" s="11" t="s">
        <v>78</v>
      </c>
      <c r="B96" s="20">
        <v>1.2586666666999999</v>
      </c>
      <c r="C96" s="9">
        <v>0.9600175541</v>
      </c>
      <c r="D96" s="9">
        <f t="shared" si="1"/>
        <v>2.3886810502965417</v>
      </c>
    </row>
    <row r="97" spans="1:4" x14ac:dyDescent="0.25">
      <c r="A97" s="11" t="s">
        <v>79</v>
      </c>
      <c r="B97" s="20">
        <v>1.2803333333</v>
      </c>
      <c r="C97" s="9">
        <v>0.99207094128999995</v>
      </c>
      <c r="D97" s="9">
        <f t="shared" si="1"/>
        <v>2.42666260334319</v>
      </c>
    </row>
    <row r="98" spans="1:4" x14ac:dyDescent="0.25">
      <c r="A98" s="11" t="s">
        <v>80</v>
      </c>
      <c r="B98" s="20">
        <v>1.2929999999999999</v>
      </c>
      <c r="C98" s="9">
        <v>1.0344357207999999</v>
      </c>
      <c r="D98" s="9">
        <f t="shared" si="1"/>
        <v>2.5055017191756339</v>
      </c>
    </row>
    <row r="99" spans="1:4" x14ac:dyDescent="0.25">
      <c r="A99" s="11" t="s">
        <v>81</v>
      </c>
      <c r="B99" s="20">
        <v>1.3153333332999999</v>
      </c>
      <c r="C99" s="9">
        <v>1.1507226679</v>
      </c>
      <c r="D99" s="9">
        <f t="shared" si="1"/>
        <v>2.7398359698564443</v>
      </c>
    </row>
    <row r="100" spans="1:4" x14ac:dyDescent="0.25">
      <c r="A100" s="11" t="s">
        <v>82</v>
      </c>
      <c r="B100" s="20">
        <v>1.3376666666999999</v>
      </c>
      <c r="C100" s="9">
        <v>1.3292614466999999</v>
      </c>
      <c r="D100" s="9">
        <f t="shared" si="1"/>
        <v>3.1120905493893414</v>
      </c>
    </row>
    <row r="101" spans="1:4" x14ac:dyDescent="0.25">
      <c r="A101" s="11" t="s">
        <v>83</v>
      </c>
      <c r="B101" s="20">
        <v>1.3476666666999999</v>
      </c>
      <c r="C101" s="9">
        <v>1.1037909839</v>
      </c>
      <c r="D101" s="9">
        <f t="shared" si="1"/>
        <v>2.5650396134840596</v>
      </c>
    </row>
    <row r="102" spans="1:4" x14ac:dyDescent="0.25">
      <c r="A102" s="11" t="s">
        <v>84</v>
      </c>
      <c r="B102" s="20">
        <v>1.3556666666999999</v>
      </c>
      <c r="C102" s="9">
        <v>1.1107142346000001</v>
      </c>
      <c r="D102" s="9">
        <f t="shared" si="1"/>
        <v>2.5658965387461108</v>
      </c>
    </row>
    <row r="103" spans="1:4" x14ac:dyDescent="0.25">
      <c r="A103" s="11" t="s">
        <v>85</v>
      </c>
      <c r="B103" s="20">
        <v>1.3660000000000001</v>
      </c>
      <c r="C103" s="9">
        <v>1.1064183864999999</v>
      </c>
      <c r="D103" s="9">
        <f t="shared" si="1"/>
        <v>2.5366374845320041</v>
      </c>
    </row>
    <row r="104" spans="1:4" x14ac:dyDescent="0.25">
      <c r="A104" s="11" t="s">
        <v>86</v>
      </c>
      <c r="B104" s="20">
        <v>1.3773333333</v>
      </c>
      <c r="C104" s="9">
        <v>1.0875001046999999</v>
      </c>
      <c r="D104" s="9">
        <f t="shared" si="1"/>
        <v>2.4727486317608705</v>
      </c>
    </row>
    <row r="105" spans="1:4" x14ac:dyDescent="0.25">
      <c r="A105" s="11" t="s">
        <v>87</v>
      </c>
      <c r="B105" s="20">
        <v>1.3866666667000001</v>
      </c>
      <c r="C105" s="9">
        <v>1.0136519047999999</v>
      </c>
      <c r="D105" s="9">
        <f t="shared" ref="D105:D136" si="2">C105*$B$241/B105</f>
        <v>2.2893199126206345</v>
      </c>
    </row>
    <row r="106" spans="1:4" x14ac:dyDescent="0.25">
      <c r="A106" s="11" t="s">
        <v>88</v>
      </c>
      <c r="B106" s="20">
        <v>1.3973333333</v>
      </c>
      <c r="C106" s="9">
        <v>1.1017887556999999</v>
      </c>
      <c r="D106" s="9">
        <f t="shared" si="2"/>
        <v>2.4693806319647988</v>
      </c>
    </row>
    <row r="107" spans="1:4" x14ac:dyDescent="0.25">
      <c r="A107" s="11" t="s">
        <v>89</v>
      </c>
      <c r="B107" s="20">
        <v>1.4079999999999999</v>
      </c>
      <c r="C107" s="9">
        <v>1.1267783497999999</v>
      </c>
      <c r="D107" s="9">
        <f t="shared" si="2"/>
        <v>2.5062567512605085</v>
      </c>
    </row>
    <row r="108" spans="1:4" x14ac:dyDescent="0.25">
      <c r="A108" s="11" t="s">
        <v>90</v>
      </c>
      <c r="B108" s="20">
        <v>1.4203333332999999</v>
      </c>
      <c r="C108" s="9">
        <v>1.1006154752999999</v>
      </c>
      <c r="D108" s="9">
        <f t="shared" si="2"/>
        <v>2.426805979731776</v>
      </c>
    </row>
    <row r="109" spans="1:4" x14ac:dyDescent="0.25">
      <c r="A109" s="11" t="s">
        <v>91</v>
      </c>
      <c r="B109" s="20">
        <v>1.4306666667000001</v>
      </c>
      <c r="C109" s="9">
        <v>1.0559438071</v>
      </c>
      <c r="D109" s="9">
        <f t="shared" si="2"/>
        <v>2.3114902707880076</v>
      </c>
    </row>
    <row r="110" spans="1:4" x14ac:dyDescent="0.25">
      <c r="A110" s="11" t="s">
        <v>92</v>
      </c>
      <c r="B110" s="20">
        <v>1.4410000000000001</v>
      </c>
      <c r="C110" s="9">
        <v>1.0920949548000001</v>
      </c>
      <c r="D110" s="9">
        <f t="shared" si="2"/>
        <v>2.3734830843157813</v>
      </c>
    </row>
    <row r="111" spans="1:4" x14ac:dyDescent="0.25">
      <c r="A111" s="11" t="s">
        <v>93</v>
      </c>
      <c r="B111" s="20">
        <v>1.4476666667</v>
      </c>
      <c r="C111" s="9">
        <v>1.0631922077</v>
      </c>
      <c r="D111" s="9">
        <f t="shared" si="2"/>
        <v>2.3000269839095697</v>
      </c>
    </row>
    <row r="112" spans="1:4" x14ac:dyDescent="0.25">
      <c r="A112" s="11" t="s">
        <v>94</v>
      </c>
      <c r="B112" s="20">
        <v>1.4596666667</v>
      </c>
      <c r="C112" s="9">
        <v>1.0568018811</v>
      </c>
      <c r="D112" s="9">
        <f t="shared" si="2"/>
        <v>2.2674076526342217</v>
      </c>
    </row>
    <row r="113" spans="1:4" x14ac:dyDescent="0.25">
      <c r="A113" s="11" t="s">
        <v>95</v>
      </c>
      <c r="B113" s="20">
        <v>1.4670000000000001</v>
      </c>
      <c r="C113" s="9">
        <v>1.0050264893</v>
      </c>
      <c r="D113" s="9">
        <f t="shared" si="2"/>
        <v>2.1455424699172267</v>
      </c>
    </row>
    <row r="114" spans="1:4" x14ac:dyDescent="0.25">
      <c r="A114" s="11" t="s">
        <v>96</v>
      </c>
      <c r="B114" s="20">
        <v>1.4753333333</v>
      </c>
      <c r="C114" s="9">
        <v>1.0512505940000001</v>
      </c>
      <c r="D114" s="9">
        <f t="shared" si="2"/>
        <v>2.2315458799786518</v>
      </c>
    </row>
    <row r="115" spans="1:4" x14ac:dyDescent="0.25">
      <c r="A115" s="11" t="s">
        <v>97</v>
      </c>
      <c r="B115" s="20">
        <v>1.4890000000000001</v>
      </c>
      <c r="C115" s="9">
        <v>1.1346452482</v>
      </c>
      <c r="D115" s="9">
        <f t="shared" si="2"/>
        <v>2.3864652883210646</v>
      </c>
    </row>
    <row r="116" spans="1:4" x14ac:dyDescent="0.25">
      <c r="A116" s="11" t="s">
        <v>98</v>
      </c>
      <c r="B116" s="20">
        <v>1.4976666667</v>
      </c>
      <c r="C116" s="9">
        <v>1.1062189558</v>
      </c>
      <c r="D116" s="9">
        <f t="shared" si="2"/>
        <v>2.3132131535119314</v>
      </c>
    </row>
    <row r="117" spans="1:4" x14ac:dyDescent="0.25">
      <c r="A117" s="11" t="s">
        <v>99</v>
      </c>
      <c r="B117" s="20">
        <v>1.5086666666999999</v>
      </c>
      <c r="C117" s="9">
        <v>1.0753894968</v>
      </c>
      <c r="D117" s="9">
        <f t="shared" si="2"/>
        <v>2.2323496391489797</v>
      </c>
    </row>
    <row r="118" spans="1:4" x14ac:dyDescent="0.25">
      <c r="A118" s="11" t="s">
        <v>100</v>
      </c>
      <c r="B118" s="20">
        <v>1.5209999999999999</v>
      </c>
      <c r="C118" s="9">
        <v>1.1614989737000001</v>
      </c>
      <c r="D118" s="9">
        <f t="shared" si="2"/>
        <v>2.3915492960982743</v>
      </c>
    </row>
    <row r="119" spans="1:4" x14ac:dyDescent="0.25">
      <c r="A119" s="11" t="s">
        <v>101</v>
      </c>
      <c r="B119" s="20">
        <v>1.5286666667</v>
      </c>
      <c r="C119" s="9">
        <v>1.1294671835000001</v>
      </c>
      <c r="D119" s="9">
        <f t="shared" si="2"/>
        <v>2.3139317346656001</v>
      </c>
    </row>
    <row r="120" spans="1:4" x14ac:dyDescent="0.25">
      <c r="A120" s="11" t="s">
        <v>102</v>
      </c>
      <c r="B120" s="20">
        <v>1.5369999999999999</v>
      </c>
      <c r="C120" s="9">
        <v>1.0736527393999999</v>
      </c>
      <c r="D120" s="9">
        <f t="shared" si="2"/>
        <v>2.1876593142602463</v>
      </c>
    </row>
    <row r="121" spans="1:4" x14ac:dyDescent="0.25">
      <c r="A121" s="11" t="s">
        <v>103</v>
      </c>
      <c r="B121" s="20">
        <v>1.5506666667</v>
      </c>
      <c r="C121" s="9">
        <v>1.1064068654000001</v>
      </c>
      <c r="D121" s="9">
        <f t="shared" si="2"/>
        <v>2.2345297005840985</v>
      </c>
    </row>
    <row r="122" spans="1:4" x14ac:dyDescent="0.25">
      <c r="A122" s="11" t="s">
        <v>104</v>
      </c>
      <c r="B122" s="20">
        <v>1.5640000000000001</v>
      </c>
      <c r="C122" s="9">
        <v>1.2556473664000001</v>
      </c>
      <c r="D122" s="9">
        <f t="shared" si="2"/>
        <v>2.5143206502705637</v>
      </c>
    </row>
    <row r="123" spans="1:4" x14ac:dyDescent="0.25">
      <c r="A123" s="11" t="s">
        <v>105</v>
      </c>
      <c r="B123" s="20">
        <v>1.573</v>
      </c>
      <c r="C123" s="9">
        <v>1.2122264388999999</v>
      </c>
      <c r="D123" s="9">
        <f t="shared" si="2"/>
        <v>2.4134858120326852</v>
      </c>
    </row>
    <row r="124" spans="1:4" x14ac:dyDescent="0.25">
      <c r="A124" s="11" t="s">
        <v>106</v>
      </c>
      <c r="B124" s="20">
        <v>1.5866666667</v>
      </c>
      <c r="C124" s="9">
        <v>1.2235170601000001</v>
      </c>
      <c r="D124" s="9">
        <f t="shared" si="2"/>
        <v>2.4149828569612293</v>
      </c>
    </row>
    <row r="125" spans="1:4" x14ac:dyDescent="0.25">
      <c r="A125" s="11" t="s">
        <v>107</v>
      </c>
      <c r="B125" s="20">
        <v>1.5963333333</v>
      </c>
      <c r="C125" s="9">
        <v>1.2232218449000001</v>
      </c>
      <c r="D125" s="9">
        <f t="shared" si="2"/>
        <v>2.3997796538279101</v>
      </c>
    </row>
    <row r="126" spans="1:4" x14ac:dyDescent="0.25">
      <c r="A126" s="11" t="s">
        <v>108</v>
      </c>
      <c r="B126" s="20">
        <v>1.6</v>
      </c>
      <c r="C126" s="9">
        <v>1.1989560212999999</v>
      </c>
      <c r="D126" s="9">
        <f t="shared" si="2"/>
        <v>2.3467833124191744</v>
      </c>
    </row>
    <row r="127" spans="1:4" x14ac:dyDescent="0.25">
      <c r="A127" s="11" t="s">
        <v>109</v>
      </c>
      <c r="B127" s="20">
        <v>1.6080000000000001</v>
      </c>
      <c r="C127" s="9">
        <v>1.2089205192000001</v>
      </c>
      <c r="D127" s="9">
        <f t="shared" si="2"/>
        <v>2.3545148044119806</v>
      </c>
    </row>
    <row r="128" spans="1:4" x14ac:dyDescent="0.25">
      <c r="A128" s="11" t="s">
        <v>110</v>
      </c>
      <c r="B128" s="20">
        <v>1.6166666667</v>
      </c>
      <c r="C128" s="9">
        <v>1.1663303518999999</v>
      </c>
      <c r="D128" s="9">
        <f t="shared" si="2"/>
        <v>2.2593879833592974</v>
      </c>
    </row>
    <row r="129" spans="1:4" x14ac:dyDescent="0.25">
      <c r="A129" s="11" t="s">
        <v>111</v>
      </c>
      <c r="B129" s="20">
        <v>1.62</v>
      </c>
      <c r="C129" s="9">
        <v>1.0501528408</v>
      </c>
      <c r="D129" s="9">
        <f t="shared" si="2"/>
        <v>2.0301457481971448</v>
      </c>
    </row>
    <row r="130" spans="1:4" x14ac:dyDescent="0.25">
      <c r="A130" s="11" t="s">
        <v>112</v>
      </c>
      <c r="B130" s="20">
        <v>1.6253333333</v>
      </c>
      <c r="C130" s="9">
        <v>1.0529146997000001</v>
      </c>
      <c r="D130" s="9">
        <f t="shared" si="2"/>
        <v>2.0288057523989314</v>
      </c>
    </row>
    <row r="131" spans="1:4" x14ac:dyDescent="0.25">
      <c r="A131" s="11" t="s">
        <v>113</v>
      </c>
      <c r="B131" s="20">
        <v>1.6336666666999999</v>
      </c>
      <c r="C131" s="9">
        <v>1.0307138166000001</v>
      </c>
      <c r="D131" s="9">
        <f t="shared" si="2"/>
        <v>1.9758973139973695</v>
      </c>
    </row>
    <row r="132" spans="1:4" x14ac:dyDescent="0.25">
      <c r="A132" s="11" t="s">
        <v>114</v>
      </c>
      <c r="B132" s="20">
        <v>1.6413333333</v>
      </c>
      <c r="C132" s="9">
        <v>0.98608821795000001</v>
      </c>
      <c r="D132" s="9">
        <f t="shared" si="2"/>
        <v>1.8815194022971795</v>
      </c>
    </row>
    <row r="133" spans="1:4" x14ac:dyDescent="0.25">
      <c r="A133" s="11" t="s">
        <v>115</v>
      </c>
      <c r="B133" s="20">
        <v>1.6473333333</v>
      </c>
      <c r="C133" s="9">
        <v>0.94832620162000003</v>
      </c>
      <c r="D133" s="9">
        <f t="shared" si="2"/>
        <v>1.8028765278316641</v>
      </c>
    </row>
    <row r="134" spans="1:4" x14ac:dyDescent="0.25">
      <c r="A134" s="11" t="s">
        <v>116</v>
      </c>
      <c r="B134" s="20">
        <v>1.6596666667</v>
      </c>
      <c r="C134" s="9">
        <v>1.1251623151000001</v>
      </c>
      <c r="D134" s="9">
        <f t="shared" si="2"/>
        <v>2.1231663737664026</v>
      </c>
    </row>
    <row r="135" spans="1:4" x14ac:dyDescent="0.25">
      <c r="A135" s="11" t="s">
        <v>117</v>
      </c>
      <c r="B135" s="20">
        <v>1.6719999999999999</v>
      </c>
      <c r="C135" s="9">
        <v>1.2095693675000001</v>
      </c>
      <c r="D135" s="9">
        <f t="shared" si="2"/>
        <v>2.2656051725395381</v>
      </c>
    </row>
    <row r="136" spans="1:4" x14ac:dyDescent="0.25">
      <c r="A136" s="11" t="s">
        <v>118</v>
      </c>
      <c r="B136" s="20">
        <v>1.6843333332999999</v>
      </c>
      <c r="C136" s="9">
        <v>1.2563606655999999</v>
      </c>
      <c r="D136" s="9">
        <f t="shared" si="2"/>
        <v>2.3360170505184921</v>
      </c>
    </row>
    <row r="137" spans="1:4" x14ac:dyDescent="0.25">
      <c r="A137" s="11" t="s">
        <v>119</v>
      </c>
      <c r="B137" s="20">
        <v>1.7010000000000001</v>
      </c>
      <c r="C137" s="9">
        <v>1.397304195</v>
      </c>
      <c r="D137" s="9">
        <f t="shared" ref="D137:D168" si="3">C137*$B$241/B137</f>
        <v>2.5726243159735183</v>
      </c>
    </row>
    <row r="138" spans="1:4" x14ac:dyDescent="0.25">
      <c r="A138" s="11" t="s">
        <v>120</v>
      </c>
      <c r="B138" s="20">
        <v>1.7143333332999999</v>
      </c>
      <c r="C138" s="9">
        <v>1.5291604408999999</v>
      </c>
      <c r="D138" s="9">
        <f t="shared" si="3"/>
        <v>2.7934924741960341</v>
      </c>
    </row>
    <row r="139" spans="1:4" x14ac:dyDescent="0.25">
      <c r="A139" s="11" t="s">
        <v>121</v>
      </c>
      <c r="B139" s="20">
        <v>1.73</v>
      </c>
      <c r="C139" s="9">
        <v>1.5208591724</v>
      </c>
      <c r="D139" s="9">
        <f t="shared" si="3"/>
        <v>2.7531674043283094</v>
      </c>
    </row>
    <row r="140" spans="1:4" x14ac:dyDescent="0.25">
      <c r="A140" s="11" t="s">
        <v>122</v>
      </c>
      <c r="B140" s="20">
        <v>1.7423333333</v>
      </c>
      <c r="C140" s="9">
        <v>1.4966101829</v>
      </c>
      <c r="D140" s="9">
        <f t="shared" si="3"/>
        <v>2.6900922379836731</v>
      </c>
    </row>
    <row r="141" spans="1:4" x14ac:dyDescent="0.25">
      <c r="A141" s="11" t="s">
        <v>123</v>
      </c>
      <c r="B141" s="20">
        <v>1.7589999999999999</v>
      </c>
      <c r="C141" s="9">
        <v>1.4345354224</v>
      </c>
      <c r="D141" s="9">
        <f t="shared" si="3"/>
        <v>2.5540838915714756</v>
      </c>
    </row>
    <row r="142" spans="1:4" x14ac:dyDescent="0.25">
      <c r="A142" s="11" t="s">
        <v>124</v>
      </c>
      <c r="B142" s="20">
        <v>1.7713333333000001</v>
      </c>
      <c r="C142" s="9">
        <v>1.6244266455</v>
      </c>
      <c r="D142" s="9">
        <f t="shared" si="3"/>
        <v>2.872033690955941</v>
      </c>
    </row>
    <row r="143" spans="1:4" x14ac:dyDescent="0.25">
      <c r="A143" s="11" t="s">
        <v>125</v>
      </c>
      <c r="B143" s="20">
        <v>1.7763333333</v>
      </c>
      <c r="C143" s="9">
        <v>1.4524706239</v>
      </c>
      <c r="D143" s="9">
        <f t="shared" si="3"/>
        <v>2.5607820266988393</v>
      </c>
    </row>
    <row r="144" spans="1:4" x14ac:dyDescent="0.25">
      <c r="A144" s="11" t="s">
        <v>126</v>
      </c>
      <c r="B144" s="20">
        <v>1.7749999999999999</v>
      </c>
      <c r="C144" s="9">
        <v>1.1911174625000001</v>
      </c>
      <c r="D144" s="9">
        <f t="shared" si="3"/>
        <v>2.1015801376992465</v>
      </c>
    </row>
    <row r="145" spans="1:4" x14ac:dyDescent="0.25">
      <c r="A145" s="11" t="s">
        <v>127</v>
      </c>
      <c r="B145" s="20">
        <v>1.7806666667</v>
      </c>
      <c r="C145" s="9">
        <v>1.1591419517999999</v>
      </c>
      <c r="D145" s="9">
        <f t="shared" si="3"/>
        <v>2.0386549033201677</v>
      </c>
    </row>
    <row r="146" spans="1:4" x14ac:dyDescent="0.25">
      <c r="A146" s="11" t="s">
        <v>128</v>
      </c>
      <c r="B146" s="20">
        <v>1.7946666667</v>
      </c>
      <c r="C146" s="9">
        <v>1.3902539652000001</v>
      </c>
      <c r="D146" s="9">
        <f t="shared" si="3"/>
        <v>2.4260517850629109</v>
      </c>
    </row>
    <row r="147" spans="1:4" x14ac:dyDescent="0.25">
      <c r="A147" s="11" t="s">
        <v>129</v>
      </c>
      <c r="B147" s="20">
        <v>1.8043333333</v>
      </c>
      <c r="C147" s="9">
        <v>1.397380171</v>
      </c>
      <c r="D147" s="9">
        <f t="shared" si="3"/>
        <v>2.425423185387038</v>
      </c>
    </row>
    <row r="148" spans="1:4" x14ac:dyDescent="0.25">
      <c r="A148" s="11" t="s">
        <v>130</v>
      </c>
      <c r="B148" s="20">
        <v>1.8149999999999999</v>
      </c>
      <c r="C148" s="9">
        <v>1.4165666726999999</v>
      </c>
      <c r="D148" s="9">
        <f t="shared" si="3"/>
        <v>2.4442752572975239</v>
      </c>
    </row>
    <row r="149" spans="1:4" x14ac:dyDescent="0.25">
      <c r="A149" s="11" t="s">
        <v>131</v>
      </c>
      <c r="B149" s="20">
        <v>1.8336666666999999</v>
      </c>
      <c r="C149" s="9">
        <v>1.5878977503</v>
      </c>
      <c r="D149" s="9">
        <f t="shared" si="3"/>
        <v>2.7120136063273299</v>
      </c>
    </row>
    <row r="150" spans="1:4" x14ac:dyDescent="0.25">
      <c r="A150" s="11" t="s">
        <v>132</v>
      </c>
      <c r="B150" s="20">
        <v>1.8306666667</v>
      </c>
      <c r="C150" s="9">
        <v>1.5254062409</v>
      </c>
      <c r="D150" s="9">
        <f t="shared" si="3"/>
        <v>2.6095520634942644</v>
      </c>
    </row>
    <row r="151" spans="1:4" x14ac:dyDescent="0.25">
      <c r="A151" s="11" t="s">
        <v>133</v>
      </c>
      <c r="B151" s="20">
        <v>1.8443333333</v>
      </c>
      <c r="C151" s="9">
        <v>1.6024577686000001</v>
      </c>
      <c r="D151" s="9">
        <f t="shared" si="3"/>
        <v>2.7210523569138014</v>
      </c>
    </row>
    <row r="152" spans="1:4" x14ac:dyDescent="0.25">
      <c r="A152" s="11" t="s">
        <v>134</v>
      </c>
      <c r="B152" s="20">
        <v>1.8513333332999999</v>
      </c>
      <c r="C152" s="9">
        <v>1.5183418524000001</v>
      </c>
      <c r="D152" s="9">
        <f t="shared" si="3"/>
        <v>2.5684709820856204</v>
      </c>
    </row>
    <row r="153" spans="1:4" x14ac:dyDescent="0.25">
      <c r="A153" s="11" t="s">
        <v>135</v>
      </c>
      <c r="B153" s="20">
        <v>1.867</v>
      </c>
      <c r="C153" s="9">
        <v>1.6528491571999999</v>
      </c>
      <c r="D153" s="9">
        <f t="shared" si="3"/>
        <v>2.7725451270461097</v>
      </c>
    </row>
    <row r="154" spans="1:4" x14ac:dyDescent="0.25">
      <c r="A154" s="11" t="s">
        <v>136</v>
      </c>
      <c r="B154" s="20">
        <v>1.8816666666999999</v>
      </c>
      <c r="C154" s="9">
        <v>1.9180244390000001</v>
      </c>
      <c r="D154" s="9">
        <f t="shared" si="3"/>
        <v>3.1922813884124972</v>
      </c>
    </row>
    <row r="155" spans="1:4" x14ac:dyDescent="0.25">
      <c r="A155" s="11" t="s">
        <v>137</v>
      </c>
      <c r="B155" s="20">
        <v>1.8936666666999999</v>
      </c>
      <c r="C155" s="9">
        <v>1.8867253343999999</v>
      </c>
      <c r="D155" s="9">
        <f t="shared" si="3"/>
        <v>3.1202893400904119</v>
      </c>
    </row>
    <row r="156" spans="1:4" x14ac:dyDescent="0.25">
      <c r="A156" s="11" t="s">
        <v>138</v>
      </c>
      <c r="B156" s="20">
        <v>1.9139999999999999</v>
      </c>
      <c r="C156" s="9">
        <v>1.9390850228000001</v>
      </c>
      <c r="D156" s="9">
        <f t="shared" si="3"/>
        <v>3.1728141916245214</v>
      </c>
    </row>
    <row r="157" spans="1:4" x14ac:dyDescent="0.25">
      <c r="A157" s="11" t="s">
        <v>139</v>
      </c>
      <c r="B157" s="20">
        <v>1.9236666667</v>
      </c>
      <c r="C157" s="9">
        <v>1.9419336623000001</v>
      </c>
      <c r="D157" s="9">
        <f t="shared" si="3"/>
        <v>3.1615080455080014</v>
      </c>
    </row>
    <row r="158" spans="1:4" x14ac:dyDescent="0.25">
      <c r="A158" s="11" t="s">
        <v>140</v>
      </c>
      <c r="B158" s="20">
        <v>1.9366666667000001</v>
      </c>
      <c r="C158" s="9">
        <v>2.1857177038</v>
      </c>
      <c r="D158" s="9">
        <f t="shared" si="3"/>
        <v>3.5345075459866804</v>
      </c>
    </row>
    <row r="159" spans="1:4" x14ac:dyDescent="0.25">
      <c r="A159" s="11" t="s">
        <v>141</v>
      </c>
      <c r="B159" s="20">
        <v>1.966</v>
      </c>
      <c r="C159" s="9">
        <v>2.5485714511999999</v>
      </c>
      <c r="D159" s="9">
        <f t="shared" si="3"/>
        <v>4.0597848754593961</v>
      </c>
    </row>
    <row r="160" spans="1:4" x14ac:dyDescent="0.25">
      <c r="A160" s="11" t="s">
        <v>142</v>
      </c>
      <c r="B160" s="20">
        <v>1.9843333332999999</v>
      </c>
      <c r="C160" s="9">
        <v>2.3852873174</v>
      </c>
      <c r="D160" s="9">
        <f t="shared" si="3"/>
        <v>3.7645735982791697</v>
      </c>
    </row>
    <row r="161" spans="1:4" x14ac:dyDescent="0.25">
      <c r="A161" s="11" t="s">
        <v>143</v>
      </c>
      <c r="B161" s="20">
        <v>1.9946666666999999</v>
      </c>
      <c r="C161" s="9">
        <v>2.3426500746999999</v>
      </c>
      <c r="D161" s="9">
        <f t="shared" si="3"/>
        <v>3.6781277815861659</v>
      </c>
    </row>
    <row r="162" spans="1:4" x14ac:dyDescent="0.25">
      <c r="A162" s="11" t="s">
        <v>144</v>
      </c>
      <c r="B162" s="20">
        <v>2.0126666666999999</v>
      </c>
      <c r="C162" s="9">
        <v>2.8459174085000001</v>
      </c>
      <c r="D162" s="9">
        <f t="shared" si="3"/>
        <v>4.4283318564191907</v>
      </c>
    </row>
    <row r="163" spans="1:4" x14ac:dyDescent="0.25">
      <c r="A163" s="11" t="s">
        <v>145</v>
      </c>
      <c r="B163" s="20">
        <v>2.0316666667000001</v>
      </c>
      <c r="C163" s="9">
        <v>2.8354547348999999</v>
      </c>
      <c r="D163" s="9">
        <f t="shared" si="3"/>
        <v>4.3707904378264208</v>
      </c>
    </row>
    <row r="164" spans="1:4" x14ac:dyDescent="0.25">
      <c r="A164" s="11" t="s">
        <v>146</v>
      </c>
      <c r="B164" s="20">
        <v>2.0233333333000001</v>
      </c>
      <c r="C164" s="9">
        <v>2.2627142695</v>
      </c>
      <c r="D164" s="9">
        <f t="shared" si="3"/>
        <v>3.5022891623695984</v>
      </c>
    </row>
    <row r="165" spans="1:4" x14ac:dyDescent="0.25">
      <c r="A165" s="11" t="s">
        <v>147</v>
      </c>
      <c r="B165" s="20">
        <v>2.0431699999999999</v>
      </c>
      <c r="C165" s="9">
        <v>2.3647192149</v>
      </c>
      <c r="D165" s="9">
        <f t="shared" si="3"/>
        <v>3.6246393256205591</v>
      </c>
    </row>
    <row r="166" spans="1:4" x14ac:dyDescent="0.25">
      <c r="A166" s="11" t="s">
        <v>148</v>
      </c>
      <c r="B166" s="20">
        <v>2.0663100000000001</v>
      </c>
      <c r="C166" s="9">
        <v>3.0185006506000001</v>
      </c>
      <c r="D166" s="9">
        <f t="shared" si="3"/>
        <v>4.5749412063189503</v>
      </c>
    </row>
    <row r="167" spans="1:4" x14ac:dyDescent="0.25">
      <c r="A167" s="11" t="s">
        <v>149</v>
      </c>
      <c r="B167" s="20">
        <v>2.0793900000000001</v>
      </c>
      <c r="C167" s="9">
        <v>2.8524976587999999</v>
      </c>
      <c r="D167" s="9">
        <f t="shared" si="3"/>
        <v>4.2961463411877601</v>
      </c>
    </row>
    <row r="168" spans="1:4" x14ac:dyDescent="0.25">
      <c r="A168" s="11" t="s">
        <v>150</v>
      </c>
      <c r="B168" s="20">
        <v>2.1048966667000002</v>
      </c>
      <c r="C168" s="9">
        <v>2.9659070760000001</v>
      </c>
      <c r="D168" s="9">
        <f t="shared" si="3"/>
        <v>4.4128227216302056</v>
      </c>
    </row>
    <row r="169" spans="1:4" x14ac:dyDescent="0.25">
      <c r="A169" s="11" t="s">
        <v>151</v>
      </c>
      <c r="B169" s="20">
        <v>2.1276966666999999</v>
      </c>
      <c r="C169" s="9">
        <v>3.1076362711000001</v>
      </c>
      <c r="D169" s="9">
        <f t="shared" ref="D169:D200" si="4">C169*$B$241/B169</f>
        <v>4.5741477577258527</v>
      </c>
    </row>
    <row r="170" spans="1:4" x14ac:dyDescent="0.25">
      <c r="A170" s="11" t="s">
        <v>152</v>
      </c>
      <c r="B170" s="20">
        <v>2.1553766667000001</v>
      </c>
      <c r="C170" s="9">
        <v>3.7593931506999998</v>
      </c>
      <c r="D170" s="9">
        <f t="shared" si="4"/>
        <v>5.4624099397904953</v>
      </c>
    </row>
    <row r="171" spans="1:4" x14ac:dyDescent="0.25">
      <c r="A171" s="11" t="s">
        <v>153</v>
      </c>
      <c r="B171" s="20">
        <v>2.1886100000000002</v>
      </c>
      <c r="C171" s="9">
        <v>3.8526405985999999</v>
      </c>
      <c r="D171" s="9">
        <f t="shared" si="4"/>
        <v>5.512896493590417</v>
      </c>
    </row>
    <row r="172" spans="1:4" x14ac:dyDescent="0.25">
      <c r="A172" s="11" t="s">
        <v>154</v>
      </c>
      <c r="B172" s="20">
        <v>2.1384866667</v>
      </c>
      <c r="C172" s="9">
        <v>2.2995724351</v>
      </c>
      <c r="D172" s="9">
        <f t="shared" si="4"/>
        <v>3.3676757389439427</v>
      </c>
    </row>
    <row r="173" spans="1:4" x14ac:dyDescent="0.25">
      <c r="A173" s="11" t="s">
        <v>155</v>
      </c>
      <c r="B173" s="20">
        <v>2.1237766667</v>
      </c>
      <c r="C173" s="9">
        <v>1.8897934594000001</v>
      </c>
      <c r="D173" s="9">
        <f t="shared" si="4"/>
        <v>2.7867320822146024</v>
      </c>
    </row>
    <row r="174" spans="1:4" x14ac:dyDescent="0.25">
      <c r="A174" s="11" t="s">
        <v>156</v>
      </c>
      <c r="B174" s="20">
        <v>2.1350699999999998</v>
      </c>
      <c r="C174" s="9">
        <v>2.3161151992</v>
      </c>
      <c r="D174" s="9">
        <f t="shared" si="4"/>
        <v>3.3973301958640163</v>
      </c>
    </row>
    <row r="175" spans="1:4" x14ac:dyDescent="0.25">
      <c r="A175" s="11" t="s">
        <v>157</v>
      </c>
      <c r="B175" s="20">
        <v>2.1534399999999998</v>
      </c>
      <c r="C175" s="9">
        <v>2.5659703135999998</v>
      </c>
      <c r="D175" s="9">
        <f t="shared" si="4"/>
        <v>3.7317158978438028</v>
      </c>
    </row>
    <row r="176" spans="1:4" x14ac:dyDescent="0.25">
      <c r="A176" s="11" t="s">
        <v>158</v>
      </c>
      <c r="B176" s="20">
        <v>2.1703000000000001</v>
      </c>
      <c r="C176" s="9">
        <v>2.6026247264000002</v>
      </c>
      <c r="D176" s="9">
        <f t="shared" si="4"/>
        <v>3.7556187793268219</v>
      </c>
    </row>
    <row r="177" spans="1:4" x14ac:dyDescent="0.25">
      <c r="A177" s="11" t="s">
        <v>159</v>
      </c>
      <c r="B177" s="20">
        <v>2.17374</v>
      </c>
      <c r="C177" s="9">
        <v>2.7129046636999998</v>
      </c>
      <c r="D177" s="9">
        <f t="shared" si="4"/>
        <v>3.9085588551211665</v>
      </c>
    </row>
    <row r="178" spans="1:4" x14ac:dyDescent="0.25">
      <c r="A178" s="11" t="s">
        <v>160</v>
      </c>
      <c r="B178" s="20">
        <v>2.1729733332999999</v>
      </c>
      <c r="C178" s="9">
        <v>2.8051776682999998</v>
      </c>
      <c r="D178" s="9">
        <f t="shared" si="4"/>
        <v>4.0429251139187103</v>
      </c>
    </row>
    <row r="179" spans="1:4" x14ac:dyDescent="0.25">
      <c r="A179" s="11" t="s">
        <v>161</v>
      </c>
      <c r="B179" s="20">
        <v>2.1793433332999999</v>
      </c>
      <c r="C179" s="9">
        <v>2.7214542931999999</v>
      </c>
      <c r="D179" s="9">
        <f t="shared" si="4"/>
        <v>3.910795541083949</v>
      </c>
    </row>
    <row r="180" spans="1:4" x14ac:dyDescent="0.25">
      <c r="A180" s="11" t="s">
        <v>162</v>
      </c>
      <c r="B180" s="20">
        <v>2.19699</v>
      </c>
      <c r="C180" s="9">
        <v>2.8841960393999999</v>
      </c>
      <c r="D180" s="9">
        <f t="shared" si="4"/>
        <v>4.1113686207564433</v>
      </c>
    </row>
    <row r="181" spans="1:4" x14ac:dyDescent="0.25">
      <c r="A181" s="11" t="s">
        <v>163</v>
      </c>
      <c r="B181" s="20">
        <v>2.2204366667</v>
      </c>
      <c r="C181" s="9">
        <v>3.2955668220000001</v>
      </c>
      <c r="D181" s="9">
        <f t="shared" si="4"/>
        <v>4.6481641045439313</v>
      </c>
    </row>
    <row r="182" spans="1:4" x14ac:dyDescent="0.25">
      <c r="A182" s="11" t="s">
        <v>164</v>
      </c>
      <c r="B182" s="20">
        <v>2.2456833333000001</v>
      </c>
      <c r="C182" s="9">
        <v>3.7953720251999998</v>
      </c>
      <c r="D182" s="9">
        <f t="shared" si="4"/>
        <v>5.2929227713160838</v>
      </c>
    </row>
    <row r="183" spans="1:4" x14ac:dyDescent="0.25">
      <c r="A183" s="11" t="s">
        <v>165</v>
      </c>
      <c r="B183" s="20">
        <v>2.2603266667000002</v>
      </c>
      <c r="C183" s="9">
        <v>3.6340926433999998</v>
      </c>
      <c r="D183" s="9">
        <f t="shared" si="4"/>
        <v>5.0351742743203785</v>
      </c>
    </row>
    <row r="184" spans="1:4" x14ac:dyDescent="0.25">
      <c r="A184" s="11" t="s">
        <v>166</v>
      </c>
      <c r="B184" s="20">
        <v>2.2704733333</v>
      </c>
      <c r="C184" s="9">
        <v>3.3654264476</v>
      </c>
      <c r="D184" s="9">
        <f t="shared" si="4"/>
        <v>4.6420885309650002</v>
      </c>
    </row>
    <row r="185" spans="1:4" x14ac:dyDescent="0.25">
      <c r="A185" s="11" t="s">
        <v>213</v>
      </c>
      <c r="B185" s="20">
        <v>2.2832599999999998</v>
      </c>
      <c r="C185" s="9">
        <v>3.6077270976000002</v>
      </c>
      <c r="D185" s="9">
        <f t="shared" si="4"/>
        <v>4.9484368336166948</v>
      </c>
    </row>
    <row r="186" spans="1:4" x14ac:dyDescent="0.25">
      <c r="A186" s="11" t="s">
        <v>214</v>
      </c>
      <c r="B186" s="20">
        <v>2.2880799999999999</v>
      </c>
      <c r="C186" s="9">
        <v>3.7222213968000002</v>
      </c>
      <c r="D186" s="9">
        <f t="shared" si="4"/>
        <v>5.0947246519505178</v>
      </c>
    </row>
    <row r="187" spans="1:4" x14ac:dyDescent="0.25">
      <c r="A187" s="11" t="s">
        <v>215</v>
      </c>
      <c r="B187" s="20">
        <v>2.2984100000000001</v>
      </c>
      <c r="C187" s="9">
        <v>3.6668312695999998</v>
      </c>
      <c r="D187" s="9">
        <f t="shared" si="4"/>
        <v>4.9963533479074318</v>
      </c>
    </row>
    <row r="188" spans="1:4" x14ac:dyDescent="0.25">
      <c r="A188" s="11" t="s">
        <v>216</v>
      </c>
      <c r="B188" s="20">
        <v>2.3136933332999998</v>
      </c>
      <c r="C188" s="9">
        <v>3.5059407189999998</v>
      </c>
      <c r="D188" s="9">
        <f t="shared" si="4"/>
        <v>4.7455712049537375</v>
      </c>
    </row>
    <row r="189" spans="1:4" x14ac:dyDescent="0.25">
      <c r="A189" s="11" t="s">
        <v>243</v>
      </c>
      <c r="B189" s="20">
        <v>2.3229933332999999</v>
      </c>
      <c r="C189" s="9">
        <v>3.5652553672999998</v>
      </c>
      <c r="D189" s="9">
        <f t="shared" si="4"/>
        <v>4.8065382178829488</v>
      </c>
    </row>
    <row r="190" spans="1:4" x14ac:dyDescent="0.25">
      <c r="A190" s="11" t="s">
        <v>244</v>
      </c>
      <c r="B190" s="20">
        <v>2.3204500000000001</v>
      </c>
      <c r="C190" s="9">
        <v>3.6040271455999999</v>
      </c>
      <c r="D190" s="9">
        <f t="shared" si="4"/>
        <v>4.8641343229755281</v>
      </c>
    </row>
    <row r="191" spans="1:4" x14ac:dyDescent="0.25">
      <c r="A191" s="11" t="s">
        <v>245</v>
      </c>
      <c r="B191" s="20">
        <v>2.3330000000000002</v>
      </c>
      <c r="C191" s="9">
        <v>3.5663142486999999</v>
      </c>
      <c r="D191" s="9">
        <f t="shared" si="4"/>
        <v>4.7873435097886619</v>
      </c>
    </row>
    <row r="192" spans="1:4" x14ac:dyDescent="0.25">
      <c r="A192" s="11" t="s">
        <v>246</v>
      </c>
      <c r="B192" s="20">
        <v>2.3416266666999999</v>
      </c>
      <c r="C192" s="9">
        <v>3.2882789841000002</v>
      </c>
      <c r="D192" s="9">
        <f t="shared" si="4"/>
        <v>4.3978531386767941</v>
      </c>
    </row>
    <row r="193" spans="1:4" x14ac:dyDescent="0.25">
      <c r="A193" s="11" t="s">
        <v>247</v>
      </c>
      <c r="B193" s="20">
        <v>2.3562099999999999</v>
      </c>
      <c r="C193" s="9">
        <v>3.4037443452999998</v>
      </c>
      <c r="D193" s="9">
        <f t="shared" si="4"/>
        <v>4.5241048228026512</v>
      </c>
    </row>
    <row r="194" spans="1:4" x14ac:dyDescent="0.25">
      <c r="A194" s="11" t="s">
        <v>248</v>
      </c>
      <c r="B194" s="20">
        <v>2.3687233333000002</v>
      </c>
      <c r="C194" s="9">
        <v>3.6750536235000002</v>
      </c>
      <c r="D194" s="9">
        <f t="shared" si="4"/>
        <v>4.8589123303735775</v>
      </c>
    </row>
    <row r="195" spans="1:4" x14ac:dyDescent="0.25">
      <c r="A195" s="11" t="s">
        <v>249</v>
      </c>
      <c r="B195" s="20">
        <v>2.3747833332999999</v>
      </c>
      <c r="C195" s="9">
        <v>3.5037805502000001</v>
      </c>
      <c r="D195" s="9">
        <f t="shared" si="4"/>
        <v>4.620645242052956</v>
      </c>
    </row>
    <row r="196" spans="1:4" x14ac:dyDescent="0.25">
      <c r="A196" s="11" t="s">
        <v>250</v>
      </c>
      <c r="B196" s="20">
        <v>2.3688833332999999</v>
      </c>
      <c r="C196" s="9">
        <v>2.8769790241000002</v>
      </c>
      <c r="D196" s="9">
        <f t="shared" si="4"/>
        <v>3.8034940744739432</v>
      </c>
    </row>
    <row r="197" spans="1:4" x14ac:dyDescent="0.25">
      <c r="A197" s="11" t="s">
        <v>251</v>
      </c>
      <c r="B197" s="20">
        <v>2.3535499999999998</v>
      </c>
      <c r="C197" s="9">
        <v>2.2696942552000001</v>
      </c>
      <c r="D197" s="9">
        <f t="shared" si="4"/>
        <v>3.0201857228074394</v>
      </c>
    </row>
    <row r="198" spans="1:4" x14ac:dyDescent="0.25">
      <c r="A198" s="11" t="s">
        <v>252</v>
      </c>
      <c r="B198" s="20">
        <v>2.3696000000000002</v>
      </c>
      <c r="C198" s="9">
        <v>2.6648191183000001</v>
      </c>
      <c r="D198" s="9">
        <f t="shared" si="4"/>
        <v>3.5219437480162354</v>
      </c>
    </row>
    <row r="199" spans="1:4" x14ac:dyDescent="0.25">
      <c r="A199" s="11" t="s">
        <v>253</v>
      </c>
      <c r="B199" s="20">
        <v>2.3785500000000002</v>
      </c>
      <c r="C199" s="9">
        <v>2.6023207819</v>
      </c>
      <c r="D199" s="9">
        <f t="shared" si="4"/>
        <v>3.4264016114061842</v>
      </c>
    </row>
    <row r="200" spans="1:4" x14ac:dyDescent="0.25">
      <c r="A200" s="11" t="s">
        <v>254</v>
      </c>
      <c r="B200" s="20">
        <v>2.3783699999999999</v>
      </c>
      <c r="C200" s="9">
        <v>2.1623371404</v>
      </c>
      <c r="D200" s="9">
        <f t="shared" si="4"/>
        <v>2.8473031630290357</v>
      </c>
    </row>
    <row r="201" spans="1:4" x14ac:dyDescent="0.25">
      <c r="A201" s="11" t="s">
        <v>259</v>
      </c>
      <c r="B201" s="20">
        <v>2.3768933333</v>
      </c>
      <c r="C201" s="9">
        <v>1.8957772669999999</v>
      </c>
      <c r="D201" s="9">
        <f t="shared" ref="D201:D232" si="5">C201*$B$241/B201</f>
        <v>2.497855664163271</v>
      </c>
    </row>
    <row r="202" spans="1:4" x14ac:dyDescent="0.25">
      <c r="A202" s="11" t="s">
        <v>260</v>
      </c>
      <c r="B202" s="20">
        <v>2.3959033333000002</v>
      </c>
      <c r="C202" s="9">
        <v>2.2509634887000001</v>
      </c>
      <c r="D202" s="9">
        <f t="shared" si="5"/>
        <v>2.9423130624944189</v>
      </c>
    </row>
    <row r="203" spans="1:4" x14ac:dyDescent="0.25">
      <c r="A203" s="11" t="s">
        <v>261</v>
      </c>
      <c r="B203" s="20">
        <v>2.4060733333000002</v>
      </c>
      <c r="C203" s="9">
        <v>2.2114731271000001</v>
      </c>
      <c r="D203" s="9">
        <f t="shared" si="5"/>
        <v>2.8784754346144013</v>
      </c>
    </row>
    <row r="204" spans="1:4" x14ac:dyDescent="0.25">
      <c r="A204" s="11" t="s">
        <v>262</v>
      </c>
      <c r="B204" s="20">
        <v>2.4213466666999999</v>
      </c>
      <c r="C204" s="9">
        <v>2.2288342778999999</v>
      </c>
      <c r="D204" s="9">
        <f t="shared" si="5"/>
        <v>2.8827735382384372</v>
      </c>
    </row>
    <row r="205" spans="1:4" x14ac:dyDescent="0.25">
      <c r="A205" s="11" t="s">
        <v>263</v>
      </c>
      <c r="B205" s="20">
        <v>2.4383866667</v>
      </c>
      <c r="C205" s="9">
        <v>2.3262824967000002</v>
      </c>
      <c r="D205" s="9">
        <f t="shared" si="5"/>
        <v>2.987786764052216</v>
      </c>
    </row>
    <row r="206" spans="1:4" x14ac:dyDescent="0.25">
      <c r="A206" s="11" t="s">
        <v>264</v>
      </c>
      <c r="B206" s="20">
        <v>2.4411999999999998</v>
      </c>
      <c r="C206" s="9">
        <v>2.3845401180999999</v>
      </c>
      <c r="D206" s="9">
        <f t="shared" si="5"/>
        <v>3.0590811163042431</v>
      </c>
    </row>
    <row r="207" spans="1:4" x14ac:dyDescent="0.25">
      <c r="A207" s="11" t="s">
        <v>265</v>
      </c>
      <c r="B207" s="20">
        <v>2.4528699999999999</v>
      </c>
      <c r="C207" s="9">
        <v>2.4377039076</v>
      </c>
      <c r="D207" s="9">
        <f t="shared" si="5"/>
        <v>3.1124052758607448</v>
      </c>
    </row>
    <row r="208" spans="1:4" x14ac:dyDescent="0.25">
      <c r="A208" s="11" t="s">
        <v>266</v>
      </c>
      <c r="B208" s="20">
        <v>2.4723833332999998</v>
      </c>
      <c r="C208" s="9">
        <v>2.5142834676999999</v>
      </c>
      <c r="D208" s="9">
        <f t="shared" si="5"/>
        <v>3.1848439177291232</v>
      </c>
    </row>
    <row r="209" spans="1:4" x14ac:dyDescent="0.25">
      <c r="A209" s="11" t="s">
        <v>267</v>
      </c>
      <c r="B209" s="20">
        <v>2.4932166667</v>
      </c>
      <c r="C209" s="9">
        <v>2.5777429482000001</v>
      </c>
      <c r="D209" s="9">
        <f t="shared" si="5"/>
        <v>3.2379438028651477</v>
      </c>
    </row>
    <row r="210" spans="1:4" x14ac:dyDescent="0.25">
      <c r="A210" s="11" t="s">
        <v>268</v>
      </c>
      <c r="B210" s="20">
        <v>2.5067900000000001</v>
      </c>
      <c r="C210" s="9">
        <v>2.85145895</v>
      </c>
      <c r="D210" s="9">
        <f t="shared" si="5"/>
        <v>3.5623689038102708</v>
      </c>
    </row>
    <row r="211" spans="1:4" x14ac:dyDescent="0.25">
      <c r="A211" s="11" t="s">
        <v>269</v>
      </c>
      <c r="B211" s="20">
        <v>2.5168633332999999</v>
      </c>
      <c r="C211" s="9">
        <v>2.8400527775</v>
      </c>
      <c r="D211" s="9">
        <f t="shared" si="5"/>
        <v>3.5339182423053805</v>
      </c>
    </row>
    <row r="212" spans="1:4" x14ac:dyDescent="0.25">
      <c r="A212" s="11" t="s">
        <v>270</v>
      </c>
      <c r="B212" s="20">
        <v>2.52711</v>
      </c>
      <c r="C212" s="9">
        <v>2.6251157503</v>
      </c>
      <c r="D212" s="9">
        <f t="shared" si="5"/>
        <v>3.2532244849655463</v>
      </c>
    </row>
    <row r="213" spans="1:4" x14ac:dyDescent="0.25">
      <c r="A213" s="11" t="s">
        <v>271</v>
      </c>
      <c r="B213" s="20">
        <v>2.5338566667000002</v>
      </c>
      <c r="C213" s="9">
        <v>2.3612041784</v>
      </c>
      <c r="D213" s="9">
        <f t="shared" si="5"/>
        <v>2.9183758283432142</v>
      </c>
    </row>
    <row r="214" spans="1:4" x14ac:dyDescent="0.25">
      <c r="A214" s="11" t="s">
        <v>272</v>
      </c>
      <c r="B214" s="20">
        <v>2.5524733333</v>
      </c>
      <c r="C214" s="9">
        <v>2.7913205421999998</v>
      </c>
      <c r="D214" s="9">
        <f t="shared" si="5"/>
        <v>3.4248236912325476</v>
      </c>
    </row>
    <row r="215" spans="1:4" x14ac:dyDescent="0.25">
      <c r="A215" s="11" t="s">
        <v>273</v>
      </c>
      <c r="B215" s="20">
        <v>2.5608933333000001</v>
      </c>
      <c r="C215" s="9">
        <v>2.6520632483000002</v>
      </c>
      <c r="D215" s="9">
        <f t="shared" si="5"/>
        <v>3.2432625596172238</v>
      </c>
    </row>
    <row r="216" spans="1:4" x14ac:dyDescent="0.25">
      <c r="A216" s="11" t="s">
        <v>274</v>
      </c>
      <c r="B216" s="20">
        <v>2.5788799999999998</v>
      </c>
      <c r="C216" s="9">
        <v>2.5936584280999999</v>
      </c>
      <c r="D216" s="9">
        <f t="shared" si="5"/>
        <v>3.1497157920152579</v>
      </c>
    </row>
    <row r="217" spans="1:4" x14ac:dyDescent="0.25">
      <c r="A217" s="11" t="s">
        <v>275</v>
      </c>
      <c r="B217" s="20">
        <v>2.5876733333000002</v>
      </c>
      <c r="C217" s="9">
        <v>2.4142071159</v>
      </c>
      <c r="D217" s="9">
        <f t="shared" si="5"/>
        <v>2.921829006721258</v>
      </c>
    </row>
    <row r="218" spans="1:4" x14ac:dyDescent="0.25">
      <c r="A218" s="11" t="s">
        <v>276</v>
      </c>
      <c r="B218" s="20">
        <v>2.5632600000000001</v>
      </c>
      <c r="C218" s="9">
        <v>1.9432896758</v>
      </c>
      <c r="D218" s="9">
        <f t="shared" si="5"/>
        <v>2.3742945954333505</v>
      </c>
    </row>
    <row r="219" spans="1:4" x14ac:dyDescent="0.25">
      <c r="A219" s="11" t="s">
        <v>277</v>
      </c>
      <c r="B219" s="20">
        <v>2.5924166667000001</v>
      </c>
      <c r="C219" s="9">
        <v>2.1827993749000001</v>
      </c>
      <c r="D219" s="9">
        <f t="shared" si="5"/>
        <v>2.6369308234054323</v>
      </c>
    </row>
    <row r="220" spans="1:4" x14ac:dyDescent="0.25">
      <c r="A220" s="11" t="s">
        <v>278</v>
      </c>
      <c r="B220" s="20">
        <v>2.6104966667</v>
      </c>
      <c r="C220" s="9">
        <v>2.1541112574999999</v>
      </c>
      <c r="D220" s="9">
        <f t="shared" si="5"/>
        <v>2.5842510909303495</v>
      </c>
    </row>
    <row r="221" spans="1:4" x14ac:dyDescent="0.25">
      <c r="A221" s="11" t="s">
        <v>279</v>
      </c>
      <c r="B221" s="20">
        <v>2.6367033332999998</v>
      </c>
      <c r="C221" s="9">
        <v>2.5591966973</v>
      </c>
      <c r="D221" s="9">
        <f t="shared" si="5"/>
        <v>3.0397097695004929</v>
      </c>
    </row>
    <row r="222" spans="1:4" x14ac:dyDescent="0.25">
      <c r="A222" s="11" t="s">
        <v>280</v>
      </c>
      <c r="B222" s="20">
        <v>2.6862266667000001</v>
      </c>
      <c r="C222" s="9">
        <v>2.9711776238000001</v>
      </c>
      <c r="D222" s="9">
        <f t="shared" si="5"/>
        <v>3.4639824297260975</v>
      </c>
    </row>
    <row r="223" spans="1:4" x14ac:dyDescent="0.25">
      <c r="A223" s="11" t="s">
        <v>281</v>
      </c>
      <c r="B223" s="20">
        <v>2.7288999999999999</v>
      </c>
      <c r="C223" s="9">
        <v>3.1558093532</v>
      </c>
      <c r="D223" s="9">
        <f t="shared" si="5"/>
        <v>3.6217032145779657</v>
      </c>
    </row>
    <row r="224" spans="1:4" x14ac:dyDescent="0.25">
      <c r="A224" s="11" t="s">
        <v>282</v>
      </c>
      <c r="B224" s="20">
        <v>2.7868033333</v>
      </c>
      <c r="C224" s="9">
        <v>3.3300179679999999</v>
      </c>
      <c r="D224" s="9">
        <f t="shared" si="5"/>
        <v>3.7422256953008759</v>
      </c>
    </row>
    <row r="225" spans="1:5" x14ac:dyDescent="0.25">
      <c r="A225" s="11" t="s">
        <v>284</v>
      </c>
      <c r="B225" s="20">
        <v>2.8482599999999998</v>
      </c>
      <c r="C225" s="9">
        <v>3.7065731754</v>
      </c>
      <c r="D225" s="9">
        <f t="shared" si="5"/>
        <v>4.0755166196025936</v>
      </c>
    </row>
    <row r="226" spans="1:5" x14ac:dyDescent="0.25">
      <c r="A226" s="11" t="s">
        <v>285</v>
      </c>
      <c r="B226" s="20">
        <v>2.9170633332999998</v>
      </c>
      <c r="C226" s="9">
        <v>4.4969613530999997</v>
      </c>
      <c r="D226" s="9">
        <f t="shared" si="5"/>
        <v>4.82795282470072</v>
      </c>
    </row>
    <row r="227" spans="1:5" x14ac:dyDescent="0.25">
      <c r="A227" s="11" t="s">
        <v>286</v>
      </c>
      <c r="B227" s="20">
        <v>2.9550900000000002</v>
      </c>
      <c r="C227" s="9">
        <v>4.0805545682000002</v>
      </c>
      <c r="D227" s="9">
        <f t="shared" si="5"/>
        <v>4.324522873921655</v>
      </c>
    </row>
    <row r="228" spans="1:5" x14ac:dyDescent="0.25">
      <c r="A228" s="11" t="s">
        <v>287</v>
      </c>
      <c r="B228" s="20">
        <v>2.98441</v>
      </c>
      <c r="C228" s="9">
        <v>3.5718207820000001</v>
      </c>
      <c r="D228" s="9">
        <f t="shared" si="5"/>
        <v>3.7481839286905481</v>
      </c>
    </row>
    <row r="229" spans="1:5" x14ac:dyDescent="0.25">
      <c r="A229" s="11" t="s">
        <v>288</v>
      </c>
      <c r="B229" s="20">
        <v>3.0120300000000002</v>
      </c>
      <c r="C229" s="9">
        <v>3.3843415541000001</v>
      </c>
      <c r="D229" s="9">
        <f t="shared" si="5"/>
        <v>3.5188812742709072</v>
      </c>
    </row>
    <row r="230" spans="1:5" x14ac:dyDescent="0.25">
      <c r="A230" s="11" t="s">
        <v>289</v>
      </c>
      <c r="B230" s="20">
        <v>3.0346666667000002</v>
      </c>
      <c r="C230" s="9">
        <v>3.5758930800000002</v>
      </c>
      <c r="D230" s="9">
        <f t="shared" si="5"/>
        <v>3.6903134100841966</v>
      </c>
    </row>
    <row r="231" spans="1:5" x14ac:dyDescent="0.25">
      <c r="A231" s="11" t="s">
        <v>290</v>
      </c>
      <c r="B231" s="20">
        <v>3.0603433333000001</v>
      </c>
      <c r="C231" s="9">
        <v>3.7570974006000002</v>
      </c>
      <c r="D231" s="9">
        <f t="shared" si="5"/>
        <v>3.8447846818846538</v>
      </c>
      <c r="E231" s="8" t="s">
        <v>182</v>
      </c>
    </row>
    <row r="232" spans="1:5" x14ac:dyDescent="0.25">
      <c r="A232" s="11" t="s">
        <v>291</v>
      </c>
      <c r="B232" s="20">
        <v>3.0809899999999999</v>
      </c>
      <c r="C232" s="9">
        <v>3.3577960262</v>
      </c>
      <c r="D232" s="9">
        <f t="shared" si="5"/>
        <v>3.4131371744719545</v>
      </c>
      <c r="E232" s="8" t="s">
        <v>183</v>
      </c>
    </row>
    <row r="233" spans="1:5" x14ac:dyDescent="0.25">
      <c r="A233" s="11" t="s">
        <v>292</v>
      </c>
      <c r="B233" s="20">
        <v>3.1098966667000001</v>
      </c>
      <c r="C233" s="9">
        <v>3.2434638147000001</v>
      </c>
      <c r="D233" s="9">
        <f t="shared" ref="D233:D240" si="6">C233*$B$241/B233</f>
        <v>3.2662755442218319</v>
      </c>
      <c r="E233">
        <f>MAX('Gasoline-M'!E617:E619)</f>
        <v>0</v>
      </c>
    </row>
    <row r="234" spans="1:5" x14ac:dyDescent="0.25">
      <c r="A234" s="11" t="s">
        <v>293</v>
      </c>
      <c r="B234" s="20">
        <v>3.1316213704</v>
      </c>
      <c r="C234" s="9">
        <v>3.6607929793</v>
      </c>
      <c r="D234" s="9">
        <f t="shared" si="6"/>
        <v>3.6609655548892222</v>
      </c>
      <c r="E234">
        <f>MAX('Gasoline-M'!E620:E622)</f>
        <v>1</v>
      </c>
    </row>
    <row r="235" spans="1:5" x14ac:dyDescent="0.25">
      <c r="A235" s="11" t="s">
        <v>294</v>
      </c>
      <c r="B235" s="20">
        <v>3.1493566667000001</v>
      </c>
      <c r="C235" s="9">
        <v>3.7030725820999999</v>
      </c>
      <c r="D235" s="9">
        <f t="shared" si="6"/>
        <v>3.682392674032259</v>
      </c>
      <c r="E235">
        <f>MAX('Gasoline-M'!E623:E625)</f>
        <v>1</v>
      </c>
    </row>
    <row r="236" spans="1:5" x14ac:dyDescent="0.25">
      <c r="A236" s="11" t="s">
        <v>295</v>
      </c>
      <c r="B236" s="20">
        <v>3.1696986667</v>
      </c>
      <c r="C236" s="9">
        <v>3.5227184648000001</v>
      </c>
      <c r="D236" s="9">
        <f t="shared" si="6"/>
        <v>3.4805644459806309</v>
      </c>
      <c r="E236">
        <f>MAX('Gasoline-M'!E626:E628)</f>
        <v>1</v>
      </c>
    </row>
    <row r="237" spans="1:5" x14ac:dyDescent="0.25">
      <c r="A237" s="11" t="s">
        <v>296</v>
      </c>
      <c r="B237" s="20">
        <v>3.1868500000000002</v>
      </c>
      <c r="C237" s="9">
        <v>3.4570229003000001</v>
      </c>
      <c r="D237" s="9">
        <f t="shared" si="6"/>
        <v>3.3972722755854936</v>
      </c>
      <c r="E237">
        <f>MAX('Gasoline-M'!E629:E631)</f>
        <v>1</v>
      </c>
    </row>
    <row r="238" spans="1:5" x14ac:dyDescent="0.25">
      <c r="A238" s="11" t="s">
        <v>297</v>
      </c>
      <c r="B238" s="20">
        <v>3.1981896666999998</v>
      </c>
      <c r="C238" s="9">
        <v>3.6413535155000001</v>
      </c>
      <c r="D238" s="9">
        <f t="shared" si="6"/>
        <v>3.5657291300208676</v>
      </c>
      <c r="E238">
        <f>MAX('Gasoline-M'!E632:E634)</f>
        <v>1</v>
      </c>
    </row>
    <row r="239" spans="1:5" x14ac:dyDescent="0.25">
      <c r="A239" s="11" t="s">
        <v>298</v>
      </c>
      <c r="B239" s="20">
        <v>3.2160496667</v>
      </c>
      <c r="C239" s="9">
        <v>3.6645127545</v>
      </c>
      <c r="D239" s="9">
        <f t="shared" si="6"/>
        <v>3.568479542924377</v>
      </c>
      <c r="E239">
        <f>MAX('Gasoline-M'!E635:E637)</f>
        <v>1</v>
      </c>
    </row>
    <row r="240" spans="1:5" x14ac:dyDescent="0.25">
      <c r="A240" s="11" t="s">
        <v>299</v>
      </c>
      <c r="B240" s="20">
        <v>3.2364176667</v>
      </c>
      <c r="C240" s="9">
        <v>3.3853656451999998</v>
      </c>
      <c r="D240" s="9">
        <f t="shared" si="6"/>
        <v>3.275900786968831</v>
      </c>
      <c r="E240">
        <f>MAX('Gasoline-M'!E638:E640)</f>
        <v>1</v>
      </c>
    </row>
    <row r="241" spans="1:5" x14ac:dyDescent="0.25">
      <c r="A241" s="12" t="str">
        <f>"Base CPI ("&amp;TEXT('Notes and Sources'!$G$7,"m/yyyy")&amp;")"</f>
        <v>Base CPI (5/2024)</v>
      </c>
      <c r="B241" s="22">
        <v>3.1317689999999998</v>
      </c>
      <c r="C241" s="13"/>
      <c r="D241" s="13"/>
      <c r="E241" s="15"/>
    </row>
    <row r="242" spans="1:5" x14ac:dyDescent="0.25">
      <c r="A242" s="34" t="str">
        <f>A1&amp;" "&amp;TEXT(C1,"Mmmm yyyy")</f>
        <v>EIA Short-Term Energy Outlook, May 2024</v>
      </c>
      <c r="B242" s="34"/>
      <c r="C242" s="34"/>
      <c r="D242" s="34"/>
      <c r="E242" s="34"/>
    </row>
    <row r="243" spans="1:5" x14ac:dyDescent="0.25">
      <c r="A243" s="29" t="s">
        <v>184</v>
      </c>
      <c r="B243" s="29"/>
      <c r="C243" s="29"/>
      <c r="D243" s="29"/>
      <c r="E243" s="29"/>
    </row>
    <row r="244" spans="1:5" x14ac:dyDescent="0.25">
      <c r="A244" t="str">
        <f>"Real Price ("&amp;TEXT($C$1,"mmm yyyy")&amp;" $)"</f>
        <v>Real Price (May 2024 $)</v>
      </c>
    </row>
    <row r="245" spans="1:5" x14ac:dyDescent="0.25">
      <c r="A245" s="30" t="s">
        <v>167</v>
      </c>
      <c r="B245" s="30"/>
      <c r="C245" s="30"/>
      <c r="D245" s="30"/>
      <c r="E245" s="30"/>
    </row>
  </sheetData>
  <mergeCells count="6">
    <mergeCell ref="A245:E245"/>
    <mergeCell ref="C39:D39"/>
    <mergeCell ref="A1:B1"/>
    <mergeCell ref="C1:D1"/>
    <mergeCell ref="A242:E242"/>
    <mergeCell ref="A243:E243"/>
  </mergeCells>
  <phoneticPr fontId="3" type="noConversion"/>
  <conditionalFormatting sqref="B181:D182 B185:D186 B189:D190 B193:D194 B197:D198 B217:D218 B221:D222 B225:D226 B229:D230 B233:D240">
    <cfRule type="expression" dxfId="136" priority="6" stopIfTrue="1">
      <formula>$E181=1</formula>
    </cfRule>
  </conditionalFormatting>
  <conditionalFormatting sqref="B183:D184 B187:D188">
    <cfRule type="expression" dxfId="135" priority="7" stopIfTrue="1">
      <formula>#REF!=1</formula>
    </cfRule>
  </conditionalFormatting>
  <conditionalFormatting sqref="B191:D192">
    <cfRule type="expression" dxfId="134" priority="11" stopIfTrue="1">
      <formula>#REF!=1</formula>
    </cfRule>
  </conditionalFormatting>
  <conditionalFormatting sqref="B195:D196">
    <cfRule type="expression" dxfId="133" priority="32" stopIfTrue="1">
      <formula>#REF!=1</formula>
    </cfRule>
  </conditionalFormatting>
  <conditionalFormatting sqref="B199:D200">
    <cfRule type="expression" dxfId="132" priority="55" stopIfTrue="1">
      <formula>#REF!=1</formula>
    </cfRule>
  </conditionalFormatting>
  <conditionalFormatting sqref="B201:D202 B209:D210">
    <cfRule type="expression" dxfId="131" priority="108" stopIfTrue="1">
      <formula>$E205=1</formula>
    </cfRule>
  </conditionalFormatting>
  <conditionalFormatting sqref="B203:D204">
    <cfRule type="expression" dxfId="130" priority="81" stopIfTrue="1">
      <formula>#REF!=1</formula>
    </cfRule>
  </conditionalFormatting>
  <conditionalFormatting sqref="B205:D208">
    <cfRule type="expression" dxfId="129" priority="109" stopIfTrue="1">
      <formula>#REF!=1</formula>
    </cfRule>
  </conditionalFormatting>
  <conditionalFormatting sqref="B211:D216">
    <cfRule type="expression" dxfId="128" priority="136" stopIfTrue="1">
      <formula>#REF!=1</formula>
    </cfRule>
  </conditionalFormatting>
  <conditionalFormatting sqref="B219:D220">
    <cfRule type="expression" dxfId="127" priority="195" stopIfTrue="1">
      <formula>#REF!=1</formula>
    </cfRule>
  </conditionalFormatting>
  <conditionalFormatting sqref="B223:D224">
    <cfRule type="expression" dxfId="126" priority="223" stopIfTrue="1">
      <formula>#REF!=1</formula>
    </cfRule>
  </conditionalFormatting>
  <conditionalFormatting sqref="B227:D228">
    <cfRule type="expression" dxfId="125" priority="234" stopIfTrue="1">
      <formula>#REF!=1</formula>
    </cfRule>
  </conditionalFormatting>
  <conditionalFormatting sqref="B231:D232">
    <cfRule type="expression" dxfId="124" priority="270" stopIfTrue="1">
      <formula>#REF!=1</formula>
    </cfRule>
  </conditionalFormatting>
  <hyperlinks>
    <hyperlink ref="A3" location="Contents!B4" display="Return to Contents" xr:uid="{00000000-0004-0000-0500-000000000000}"/>
    <hyperlink ref="A245" location="'Notes and Sources'!A7" display="See Notes and Sources for more information" xr:uid="{00000000-0004-0000-05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645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3.2" x14ac:dyDescent="0.25"/>
  <cols>
    <col min="1" max="4" width="17.6640625" customWidth="1"/>
  </cols>
  <sheetData>
    <row r="1" spans="1:4" ht="15.6" x14ac:dyDescent="0.3">
      <c r="A1" s="32" t="s">
        <v>168</v>
      </c>
      <c r="B1" s="32"/>
      <c r="C1" s="33">
        <f>'Notes and Sources'!$G$7</f>
        <v>45419</v>
      </c>
      <c r="D1" s="33"/>
    </row>
    <row r="2" spans="1:4" ht="15.6" x14ac:dyDescent="0.3">
      <c r="A2" s="5" t="s">
        <v>222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171</v>
      </c>
      <c r="D39" s="31"/>
    </row>
    <row r="40" spans="1:4" x14ac:dyDescent="0.25">
      <c r="A40" s="1" t="s">
        <v>0</v>
      </c>
      <c r="B40" s="1" t="s">
        <v>18</v>
      </c>
      <c r="C40" s="1" t="s">
        <v>1</v>
      </c>
      <c r="D40" s="1" t="s">
        <v>2</v>
      </c>
    </row>
    <row r="41" spans="1:4" x14ac:dyDescent="0.25">
      <c r="A41" s="10">
        <v>27760</v>
      </c>
      <c r="B41" s="20">
        <v>0.55800000000000005</v>
      </c>
      <c r="C41" s="9">
        <v>0.60499999999999998</v>
      </c>
      <c r="D41" s="9">
        <f t="shared" ref="D41:D104" si="0">C41*$B$641/B41</f>
        <v>3.3955559946236553</v>
      </c>
    </row>
    <row r="42" spans="1:4" x14ac:dyDescent="0.25">
      <c r="A42" s="10">
        <v>27791</v>
      </c>
      <c r="B42" s="20">
        <v>0.55900000000000005</v>
      </c>
      <c r="C42" s="9">
        <v>0.6</v>
      </c>
      <c r="D42" s="9">
        <f t="shared" si="0"/>
        <v>3.3614694096601068</v>
      </c>
    </row>
    <row r="43" spans="1:4" x14ac:dyDescent="0.25">
      <c r="A43" s="10">
        <v>27820</v>
      </c>
      <c r="B43" s="20">
        <v>0.56000000000000005</v>
      </c>
      <c r="C43" s="9">
        <v>0.59399999999999997</v>
      </c>
      <c r="D43" s="9">
        <f t="shared" si="0"/>
        <v>3.3219121178571425</v>
      </c>
    </row>
    <row r="44" spans="1:4" x14ac:dyDescent="0.25">
      <c r="A44" s="10">
        <v>27851</v>
      </c>
      <c r="B44" s="20">
        <v>0.56100000000000005</v>
      </c>
      <c r="C44" s="9">
        <v>0.59199999999999997</v>
      </c>
      <c r="D44" s="9">
        <f t="shared" si="0"/>
        <v>3.3048257540106944</v>
      </c>
    </row>
    <row r="45" spans="1:4" x14ac:dyDescent="0.25">
      <c r="A45" s="10">
        <v>27881</v>
      </c>
      <c r="B45" s="20">
        <v>0.56399999999999995</v>
      </c>
      <c r="C45" s="9">
        <v>0.6</v>
      </c>
      <c r="D45" s="9">
        <f t="shared" si="0"/>
        <v>3.3316691489361703</v>
      </c>
    </row>
    <row r="46" spans="1:4" x14ac:dyDescent="0.25">
      <c r="A46" s="10">
        <v>27912</v>
      </c>
      <c r="B46" s="20">
        <v>0.56699999999999995</v>
      </c>
      <c r="C46" s="9">
        <v>0.61599999999999999</v>
      </c>
      <c r="D46" s="9">
        <f t="shared" si="0"/>
        <v>3.4024157037037037</v>
      </c>
    </row>
    <row r="47" spans="1:4" x14ac:dyDescent="0.25">
      <c r="A47" s="10">
        <v>27942</v>
      </c>
      <c r="B47" s="20">
        <v>0.56999999999999995</v>
      </c>
      <c r="C47" s="9">
        <v>0.623</v>
      </c>
      <c r="D47" s="9">
        <f t="shared" si="0"/>
        <v>3.4229685736842108</v>
      </c>
    </row>
    <row r="48" spans="1:4" x14ac:dyDescent="0.25">
      <c r="A48" s="10">
        <v>27973</v>
      </c>
      <c r="B48" s="20">
        <v>0.57299999999999995</v>
      </c>
      <c r="C48" s="9">
        <v>0.628</v>
      </c>
      <c r="D48" s="9">
        <f t="shared" si="0"/>
        <v>3.4323750994764399</v>
      </c>
    </row>
    <row r="49" spans="1:4" x14ac:dyDescent="0.25">
      <c r="A49" s="10">
        <v>28004</v>
      </c>
      <c r="B49" s="20">
        <v>0.57599999999999996</v>
      </c>
      <c r="C49" s="9">
        <v>0.63</v>
      </c>
      <c r="D49" s="9">
        <f t="shared" si="0"/>
        <v>3.4253723437499999</v>
      </c>
    </row>
    <row r="50" spans="1:4" x14ac:dyDescent="0.25">
      <c r="A50" s="10">
        <v>28034</v>
      </c>
      <c r="B50" s="20">
        <v>0.57899999999999996</v>
      </c>
      <c r="C50" s="9">
        <v>0.629</v>
      </c>
      <c r="D50" s="9">
        <f t="shared" si="0"/>
        <v>3.4022153730569951</v>
      </c>
    </row>
    <row r="51" spans="1:4" x14ac:dyDescent="0.25">
      <c r="A51" s="10">
        <v>28065</v>
      </c>
      <c r="B51" s="20">
        <v>0.58099999999999996</v>
      </c>
      <c r="C51" s="9">
        <v>0.629</v>
      </c>
      <c r="D51" s="9">
        <f t="shared" si="0"/>
        <v>3.3905037882960416</v>
      </c>
    </row>
    <row r="52" spans="1:4" x14ac:dyDescent="0.25">
      <c r="A52" s="10">
        <v>28095</v>
      </c>
      <c r="B52" s="20">
        <v>0.58399999999999996</v>
      </c>
      <c r="C52" s="9">
        <v>0.626</v>
      </c>
      <c r="D52" s="9">
        <f t="shared" si="0"/>
        <v>3.3569989623287668</v>
      </c>
    </row>
    <row r="53" spans="1:4" x14ac:dyDescent="0.25">
      <c r="A53" s="10">
        <v>28126</v>
      </c>
      <c r="B53" s="20">
        <v>0.58699999999999997</v>
      </c>
      <c r="C53" s="9">
        <v>0.627</v>
      </c>
      <c r="D53" s="9">
        <f t="shared" si="0"/>
        <v>3.3451774497444635</v>
      </c>
    </row>
    <row r="54" spans="1:4" x14ac:dyDescent="0.25">
      <c r="A54" s="10">
        <v>28157</v>
      </c>
      <c r="B54" s="20">
        <v>0.59299999999999997</v>
      </c>
      <c r="C54" s="9">
        <v>0.63700000000000001</v>
      </c>
      <c r="D54" s="9">
        <f t="shared" si="0"/>
        <v>3.3641430910623948</v>
      </c>
    </row>
    <row r="55" spans="1:4" x14ac:dyDescent="0.25">
      <c r="A55" s="10">
        <v>28185</v>
      </c>
      <c r="B55" s="20">
        <v>0.59599999999999997</v>
      </c>
      <c r="C55" s="9">
        <v>0.64300000000000002</v>
      </c>
      <c r="D55" s="9">
        <f t="shared" si="0"/>
        <v>3.3787373607382549</v>
      </c>
    </row>
    <row r="56" spans="1:4" x14ac:dyDescent="0.25">
      <c r="A56" s="10">
        <v>28216</v>
      </c>
      <c r="B56" s="20">
        <v>0.6</v>
      </c>
      <c r="C56" s="9">
        <v>0.65100000000000002</v>
      </c>
      <c r="D56" s="9">
        <f t="shared" si="0"/>
        <v>3.3979693649999998</v>
      </c>
    </row>
    <row r="57" spans="1:4" x14ac:dyDescent="0.25">
      <c r="A57" s="10">
        <v>28246</v>
      </c>
      <c r="B57" s="20">
        <v>0.60199999999999998</v>
      </c>
      <c r="C57" s="9">
        <v>0.65900000000000003</v>
      </c>
      <c r="D57" s="9">
        <f t="shared" si="0"/>
        <v>3.4282986229235881</v>
      </c>
    </row>
    <row r="58" spans="1:4" x14ac:dyDescent="0.25">
      <c r="A58" s="10">
        <v>28277</v>
      </c>
      <c r="B58" s="20">
        <v>0.60499999999999998</v>
      </c>
      <c r="C58" s="9">
        <v>0.66500000000000004</v>
      </c>
      <c r="D58" s="9">
        <f t="shared" si="0"/>
        <v>3.442357661157025</v>
      </c>
    </row>
    <row r="59" spans="1:4" x14ac:dyDescent="0.25">
      <c r="A59" s="10">
        <v>28307</v>
      </c>
      <c r="B59" s="20">
        <v>0.60799999999999998</v>
      </c>
      <c r="C59" s="9">
        <v>0.66700000000000004</v>
      </c>
      <c r="D59" s="9">
        <f t="shared" si="0"/>
        <v>3.4356742154605264</v>
      </c>
    </row>
    <row r="60" spans="1:4" x14ac:dyDescent="0.25">
      <c r="A60" s="10">
        <v>28338</v>
      </c>
      <c r="B60" s="20">
        <v>0.61099999999999999</v>
      </c>
      <c r="C60" s="9">
        <v>0.66700000000000004</v>
      </c>
      <c r="D60" s="9">
        <f t="shared" si="0"/>
        <v>3.4188051112929623</v>
      </c>
    </row>
    <row r="61" spans="1:4" x14ac:dyDescent="0.25">
      <c r="A61" s="10">
        <v>28369</v>
      </c>
      <c r="B61" s="20">
        <v>0.61299999999999999</v>
      </c>
      <c r="C61" s="9">
        <v>0.66600000000000004</v>
      </c>
      <c r="D61" s="9">
        <f t="shared" si="0"/>
        <v>3.4025418499184341</v>
      </c>
    </row>
    <row r="62" spans="1:4" x14ac:dyDescent="0.25">
      <c r="A62" s="10">
        <v>28399</v>
      </c>
      <c r="B62" s="20">
        <v>0.61599999999999999</v>
      </c>
      <c r="C62" s="9">
        <v>0.66500000000000004</v>
      </c>
      <c r="D62" s="9">
        <f t="shared" si="0"/>
        <v>3.3808869886363642</v>
      </c>
    </row>
    <row r="63" spans="1:4" x14ac:dyDescent="0.25">
      <c r="A63" s="10">
        <v>28430</v>
      </c>
      <c r="B63" s="20">
        <v>0.62</v>
      </c>
      <c r="C63" s="9">
        <v>0.66400000000000003</v>
      </c>
      <c r="D63" s="9">
        <f t="shared" si="0"/>
        <v>3.354023574193548</v>
      </c>
    </row>
    <row r="64" spans="1:4" x14ac:dyDescent="0.25">
      <c r="A64" s="10">
        <v>28460</v>
      </c>
      <c r="B64" s="20">
        <v>0.623</v>
      </c>
      <c r="C64" s="9">
        <v>0.66500000000000004</v>
      </c>
      <c r="D64" s="9">
        <f t="shared" si="0"/>
        <v>3.3428994943820229</v>
      </c>
    </row>
    <row r="65" spans="1:4" x14ac:dyDescent="0.25">
      <c r="A65" s="10">
        <v>28491</v>
      </c>
      <c r="B65" s="20">
        <v>0.627</v>
      </c>
      <c r="C65" s="9">
        <v>0.64800000000000002</v>
      </c>
      <c r="D65" s="9">
        <f t="shared" si="0"/>
        <v>3.2366607846889948</v>
      </c>
    </row>
    <row r="66" spans="1:4" x14ac:dyDescent="0.25">
      <c r="A66" s="10">
        <v>28522</v>
      </c>
      <c r="B66" s="20">
        <v>0.63</v>
      </c>
      <c r="C66" s="9">
        <v>0.64700000000000002</v>
      </c>
      <c r="D66" s="9">
        <f t="shared" si="0"/>
        <v>3.2162770523809523</v>
      </c>
    </row>
    <row r="67" spans="1:4" x14ac:dyDescent="0.25">
      <c r="A67" s="10">
        <v>28550</v>
      </c>
      <c r="B67" s="20">
        <v>0.63400000000000001</v>
      </c>
      <c r="C67" s="9">
        <v>0.64700000000000002</v>
      </c>
      <c r="D67" s="9">
        <f t="shared" si="0"/>
        <v>3.1959850835962142</v>
      </c>
    </row>
    <row r="68" spans="1:4" x14ac:dyDescent="0.25">
      <c r="A68" s="10">
        <v>28581</v>
      </c>
      <c r="B68" s="20">
        <v>0.63900000000000001</v>
      </c>
      <c r="C68" s="9">
        <v>0.64900000000000002</v>
      </c>
      <c r="D68" s="9">
        <f t="shared" si="0"/>
        <v>3.1807794694835683</v>
      </c>
    </row>
    <row r="69" spans="1:4" x14ac:dyDescent="0.25">
      <c r="A69" s="10">
        <v>28611</v>
      </c>
      <c r="B69" s="20">
        <v>0.64500000000000002</v>
      </c>
      <c r="C69" s="9">
        <v>0.65500000000000003</v>
      </c>
      <c r="D69" s="9">
        <f t="shared" si="0"/>
        <v>3.1803235581395346</v>
      </c>
    </row>
    <row r="70" spans="1:4" x14ac:dyDescent="0.25">
      <c r="A70" s="10">
        <v>28642</v>
      </c>
      <c r="B70" s="20">
        <v>0.65</v>
      </c>
      <c r="C70" s="9">
        <v>0.66300000000000003</v>
      </c>
      <c r="D70" s="9">
        <f t="shared" si="0"/>
        <v>3.1944043799999999</v>
      </c>
    </row>
    <row r="71" spans="1:4" x14ac:dyDescent="0.25">
      <c r="A71" s="10">
        <v>28672</v>
      </c>
      <c r="B71" s="20">
        <v>0.65500000000000003</v>
      </c>
      <c r="C71" s="9">
        <v>0.67400000000000004</v>
      </c>
      <c r="D71" s="9">
        <f t="shared" si="0"/>
        <v>3.2226142076335877</v>
      </c>
    </row>
    <row r="72" spans="1:4" x14ac:dyDescent="0.25">
      <c r="A72" s="10">
        <v>28703</v>
      </c>
      <c r="B72" s="20">
        <v>0.65900000000000003</v>
      </c>
      <c r="C72" s="9">
        <v>0.68200000000000005</v>
      </c>
      <c r="D72" s="9">
        <f t="shared" si="0"/>
        <v>3.2410720151745069</v>
      </c>
    </row>
    <row r="73" spans="1:4" x14ac:dyDescent="0.25">
      <c r="A73" s="10">
        <v>28734</v>
      </c>
      <c r="B73" s="20">
        <v>0.66500000000000004</v>
      </c>
      <c r="C73" s="9">
        <v>0.68799999999999994</v>
      </c>
      <c r="D73" s="9">
        <f t="shared" si="0"/>
        <v>3.2400858225563902</v>
      </c>
    </row>
    <row r="74" spans="1:4" x14ac:dyDescent="0.25">
      <c r="A74" s="10">
        <v>28764</v>
      </c>
      <c r="B74" s="20">
        <v>0.67100000000000004</v>
      </c>
      <c r="C74" s="9">
        <v>0.69</v>
      </c>
      <c r="D74" s="9">
        <f t="shared" si="0"/>
        <v>3.2204480029806253</v>
      </c>
    </row>
    <row r="75" spans="1:4" x14ac:dyDescent="0.25">
      <c r="A75" s="10">
        <v>28795</v>
      </c>
      <c r="B75" s="20">
        <v>0.67500000000000004</v>
      </c>
      <c r="C75" s="9">
        <v>0.69499999999999995</v>
      </c>
      <c r="D75" s="9">
        <f t="shared" si="0"/>
        <v>3.2245621555555548</v>
      </c>
    </row>
    <row r="76" spans="1:4" x14ac:dyDescent="0.25">
      <c r="A76" s="10">
        <v>28825</v>
      </c>
      <c r="B76" s="20">
        <v>0.67900000000000005</v>
      </c>
      <c r="C76" s="9">
        <v>0.70499999999999996</v>
      </c>
      <c r="D76" s="9">
        <f t="shared" si="0"/>
        <v>3.2516894624447708</v>
      </c>
    </row>
    <row r="77" spans="1:4" x14ac:dyDescent="0.25">
      <c r="A77" s="10">
        <v>28856</v>
      </c>
      <c r="B77" s="20">
        <v>0.68500000000000005</v>
      </c>
      <c r="C77" s="9">
        <v>0.71599999999999997</v>
      </c>
      <c r="D77" s="9">
        <f t="shared" si="0"/>
        <v>3.2734986919708025</v>
      </c>
    </row>
    <row r="78" spans="1:4" x14ac:dyDescent="0.25">
      <c r="A78" s="10">
        <v>28887</v>
      </c>
      <c r="B78" s="20">
        <v>0.69199999999999995</v>
      </c>
      <c r="C78" s="9">
        <v>0.73</v>
      </c>
      <c r="D78" s="9">
        <f t="shared" si="0"/>
        <v>3.3037447543352596</v>
      </c>
    </row>
    <row r="79" spans="1:4" x14ac:dyDescent="0.25">
      <c r="A79" s="10">
        <v>28915</v>
      </c>
      <c r="B79" s="20">
        <v>0.69899999999999995</v>
      </c>
      <c r="C79" s="9">
        <v>0.755</v>
      </c>
      <c r="D79" s="9">
        <f t="shared" si="0"/>
        <v>3.3826689484978538</v>
      </c>
    </row>
    <row r="80" spans="1:4" x14ac:dyDescent="0.25">
      <c r="A80" s="10">
        <v>28946</v>
      </c>
      <c r="B80" s="20">
        <v>0.70599999999999996</v>
      </c>
      <c r="C80" s="9">
        <v>0.80200000000000005</v>
      </c>
      <c r="D80" s="9">
        <f t="shared" si="0"/>
        <v>3.5576186090651563</v>
      </c>
    </row>
    <row r="81" spans="1:4" x14ac:dyDescent="0.25">
      <c r="A81" s="10">
        <v>28976</v>
      </c>
      <c r="B81" s="20">
        <v>0.71399999999999997</v>
      </c>
      <c r="C81" s="9">
        <v>0.84399999999999997</v>
      </c>
      <c r="D81" s="9">
        <f t="shared" si="0"/>
        <v>3.7019790420168066</v>
      </c>
    </row>
    <row r="82" spans="1:4" x14ac:dyDescent="0.25">
      <c r="A82" s="10">
        <v>29007</v>
      </c>
      <c r="B82" s="20">
        <v>0.72199999999999998</v>
      </c>
      <c r="C82" s="9">
        <v>0.90100000000000002</v>
      </c>
      <c r="D82" s="9">
        <f t="shared" si="0"/>
        <v>3.9082048047091411</v>
      </c>
    </row>
    <row r="83" spans="1:4" x14ac:dyDescent="0.25">
      <c r="A83" s="10">
        <v>29037</v>
      </c>
      <c r="B83" s="20">
        <v>0.73</v>
      </c>
      <c r="C83" s="9">
        <v>0.94899999999999995</v>
      </c>
      <c r="D83" s="9">
        <f t="shared" si="0"/>
        <v>4.0712997</v>
      </c>
    </row>
    <row r="84" spans="1:4" x14ac:dyDescent="0.25">
      <c r="A84" s="10">
        <v>29068</v>
      </c>
      <c r="B84" s="20">
        <v>0.73699999999999999</v>
      </c>
      <c r="C84" s="9">
        <v>0.98799999999999999</v>
      </c>
      <c r="D84" s="9">
        <f t="shared" si="0"/>
        <v>4.1983551858887376</v>
      </c>
    </row>
    <row r="85" spans="1:4" x14ac:dyDescent="0.25">
      <c r="A85" s="10">
        <v>29099</v>
      </c>
      <c r="B85" s="20">
        <v>0.74399999999999999</v>
      </c>
      <c r="C85" s="9">
        <v>1.02</v>
      </c>
      <c r="D85" s="9">
        <f t="shared" si="0"/>
        <v>4.2935542741935482</v>
      </c>
    </row>
    <row r="86" spans="1:4" x14ac:dyDescent="0.25">
      <c r="A86" s="10">
        <v>29129</v>
      </c>
      <c r="B86" s="20">
        <v>0.752</v>
      </c>
      <c r="C86" s="9">
        <v>1.028</v>
      </c>
      <c r="D86" s="9">
        <f t="shared" si="0"/>
        <v>4.2811948563829789</v>
      </c>
    </row>
    <row r="87" spans="1:4" x14ac:dyDescent="0.25">
      <c r="A87" s="10">
        <v>29160</v>
      </c>
      <c r="B87" s="20">
        <v>0.76</v>
      </c>
      <c r="C87" s="9">
        <v>1.0409999999999999</v>
      </c>
      <c r="D87" s="9">
        <f t="shared" si="0"/>
        <v>4.2896993802631576</v>
      </c>
    </row>
    <row r="88" spans="1:4" x14ac:dyDescent="0.25">
      <c r="A88" s="10">
        <v>29190</v>
      </c>
      <c r="B88" s="20">
        <v>0.76900000000000002</v>
      </c>
      <c r="C88" s="9">
        <v>1.0649999999999999</v>
      </c>
      <c r="D88" s="9">
        <f t="shared" si="0"/>
        <v>4.3372353511053312</v>
      </c>
    </row>
    <row r="89" spans="1:4" x14ac:dyDescent="0.25">
      <c r="A89" s="10">
        <v>29221</v>
      </c>
      <c r="B89" s="20">
        <v>0.78</v>
      </c>
      <c r="C89" s="9">
        <v>1.131</v>
      </c>
      <c r="D89" s="9">
        <f t="shared" si="0"/>
        <v>4.5410650499999994</v>
      </c>
    </row>
    <row r="90" spans="1:4" x14ac:dyDescent="0.25">
      <c r="A90" s="10">
        <v>29252</v>
      </c>
      <c r="B90" s="20">
        <v>0.79</v>
      </c>
      <c r="C90" s="9">
        <v>1.2070000000000001</v>
      </c>
      <c r="D90" s="9">
        <f t="shared" si="0"/>
        <v>4.7848673202531646</v>
      </c>
    </row>
    <row r="91" spans="1:4" x14ac:dyDescent="0.25">
      <c r="A91" s="10">
        <v>29281</v>
      </c>
      <c r="B91" s="20">
        <v>0.80100000000000005</v>
      </c>
      <c r="C91" s="9">
        <v>1.252</v>
      </c>
      <c r="D91" s="9">
        <f t="shared" si="0"/>
        <v>4.8950996104868905</v>
      </c>
    </row>
    <row r="92" spans="1:4" x14ac:dyDescent="0.25">
      <c r="A92" s="10">
        <v>29312</v>
      </c>
      <c r="B92" s="20">
        <v>0.80900000000000005</v>
      </c>
      <c r="C92" s="9">
        <v>1.264</v>
      </c>
      <c r="D92" s="9">
        <f t="shared" si="0"/>
        <v>4.8931471149567365</v>
      </c>
    </row>
    <row r="93" spans="1:4" x14ac:dyDescent="0.25">
      <c r="A93" s="10">
        <v>29342</v>
      </c>
      <c r="B93" s="20">
        <v>0.81699999999999995</v>
      </c>
      <c r="C93" s="9">
        <v>1.266</v>
      </c>
      <c r="D93" s="9">
        <f t="shared" si="0"/>
        <v>4.8529003108935127</v>
      </c>
    </row>
    <row r="94" spans="1:4" x14ac:dyDescent="0.25">
      <c r="A94" s="10">
        <v>29373</v>
      </c>
      <c r="B94" s="20">
        <v>0.82499999999999996</v>
      </c>
      <c r="C94" s="9">
        <v>1.2689999999999999</v>
      </c>
      <c r="D94" s="9">
        <f t="shared" si="0"/>
        <v>4.8172301345454542</v>
      </c>
    </row>
    <row r="95" spans="1:4" x14ac:dyDescent="0.25">
      <c r="A95" s="10">
        <v>29403</v>
      </c>
      <c r="B95" s="20">
        <v>0.82599999999999996</v>
      </c>
      <c r="C95" s="9">
        <v>1.2709999999999999</v>
      </c>
      <c r="D95" s="9">
        <f t="shared" si="0"/>
        <v>4.8189811125907989</v>
      </c>
    </row>
    <row r="96" spans="1:4" x14ac:dyDescent="0.25">
      <c r="A96" s="10">
        <v>29434</v>
      </c>
      <c r="B96" s="20">
        <v>0.83199999999999996</v>
      </c>
      <c r="C96" s="9">
        <v>1.2669999999999999</v>
      </c>
      <c r="D96" s="9">
        <f t="shared" si="0"/>
        <v>4.7691722632211535</v>
      </c>
    </row>
    <row r="97" spans="1:4" x14ac:dyDescent="0.25">
      <c r="A97" s="10">
        <v>29465</v>
      </c>
      <c r="B97" s="20">
        <v>0.83899999999999997</v>
      </c>
      <c r="C97" s="9">
        <v>1.2569999999999999</v>
      </c>
      <c r="D97" s="9">
        <f t="shared" si="0"/>
        <v>4.6920543897497016</v>
      </c>
    </row>
    <row r="98" spans="1:4" x14ac:dyDescent="0.25">
      <c r="A98" s="10">
        <v>29495</v>
      </c>
      <c r="B98" s="20">
        <v>0.84699999999999998</v>
      </c>
      <c r="C98" s="9">
        <v>1.25</v>
      </c>
      <c r="D98" s="9">
        <f t="shared" si="0"/>
        <v>4.6218550767414399</v>
      </c>
    </row>
    <row r="99" spans="1:4" x14ac:dyDescent="0.25">
      <c r="A99" s="10">
        <v>29526</v>
      </c>
      <c r="B99" s="20">
        <v>0.85599999999999998</v>
      </c>
      <c r="C99" s="9">
        <v>1.25</v>
      </c>
      <c r="D99" s="9">
        <f t="shared" si="0"/>
        <v>4.5732608060747664</v>
      </c>
    </row>
    <row r="100" spans="1:4" x14ac:dyDescent="0.25">
      <c r="A100" s="10">
        <v>29556</v>
      </c>
      <c r="B100" s="20">
        <v>0.86399999999999999</v>
      </c>
      <c r="C100" s="9">
        <v>1.258</v>
      </c>
      <c r="D100" s="9">
        <f t="shared" si="0"/>
        <v>4.5599136597222225</v>
      </c>
    </row>
    <row r="101" spans="1:4" x14ac:dyDescent="0.25">
      <c r="A101" s="10">
        <v>29587</v>
      </c>
      <c r="B101" s="20">
        <v>0.872</v>
      </c>
      <c r="C101" s="9">
        <v>1.298</v>
      </c>
      <c r="D101" s="9">
        <f t="shared" si="0"/>
        <v>4.6617387178899081</v>
      </c>
    </row>
    <row r="102" spans="1:4" x14ac:dyDescent="0.25">
      <c r="A102" s="10">
        <v>29618</v>
      </c>
      <c r="B102" s="20">
        <v>0.88</v>
      </c>
      <c r="C102" s="9">
        <v>1.3819999999999999</v>
      </c>
      <c r="D102" s="9">
        <f t="shared" si="0"/>
        <v>4.9183008613636359</v>
      </c>
    </row>
    <row r="103" spans="1:4" x14ac:dyDescent="0.25">
      <c r="A103" s="10">
        <v>29646</v>
      </c>
      <c r="B103" s="20">
        <v>0.88600000000000001</v>
      </c>
      <c r="C103" s="9">
        <v>1.417</v>
      </c>
      <c r="D103" s="9">
        <f t="shared" si="0"/>
        <v>5.008709563205417</v>
      </c>
    </row>
    <row r="104" spans="1:4" x14ac:dyDescent="0.25">
      <c r="A104" s="10">
        <v>29677</v>
      </c>
      <c r="B104" s="20">
        <v>0.89100000000000001</v>
      </c>
      <c r="C104" s="9">
        <v>1.4119999999999999</v>
      </c>
      <c r="D104" s="9">
        <f t="shared" si="0"/>
        <v>4.963027865319865</v>
      </c>
    </row>
    <row r="105" spans="1:4" x14ac:dyDescent="0.25">
      <c r="A105" s="10">
        <v>29707</v>
      </c>
      <c r="B105" s="20">
        <v>0.89700000000000002</v>
      </c>
      <c r="C105" s="9">
        <v>1.4</v>
      </c>
      <c r="D105" s="9">
        <f t="shared" ref="D105:D168" si="1">C105*$B$641/B105</f>
        <v>4.8879337792642135</v>
      </c>
    </row>
    <row r="106" spans="1:4" x14ac:dyDescent="0.25">
      <c r="A106" s="10">
        <v>29738</v>
      </c>
      <c r="B106" s="20">
        <v>0.90500000000000003</v>
      </c>
      <c r="C106" s="9">
        <v>1.391</v>
      </c>
      <c r="D106" s="9">
        <f t="shared" si="1"/>
        <v>4.81358086077348</v>
      </c>
    </row>
    <row r="107" spans="1:4" x14ac:dyDescent="0.25">
      <c r="A107" s="10">
        <v>29768</v>
      </c>
      <c r="B107" s="20">
        <v>0.91500000000000004</v>
      </c>
      <c r="C107" s="9">
        <v>1.3819999999999999</v>
      </c>
      <c r="D107" s="9">
        <f t="shared" si="1"/>
        <v>4.7301691344262284</v>
      </c>
    </row>
    <row r="108" spans="1:4" x14ac:dyDescent="0.25">
      <c r="A108" s="10">
        <v>29799</v>
      </c>
      <c r="B108" s="20">
        <v>0.92200000000000004</v>
      </c>
      <c r="C108" s="9">
        <v>1.3759999999999999</v>
      </c>
      <c r="D108" s="9">
        <f t="shared" si="1"/>
        <v>4.673876511930585</v>
      </c>
    </row>
    <row r="109" spans="1:4" x14ac:dyDescent="0.25">
      <c r="A109" s="10">
        <v>29830</v>
      </c>
      <c r="B109" s="20">
        <v>0.93100000000000005</v>
      </c>
      <c r="C109" s="9">
        <v>1.3759999999999999</v>
      </c>
      <c r="D109" s="9">
        <f t="shared" si="1"/>
        <v>4.6286940322234145</v>
      </c>
    </row>
    <row r="110" spans="1:4" x14ac:dyDescent="0.25">
      <c r="A110" s="10">
        <v>29860</v>
      </c>
      <c r="B110" s="20">
        <v>0.93400000000000005</v>
      </c>
      <c r="C110" s="9">
        <v>1.371</v>
      </c>
      <c r="D110" s="9">
        <f t="shared" si="1"/>
        <v>4.597061347965739</v>
      </c>
    </row>
    <row r="111" spans="1:4" x14ac:dyDescent="0.25">
      <c r="A111" s="10">
        <v>29891</v>
      </c>
      <c r="B111" s="20">
        <v>0.93799999999999994</v>
      </c>
      <c r="C111" s="9">
        <v>1.369</v>
      </c>
      <c r="D111" s="9">
        <f t="shared" si="1"/>
        <v>4.5707801289978676</v>
      </c>
    </row>
    <row r="112" spans="1:4" x14ac:dyDescent="0.25">
      <c r="A112" s="10">
        <v>29921</v>
      </c>
      <c r="B112" s="20">
        <v>0.94099999999999995</v>
      </c>
      <c r="C112" s="9">
        <v>1.365</v>
      </c>
      <c r="D112" s="9">
        <f t="shared" si="1"/>
        <v>4.5428955207226354</v>
      </c>
    </row>
    <row r="113" spans="1:4" x14ac:dyDescent="0.25">
      <c r="A113" s="10">
        <v>29952</v>
      </c>
      <c r="B113" s="20">
        <v>0.94399999999999995</v>
      </c>
      <c r="C113" s="9">
        <v>1.3125599999999999</v>
      </c>
      <c r="D113" s="9">
        <f t="shared" si="1"/>
        <v>4.3544859307627108</v>
      </c>
    </row>
    <row r="114" spans="1:4" x14ac:dyDescent="0.25">
      <c r="A114" s="10">
        <v>29983</v>
      </c>
      <c r="B114" s="20">
        <v>0.94699999999999995</v>
      </c>
      <c r="C114" s="9">
        <v>1.29098</v>
      </c>
      <c r="D114" s="9">
        <f t="shared" si="1"/>
        <v>4.2693253892502634</v>
      </c>
    </row>
    <row r="115" spans="1:4" x14ac:dyDescent="0.25">
      <c r="A115" s="10">
        <v>30011</v>
      </c>
      <c r="B115" s="20">
        <v>0.94699999999999995</v>
      </c>
      <c r="C115" s="9">
        <v>1.24797</v>
      </c>
      <c r="D115" s="9">
        <f t="shared" si="1"/>
        <v>4.1270895025659975</v>
      </c>
    </row>
    <row r="116" spans="1:4" x14ac:dyDescent="0.25">
      <c r="A116" s="10">
        <v>30042</v>
      </c>
      <c r="B116" s="20">
        <v>0.95</v>
      </c>
      <c r="C116" s="9">
        <v>1.1973199999999999</v>
      </c>
      <c r="D116" s="9">
        <f t="shared" si="1"/>
        <v>3.9470838516631579</v>
      </c>
    </row>
    <row r="117" spans="1:4" x14ac:dyDescent="0.25">
      <c r="A117" s="10">
        <v>30072</v>
      </c>
      <c r="B117" s="20">
        <v>0.95899999999999996</v>
      </c>
      <c r="C117" s="9">
        <v>1.2080900000000001</v>
      </c>
      <c r="D117" s="9">
        <f t="shared" si="1"/>
        <v>3.9452125247236709</v>
      </c>
    </row>
    <row r="118" spans="1:4" x14ac:dyDescent="0.25">
      <c r="A118" s="10">
        <v>30103</v>
      </c>
      <c r="B118" s="20">
        <v>0.97</v>
      </c>
      <c r="C118" s="9">
        <v>1.2765599999999999</v>
      </c>
      <c r="D118" s="9">
        <f t="shared" si="1"/>
        <v>4.1215371491134016</v>
      </c>
    </row>
    <row r="119" spans="1:4" x14ac:dyDescent="0.25">
      <c r="A119" s="10">
        <v>30133</v>
      </c>
      <c r="B119" s="20">
        <v>0.97499999999999998</v>
      </c>
      <c r="C119" s="9">
        <v>1.29593</v>
      </c>
      <c r="D119" s="9">
        <f t="shared" si="1"/>
        <v>4.1626188719692312</v>
      </c>
    </row>
    <row r="120" spans="1:4" x14ac:dyDescent="0.25">
      <c r="A120" s="10">
        <v>30164</v>
      </c>
      <c r="B120" s="20">
        <v>0.97699999999999998</v>
      </c>
      <c r="C120" s="9">
        <v>1.2895700000000001</v>
      </c>
      <c r="D120" s="9">
        <f t="shared" si="1"/>
        <v>4.1337106953224154</v>
      </c>
    </row>
    <row r="121" spans="1:4" x14ac:dyDescent="0.25">
      <c r="A121" s="10">
        <v>30195</v>
      </c>
      <c r="B121" s="20">
        <v>0.97699999999999998</v>
      </c>
      <c r="C121" s="9">
        <v>1.2700199999999999</v>
      </c>
      <c r="D121" s="9">
        <f t="shared" si="1"/>
        <v>4.0710432603684747</v>
      </c>
    </row>
    <row r="122" spans="1:4" x14ac:dyDescent="0.25">
      <c r="A122" s="10">
        <v>30225</v>
      </c>
      <c r="B122" s="20">
        <v>0.98099999999999998</v>
      </c>
      <c r="C122" s="9">
        <v>1.25759</v>
      </c>
      <c r="D122" s="9">
        <f t="shared" si="1"/>
        <v>4.014761851896024</v>
      </c>
    </row>
    <row r="123" spans="1:4" x14ac:dyDescent="0.25">
      <c r="A123" s="10">
        <v>30256</v>
      </c>
      <c r="B123" s="20">
        <v>0.98</v>
      </c>
      <c r="C123" s="9">
        <v>1.2421500000000001</v>
      </c>
      <c r="D123" s="9">
        <f t="shared" si="1"/>
        <v>3.9695172075</v>
      </c>
    </row>
    <row r="124" spans="1:4" x14ac:dyDescent="0.25">
      <c r="A124" s="10">
        <v>30286</v>
      </c>
      <c r="B124" s="20">
        <v>0.97699999999999998</v>
      </c>
      <c r="C124" s="9">
        <v>1.21353</v>
      </c>
      <c r="D124" s="9">
        <f t="shared" si="1"/>
        <v>3.8899648255578301</v>
      </c>
    </row>
    <row r="125" spans="1:4" x14ac:dyDescent="0.25">
      <c r="A125" s="10">
        <v>30317</v>
      </c>
      <c r="B125" s="20">
        <v>0.97899999999999998</v>
      </c>
      <c r="C125" s="9">
        <v>1.1848000000000001</v>
      </c>
      <c r="D125" s="9">
        <f t="shared" si="1"/>
        <v>3.7901122688457609</v>
      </c>
    </row>
    <row r="126" spans="1:4" x14ac:dyDescent="0.25">
      <c r="A126" s="10">
        <v>30348</v>
      </c>
      <c r="B126" s="20">
        <v>0.98</v>
      </c>
      <c r="C126" s="9">
        <v>1.1442600000000001</v>
      </c>
      <c r="D126" s="9">
        <f t="shared" si="1"/>
        <v>3.6566918325918367</v>
      </c>
    </row>
    <row r="127" spans="1:4" x14ac:dyDescent="0.25">
      <c r="A127" s="10">
        <v>30376</v>
      </c>
      <c r="B127" s="20">
        <v>0.98099999999999998</v>
      </c>
      <c r="C127" s="9">
        <v>1.11622</v>
      </c>
      <c r="D127" s="9">
        <f t="shared" si="1"/>
        <v>3.56344871883792</v>
      </c>
    </row>
    <row r="128" spans="1:4" x14ac:dyDescent="0.25">
      <c r="A128" s="10">
        <v>30407</v>
      </c>
      <c r="B128" s="20">
        <v>0.98799999999999999</v>
      </c>
      <c r="C128" s="9">
        <v>1.1873400000000001</v>
      </c>
      <c r="D128" s="9">
        <f t="shared" si="1"/>
        <v>3.7636382636234815</v>
      </c>
    </row>
    <row r="129" spans="1:4" x14ac:dyDescent="0.25">
      <c r="A129" s="10">
        <v>30437</v>
      </c>
      <c r="B129" s="20">
        <v>0.99199999999999999</v>
      </c>
      <c r="C129" s="9">
        <v>1.2300500000000001</v>
      </c>
      <c r="D129" s="9">
        <f t="shared" si="1"/>
        <v>3.8832988492439515</v>
      </c>
    </row>
    <row r="130" spans="1:4" x14ac:dyDescent="0.25">
      <c r="A130" s="10">
        <v>30468</v>
      </c>
      <c r="B130" s="20">
        <v>0.99399999999999999</v>
      </c>
      <c r="C130" s="9">
        <v>1.2446200000000001</v>
      </c>
      <c r="D130" s="9">
        <f t="shared" si="1"/>
        <v>3.921390676841046</v>
      </c>
    </row>
    <row r="131" spans="1:4" x14ac:dyDescent="0.25">
      <c r="A131" s="10">
        <v>30498</v>
      </c>
      <c r="B131" s="20">
        <v>0.998</v>
      </c>
      <c r="C131" s="9">
        <v>1.25302</v>
      </c>
      <c r="D131" s="9">
        <f t="shared" si="1"/>
        <v>3.9320332588977958</v>
      </c>
    </row>
    <row r="132" spans="1:4" x14ac:dyDescent="0.25">
      <c r="A132" s="10">
        <v>30529</v>
      </c>
      <c r="B132" s="20">
        <v>1.0009999999999999</v>
      </c>
      <c r="C132" s="9">
        <v>1.2516499999999999</v>
      </c>
      <c r="D132" s="9">
        <f t="shared" si="1"/>
        <v>3.9159627061438562</v>
      </c>
    </row>
    <row r="133" spans="1:4" x14ac:dyDescent="0.25">
      <c r="A133" s="10">
        <v>30560</v>
      </c>
      <c r="B133" s="20">
        <v>1.004</v>
      </c>
      <c r="C133" s="9">
        <v>1.23708</v>
      </c>
      <c r="D133" s="9">
        <f t="shared" si="1"/>
        <v>3.8588135403585655</v>
      </c>
    </row>
    <row r="134" spans="1:4" x14ac:dyDescent="0.25">
      <c r="A134" s="10">
        <v>30590</v>
      </c>
      <c r="B134" s="20">
        <v>1.008</v>
      </c>
      <c r="C134" s="9">
        <v>1.21767</v>
      </c>
      <c r="D134" s="9">
        <f t="shared" si="1"/>
        <v>3.7831955934821426</v>
      </c>
    </row>
    <row r="135" spans="1:4" x14ac:dyDescent="0.25">
      <c r="A135" s="10">
        <v>30621</v>
      </c>
      <c r="B135" s="20">
        <v>1.0109999999999999</v>
      </c>
      <c r="C135" s="9">
        <v>1.2002299999999999</v>
      </c>
      <c r="D135" s="9">
        <f t="shared" si="1"/>
        <v>3.7179457041246291</v>
      </c>
    </row>
    <row r="136" spans="1:4" x14ac:dyDescent="0.25">
      <c r="A136" s="10">
        <v>30651</v>
      </c>
      <c r="B136" s="20">
        <v>1.014</v>
      </c>
      <c r="C136" s="9">
        <v>1.18458</v>
      </c>
      <c r="D136" s="9">
        <f t="shared" si="1"/>
        <v>3.6586103767455618</v>
      </c>
    </row>
    <row r="137" spans="1:4" x14ac:dyDescent="0.25">
      <c r="A137" s="10">
        <v>30682</v>
      </c>
      <c r="B137" s="20">
        <v>1.0209999999999999</v>
      </c>
      <c r="C137" s="9">
        <v>1.17134</v>
      </c>
      <c r="D137" s="9">
        <f t="shared" si="1"/>
        <v>3.5929150837022528</v>
      </c>
    </row>
    <row r="138" spans="1:4" x14ac:dyDescent="0.25">
      <c r="A138" s="10">
        <v>30713</v>
      </c>
      <c r="B138" s="20">
        <v>1.026</v>
      </c>
      <c r="C138" s="9">
        <v>1.16672</v>
      </c>
      <c r="D138" s="9">
        <f t="shared" si="1"/>
        <v>3.5613036332163741</v>
      </c>
    </row>
    <row r="139" spans="1:4" x14ac:dyDescent="0.25">
      <c r="A139" s="10">
        <v>30742</v>
      </c>
      <c r="B139" s="20">
        <v>1.0289999999999999</v>
      </c>
      <c r="C139" s="9">
        <v>1.1737200000000001</v>
      </c>
      <c r="D139" s="9">
        <f t="shared" si="1"/>
        <v>3.572225374810496</v>
      </c>
    </row>
    <row r="140" spans="1:4" x14ac:dyDescent="0.25">
      <c r="A140" s="10">
        <v>30773</v>
      </c>
      <c r="B140" s="20">
        <v>1.0329999999999999</v>
      </c>
      <c r="C140" s="9">
        <v>1.1992700000000001</v>
      </c>
      <c r="D140" s="9">
        <f t="shared" si="1"/>
        <v>3.6358534449467572</v>
      </c>
    </row>
    <row r="141" spans="1:4" x14ac:dyDescent="0.25">
      <c r="A141" s="10">
        <v>30803</v>
      </c>
      <c r="B141" s="20">
        <v>1.0349999999999999</v>
      </c>
      <c r="C141" s="9">
        <v>1.2071099999999999</v>
      </c>
      <c r="D141" s="9">
        <f t="shared" si="1"/>
        <v>3.6525504131304349</v>
      </c>
    </row>
    <row r="142" spans="1:4" x14ac:dyDescent="0.25">
      <c r="A142" s="10">
        <v>30834</v>
      </c>
      <c r="B142" s="20">
        <v>1.0369999999999999</v>
      </c>
      <c r="C142" s="9">
        <v>1.19675</v>
      </c>
      <c r="D142" s="9">
        <f t="shared" si="1"/>
        <v>3.6142184674541951</v>
      </c>
    </row>
    <row r="143" spans="1:4" x14ac:dyDescent="0.25">
      <c r="A143" s="10">
        <v>30864</v>
      </c>
      <c r="B143" s="20">
        <v>1.0409999999999999</v>
      </c>
      <c r="C143" s="9">
        <v>1.17727</v>
      </c>
      <c r="D143" s="9">
        <f t="shared" si="1"/>
        <v>3.5417268882132564</v>
      </c>
    </row>
    <row r="144" spans="1:4" x14ac:dyDescent="0.25">
      <c r="A144" s="10">
        <v>30895</v>
      </c>
      <c r="B144" s="20">
        <v>1.044</v>
      </c>
      <c r="C144" s="9">
        <v>1.1629100000000001</v>
      </c>
      <c r="D144" s="9">
        <f t="shared" si="1"/>
        <v>3.488472689454023</v>
      </c>
    </row>
    <row r="145" spans="1:4" x14ac:dyDescent="0.25">
      <c r="A145" s="10">
        <v>30926</v>
      </c>
      <c r="B145" s="20">
        <v>1.0469999999999999</v>
      </c>
      <c r="C145" s="9">
        <v>1.16638</v>
      </c>
      <c r="D145" s="9">
        <f t="shared" si="1"/>
        <v>3.4888564720343838</v>
      </c>
    </row>
    <row r="146" spans="1:4" x14ac:dyDescent="0.25">
      <c r="A146" s="10">
        <v>30956</v>
      </c>
      <c r="B146" s="20">
        <v>1.0509999999999999</v>
      </c>
      <c r="C146" s="9">
        <v>1.1720200000000001</v>
      </c>
      <c r="D146" s="9">
        <f t="shared" si="1"/>
        <v>3.4923843038820173</v>
      </c>
    </row>
    <row r="147" spans="1:4" x14ac:dyDescent="0.25">
      <c r="A147" s="10">
        <v>30987</v>
      </c>
      <c r="B147" s="20">
        <v>1.0529999999999999</v>
      </c>
      <c r="C147" s="9">
        <v>1.1665700000000001</v>
      </c>
      <c r="D147" s="9">
        <f t="shared" si="1"/>
        <v>3.469542034501425</v>
      </c>
    </row>
    <row r="148" spans="1:4" x14ac:dyDescent="0.25">
      <c r="A148" s="10">
        <v>31017</v>
      </c>
      <c r="B148" s="20">
        <v>1.0549999999999999</v>
      </c>
      <c r="C148" s="9">
        <v>1.1469499999999999</v>
      </c>
      <c r="D148" s="9">
        <f t="shared" si="1"/>
        <v>3.404722705734597</v>
      </c>
    </row>
    <row r="149" spans="1:4" x14ac:dyDescent="0.25">
      <c r="A149" s="10">
        <v>31048</v>
      </c>
      <c r="B149" s="20">
        <v>1.0569999999999999</v>
      </c>
      <c r="C149" s="9">
        <v>1.1031</v>
      </c>
      <c r="D149" s="9">
        <f t="shared" si="1"/>
        <v>3.2683579790917694</v>
      </c>
    </row>
    <row r="150" spans="1:4" x14ac:dyDescent="0.25">
      <c r="A150" s="10">
        <v>31079</v>
      </c>
      <c r="B150" s="20">
        <v>1.0629999999999999</v>
      </c>
      <c r="C150" s="9">
        <v>1.0884400000000001</v>
      </c>
      <c r="D150" s="9">
        <f t="shared" si="1"/>
        <v>3.2067193324176864</v>
      </c>
    </row>
    <row r="151" spans="1:4" x14ac:dyDescent="0.25">
      <c r="A151" s="10">
        <v>31107</v>
      </c>
      <c r="B151" s="20">
        <v>1.0680000000000001</v>
      </c>
      <c r="C151" s="9">
        <v>1.1225400000000001</v>
      </c>
      <c r="D151" s="9">
        <f t="shared" si="1"/>
        <v>3.2917003494943819</v>
      </c>
    </row>
    <row r="152" spans="1:4" x14ac:dyDescent="0.25">
      <c r="A152" s="10">
        <v>31138</v>
      </c>
      <c r="B152" s="20">
        <v>1.07</v>
      </c>
      <c r="C152" s="9">
        <v>1.17719</v>
      </c>
      <c r="D152" s="9">
        <f t="shared" si="1"/>
        <v>3.4455020085140182</v>
      </c>
    </row>
    <row r="153" spans="1:4" x14ac:dyDescent="0.25">
      <c r="A153" s="10">
        <v>31168</v>
      </c>
      <c r="B153" s="20">
        <v>1.0720000000000001</v>
      </c>
      <c r="C153" s="9">
        <v>1.2020900000000001</v>
      </c>
      <c r="D153" s="9">
        <f t="shared" si="1"/>
        <v>3.5118173481436568</v>
      </c>
    </row>
    <row r="154" spans="1:4" x14ac:dyDescent="0.25">
      <c r="A154" s="10">
        <v>31199</v>
      </c>
      <c r="B154" s="20">
        <v>1.075</v>
      </c>
      <c r="C154" s="9">
        <v>1.20879</v>
      </c>
      <c r="D154" s="9">
        <f t="shared" si="1"/>
        <v>3.5215358600093021</v>
      </c>
    </row>
    <row r="155" spans="1:4" x14ac:dyDescent="0.25">
      <c r="A155" s="10">
        <v>31229</v>
      </c>
      <c r="B155" s="20">
        <v>1.077</v>
      </c>
      <c r="C155" s="9">
        <v>1.2073799999999999</v>
      </c>
      <c r="D155" s="9">
        <f t="shared" si="1"/>
        <v>3.5108962444011138</v>
      </c>
    </row>
    <row r="156" spans="1:4" x14ac:dyDescent="0.25">
      <c r="A156" s="10">
        <v>31260</v>
      </c>
      <c r="B156" s="20">
        <v>1.079</v>
      </c>
      <c r="C156" s="9">
        <v>1.1960200000000001</v>
      </c>
      <c r="D156" s="9">
        <f t="shared" si="1"/>
        <v>3.4714164591102876</v>
      </c>
    </row>
    <row r="157" spans="1:4" x14ac:dyDescent="0.25">
      <c r="A157" s="10">
        <v>31291</v>
      </c>
      <c r="B157" s="20">
        <v>1.081</v>
      </c>
      <c r="C157" s="9">
        <v>1.1794199999999999</v>
      </c>
      <c r="D157" s="9">
        <f t="shared" si="1"/>
        <v>3.4169019370767804</v>
      </c>
    </row>
    <row r="158" spans="1:4" x14ac:dyDescent="0.25">
      <c r="A158" s="10">
        <v>31321</v>
      </c>
      <c r="B158" s="20">
        <v>1.085</v>
      </c>
      <c r="C158" s="9">
        <v>1.167</v>
      </c>
      <c r="D158" s="9">
        <f t="shared" si="1"/>
        <v>3.3684556894009217</v>
      </c>
    </row>
    <row r="159" spans="1:4" x14ac:dyDescent="0.25">
      <c r="A159" s="10">
        <v>31352</v>
      </c>
      <c r="B159" s="20">
        <v>1.0900000000000001</v>
      </c>
      <c r="C159" s="9">
        <v>1.1665700000000001</v>
      </c>
      <c r="D159" s="9">
        <f t="shared" si="1"/>
        <v>3.3517685892935778</v>
      </c>
    </row>
    <row r="160" spans="1:4" x14ac:dyDescent="0.25">
      <c r="A160" s="10">
        <v>31382</v>
      </c>
      <c r="B160" s="20">
        <v>1.095</v>
      </c>
      <c r="C160" s="9">
        <v>1.1619999999999999</v>
      </c>
      <c r="D160" s="9">
        <f t="shared" si="1"/>
        <v>3.3233932219178079</v>
      </c>
    </row>
    <row r="161" spans="1:4" x14ac:dyDescent="0.25">
      <c r="A161" s="10">
        <v>31413</v>
      </c>
      <c r="B161" s="20">
        <v>1.099</v>
      </c>
      <c r="C161" s="9">
        <v>1.1492599999999999</v>
      </c>
      <c r="D161" s="9">
        <f t="shared" si="1"/>
        <v>3.2749925759235667</v>
      </c>
    </row>
    <row r="162" spans="1:4" x14ac:dyDescent="0.25">
      <c r="A162" s="10">
        <v>31444</v>
      </c>
      <c r="B162" s="20">
        <v>1.097</v>
      </c>
      <c r="C162" s="9">
        <v>1.0773999999999999</v>
      </c>
      <c r="D162" s="9">
        <f t="shared" si="1"/>
        <v>3.0758139659070189</v>
      </c>
    </row>
    <row r="163" spans="1:4" x14ac:dyDescent="0.25">
      <c r="A163" s="10">
        <v>31472</v>
      </c>
      <c r="B163" s="20">
        <v>1.091</v>
      </c>
      <c r="C163" s="9">
        <v>0.94391000000000003</v>
      </c>
      <c r="D163" s="9">
        <f t="shared" si="1"/>
        <v>2.7095399420623285</v>
      </c>
    </row>
    <row r="164" spans="1:4" x14ac:dyDescent="0.25">
      <c r="A164" s="10">
        <v>31503</v>
      </c>
      <c r="B164" s="20">
        <v>1.087</v>
      </c>
      <c r="C164" s="9">
        <v>0.85906000000000005</v>
      </c>
      <c r="D164" s="9">
        <f t="shared" si="1"/>
        <v>2.4750482770377187</v>
      </c>
    </row>
    <row r="165" spans="1:4" x14ac:dyDescent="0.25">
      <c r="A165" s="10">
        <v>31533</v>
      </c>
      <c r="B165" s="20">
        <v>1.0900000000000001</v>
      </c>
      <c r="C165" s="9">
        <v>0.89298999999999995</v>
      </c>
      <c r="D165" s="9">
        <f t="shared" si="1"/>
        <v>2.5657233021192654</v>
      </c>
    </row>
    <row r="166" spans="1:4" x14ac:dyDescent="0.25">
      <c r="A166" s="10">
        <v>31564</v>
      </c>
      <c r="B166" s="20">
        <v>1.0940000000000001</v>
      </c>
      <c r="C166" s="9">
        <v>0.92178000000000004</v>
      </c>
      <c r="D166" s="9">
        <f t="shared" si="1"/>
        <v>2.6387587100731258</v>
      </c>
    </row>
    <row r="167" spans="1:4" x14ac:dyDescent="0.25">
      <c r="A167" s="10">
        <v>31594</v>
      </c>
      <c r="B167" s="20">
        <v>1.095</v>
      </c>
      <c r="C167" s="9">
        <v>0.85412999999999994</v>
      </c>
      <c r="D167" s="9">
        <f t="shared" si="1"/>
        <v>2.4428656218904106</v>
      </c>
    </row>
    <row r="168" spans="1:4" x14ac:dyDescent="0.25">
      <c r="A168" s="10">
        <v>31625</v>
      </c>
      <c r="B168" s="20">
        <v>1.0960000000000001</v>
      </c>
      <c r="C168" s="9">
        <v>0.80864999999999998</v>
      </c>
      <c r="D168" s="9">
        <f t="shared" si="1"/>
        <v>2.3106797462135034</v>
      </c>
    </row>
    <row r="169" spans="1:4" x14ac:dyDescent="0.25">
      <c r="A169" s="10">
        <v>31656</v>
      </c>
      <c r="B169" s="20">
        <v>1.1000000000000001</v>
      </c>
      <c r="C169" s="9">
        <v>0.82216</v>
      </c>
      <c r="D169" s="9">
        <f t="shared" ref="D169:D232" si="2">C169*$B$641/B169</f>
        <v>2.3407410918545453</v>
      </c>
    </row>
    <row r="170" spans="1:4" x14ac:dyDescent="0.25">
      <c r="A170" s="10">
        <v>31686</v>
      </c>
      <c r="B170" s="20">
        <v>1.1020000000000001</v>
      </c>
      <c r="C170" s="9">
        <v>0.79266999999999999</v>
      </c>
      <c r="D170" s="9">
        <f t="shared" si="2"/>
        <v>2.252685420353902</v>
      </c>
    </row>
    <row r="171" spans="1:4" x14ac:dyDescent="0.25">
      <c r="A171" s="10">
        <v>31717</v>
      </c>
      <c r="B171" s="20">
        <v>1.1040000000000001</v>
      </c>
      <c r="C171" s="9">
        <v>0.7792</v>
      </c>
      <c r="D171" s="9">
        <f t="shared" si="2"/>
        <v>2.2103934826086955</v>
      </c>
    </row>
    <row r="172" spans="1:4" x14ac:dyDescent="0.25">
      <c r="A172" s="10">
        <v>31747</v>
      </c>
      <c r="B172" s="20">
        <v>1.1080000000000001</v>
      </c>
      <c r="C172" s="9">
        <v>0.77564</v>
      </c>
      <c r="D172" s="9">
        <f t="shared" si="2"/>
        <v>2.1923513602527072</v>
      </c>
    </row>
    <row r="173" spans="1:4" x14ac:dyDescent="0.25">
      <c r="A173" s="10">
        <v>31778</v>
      </c>
      <c r="B173" s="20">
        <v>1.1140000000000001</v>
      </c>
      <c r="C173" s="9">
        <v>0.81608000000000003</v>
      </c>
      <c r="D173" s="9">
        <f t="shared" si="2"/>
        <v>2.2942316387073602</v>
      </c>
    </row>
    <row r="174" spans="1:4" x14ac:dyDescent="0.25">
      <c r="A174" s="10">
        <v>31809</v>
      </c>
      <c r="B174" s="20">
        <v>1.1180000000000001</v>
      </c>
      <c r="C174" s="9">
        <v>0.86163999999999996</v>
      </c>
      <c r="D174" s="9">
        <f t="shared" si="2"/>
        <v>2.4136470851162786</v>
      </c>
    </row>
    <row r="175" spans="1:4" x14ac:dyDescent="0.25">
      <c r="A175" s="10">
        <v>31837</v>
      </c>
      <c r="B175" s="20">
        <v>1.1220000000000001</v>
      </c>
      <c r="C175" s="9">
        <v>0.87465999999999999</v>
      </c>
      <c r="D175" s="9">
        <f t="shared" si="2"/>
        <v>2.4413842010160423</v>
      </c>
    </row>
    <row r="176" spans="1:4" x14ac:dyDescent="0.25">
      <c r="A176" s="10">
        <v>31868</v>
      </c>
      <c r="B176" s="20">
        <v>1.127</v>
      </c>
      <c r="C176" s="9">
        <v>0.90522999999999998</v>
      </c>
      <c r="D176" s="9">
        <f t="shared" si="2"/>
        <v>2.5155024417657494</v>
      </c>
    </row>
    <row r="177" spans="1:4" x14ac:dyDescent="0.25">
      <c r="A177" s="10">
        <v>31898</v>
      </c>
      <c r="B177" s="20">
        <v>1.1299999999999999</v>
      </c>
      <c r="C177" s="9">
        <v>0.91105999999999998</v>
      </c>
      <c r="D177" s="9">
        <f t="shared" si="2"/>
        <v>2.524981827557522</v>
      </c>
    </row>
    <row r="178" spans="1:4" x14ac:dyDescent="0.25">
      <c r="A178" s="10">
        <v>31929</v>
      </c>
      <c r="B178" s="20">
        <v>1.135</v>
      </c>
      <c r="C178" s="9">
        <v>0.92479</v>
      </c>
      <c r="D178" s="9">
        <f t="shared" si="2"/>
        <v>2.5517433070572686</v>
      </c>
    </row>
    <row r="179" spans="1:4" x14ac:dyDescent="0.25">
      <c r="A179" s="10">
        <v>31959</v>
      </c>
      <c r="B179" s="20">
        <v>1.1379999999999999</v>
      </c>
      <c r="C179" s="9">
        <v>0.93542000000000003</v>
      </c>
      <c r="D179" s="9">
        <f t="shared" si="2"/>
        <v>2.5742700860984185</v>
      </c>
    </row>
    <row r="180" spans="1:4" x14ac:dyDescent="0.25">
      <c r="A180" s="10">
        <v>31990</v>
      </c>
      <c r="B180" s="20">
        <v>1.143</v>
      </c>
      <c r="C180" s="9">
        <v>0.96118999999999999</v>
      </c>
      <c r="D180" s="9">
        <f t="shared" si="2"/>
        <v>2.6336177122572177</v>
      </c>
    </row>
    <row r="181" spans="1:4" x14ac:dyDescent="0.25">
      <c r="A181" s="10">
        <v>32021</v>
      </c>
      <c r="B181" s="20">
        <v>1.147</v>
      </c>
      <c r="C181" s="9">
        <v>0.95262000000000002</v>
      </c>
      <c r="D181" s="9">
        <f t="shared" si="2"/>
        <v>2.6010338141063643</v>
      </c>
    </row>
    <row r="182" spans="1:4" x14ac:dyDescent="0.25">
      <c r="A182" s="10">
        <v>32051</v>
      </c>
      <c r="B182" s="20">
        <v>1.1499999999999999</v>
      </c>
      <c r="C182" s="9">
        <v>0.93818999999999997</v>
      </c>
      <c r="D182" s="9">
        <f t="shared" si="2"/>
        <v>2.554951615747826</v>
      </c>
    </row>
    <row r="183" spans="1:4" x14ac:dyDescent="0.25">
      <c r="A183" s="10">
        <v>32082</v>
      </c>
      <c r="B183" s="20">
        <v>1.1539999999999999</v>
      </c>
      <c r="C183" s="9">
        <v>0.93474999999999997</v>
      </c>
      <c r="D183" s="9">
        <f t="shared" si="2"/>
        <v>2.5367600283795491</v>
      </c>
    </row>
    <row r="184" spans="1:4" x14ac:dyDescent="0.25">
      <c r="A184" s="10">
        <v>32112</v>
      </c>
      <c r="B184" s="20">
        <v>1.1559999999999999</v>
      </c>
      <c r="C184" s="9">
        <v>0.91413</v>
      </c>
      <c r="D184" s="9">
        <f t="shared" si="2"/>
        <v>2.4765086470328717</v>
      </c>
    </row>
    <row r="185" spans="1:4" x14ac:dyDescent="0.25">
      <c r="A185" s="10">
        <v>32143</v>
      </c>
      <c r="B185" s="20">
        <v>1.1599999999999999</v>
      </c>
      <c r="C185" s="9">
        <v>0.88734000000000002</v>
      </c>
      <c r="D185" s="9">
        <f t="shared" si="2"/>
        <v>2.3956412969482757</v>
      </c>
    </row>
    <row r="186" spans="1:4" x14ac:dyDescent="0.25">
      <c r="A186" s="10">
        <v>32174</v>
      </c>
      <c r="B186" s="20">
        <v>1.1619999999999999</v>
      </c>
      <c r="C186" s="9">
        <v>0.86967000000000005</v>
      </c>
      <c r="D186" s="9">
        <f t="shared" si="2"/>
        <v>2.3438946180981066</v>
      </c>
    </row>
    <row r="187" spans="1:4" x14ac:dyDescent="0.25">
      <c r="A187" s="10">
        <v>32203</v>
      </c>
      <c r="B187" s="20">
        <v>1.165</v>
      </c>
      <c r="C187" s="9">
        <v>0.86663000000000001</v>
      </c>
      <c r="D187" s="9">
        <f t="shared" si="2"/>
        <v>2.3296866682145922</v>
      </c>
    </row>
    <row r="188" spans="1:4" x14ac:dyDescent="0.25">
      <c r="A188" s="10">
        <v>32234</v>
      </c>
      <c r="B188" s="20">
        <v>1.1719999999999999</v>
      </c>
      <c r="C188" s="9">
        <v>0.90120999999999996</v>
      </c>
      <c r="D188" s="9">
        <f t="shared" si="2"/>
        <v>2.40817537584471</v>
      </c>
    </row>
    <row r="189" spans="1:4" x14ac:dyDescent="0.25">
      <c r="A189" s="10">
        <v>32264</v>
      </c>
      <c r="B189" s="20">
        <v>1.175</v>
      </c>
      <c r="C189" s="9">
        <v>0.92510999999999999</v>
      </c>
      <c r="D189" s="9">
        <f t="shared" si="2"/>
        <v>2.4657283570978721</v>
      </c>
    </row>
    <row r="190" spans="1:4" x14ac:dyDescent="0.25">
      <c r="A190" s="10">
        <v>32295</v>
      </c>
      <c r="B190" s="20">
        <v>1.18</v>
      </c>
      <c r="C190" s="9">
        <v>0.92178000000000004</v>
      </c>
      <c r="D190" s="9">
        <f t="shared" si="2"/>
        <v>2.4464423973050851</v>
      </c>
    </row>
    <row r="191" spans="1:4" x14ac:dyDescent="0.25">
      <c r="A191" s="10">
        <v>32325</v>
      </c>
      <c r="B191" s="20">
        <v>1.1850000000000001</v>
      </c>
      <c r="C191" s="9">
        <v>0.93140000000000001</v>
      </c>
      <c r="D191" s="9">
        <f t="shared" si="2"/>
        <v>2.4615440055696198</v>
      </c>
    </row>
    <row r="192" spans="1:4" x14ac:dyDescent="0.25">
      <c r="A192" s="10">
        <v>32356</v>
      </c>
      <c r="B192" s="20">
        <v>1.19</v>
      </c>
      <c r="C192" s="9">
        <v>0.95316999999999996</v>
      </c>
      <c r="D192" s="9">
        <f t="shared" si="2"/>
        <v>2.5084943342268908</v>
      </c>
    </row>
    <row r="193" spans="1:4" x14ac:dyDescent="0.25">
      <c r="A193" s="10">
        <v>32387</v>
      </c>
      <c r="B193" s="20">
        <v>1.1950000000000001</v>
      </c>
      <c r="C193" s="9">
        <v>0.93655999999999995</v>
      </c>
      <c r="D193" s="9">
        <f t="shared" si="2"/>
        <v>2.4544682632970707</v>
      </c>
    </row>
    <row r="194" spans="1:4" x14ac:dyDescent="0.25">
      <c r="A194" s="10">
        <v>32417</v>
      </c>
      <c r="B194" s="20">
        <v>1.1990000000000001</v>
      </c>
      <c r="C194" s="9">
        <v>0.91912000000000005</v>
      </c>
      <c r="D194" s="9">
        <f t="shared" si="2"/>
        <v>2.4007268751292741</v>
      </c>
    </row>
    <row r="195" spans="1:4" x14ac:dyDescent="0.25">
      <c r="A195" s="10">
        <v>32448</v>
      </c>
      <c r="B195" s="20">
        <v>1.2030000000000001</v>
      </c>
      <c r="C195" s="9">
        <v>0.90764999999999996</v>
      </c>
      <c r="D195" s="9">
        <f t="shared" si="2"/>
        <v>2.3628845659600994</v>
      </c>
    </row>
    <row r="196" spans="1:4" x14ac:dyDescent="0.25">
      <c r="A196" s="10">
        <v>32478</v>
      </c>
      <c r="B196" s="20">
        <v>1.2070000000000001</v>
      </c>
      <c r="C196" s="9">
        <v>0.88302000000000003</v>
      </c>
      <c r="D196" s="9">
        <f t="shared" si="2"/>
        <v>2.2911471933554264</v>
      </c>
    </row>
    <row r="197" spans="1:4" x14ac:dyDescent="0.25">
      <c r="A197" s="10">
        <v>32509</v>
      </c>
      <c r="B197" s="20">
        <v>1.212</v>
      </c>
      <c r="C197" s="9">
        <v>0.87228000000000006</v>
      </c>
      <c r="D197" s="9">
        <f t="shared" si="2"/>
        <v>2.2539434515841585</v>
      </c>
    </row>
    <row r="198" spans="1:4" x14ac:dyDescent="0.25">
      <c r="A198" s="10">
        <v>32540</v>
      </c>
      <c r="B198" s="20">
        <v>1.216</v>
      </c>
      <c r="C198" s="9">
        <v>0.88270999999999999</v>
      </c>
      <c r="D198" s="9">
        <f t="shared" si="2"/>
        <v>2.273391294399671</v>
      </c>
    </row>
    <row r="199" spans="1:4" x14ac:dyDescent="0.25">
      <c r="A199" s="10">
        <v>32568</v>
      </c>
      <c r="B199" s="20">
        <v>1.222</v>
      </c>
      <c r="C199" s="9">
        <v>0.90276000000000001</v>
      </c>
      <c r="D199" s="9">
        <f t="shared" si="2"/>
        <v>2.313613569918167</v>
      </c>
    </row>
    <row r="200" spans="1:4" x14ac:dyDescent="0.25">
      <c r="A200" s="10">
        <v>32599</v>
      </c>
      <c r="B200" s="20">
        <v>1.2310000000000001</v>
      </c>
      <c r="C200" s="9">
        <v>1.0366899999999999</v>
      </c>
      <c r="D200" s="9">
        <f t="shared" si="2"/>
        <v>2.6374277860357425</v>
      </c>
    </row>
    <row r="201" spans="1:4" x14ac:dyDescent="0.25">
      <c r="A201" s="10">
        <v>32629</v>
      </c>
      <c r="B201" s="20">
        <v>1.2370000000000001</v>
      </c>
      <c r="C201" s="9">
        <v>1.08969</v>
      </c>
      <c r="D201" s="9">
        <f t="shared" si="2"/>
        <v>2.7588175922473726</v>
      </c>
    </row>
    <row r="202" spans="1:4" x14ac:dyDescent="0.25">
      <c r="A202" s="10">
        <v>32660</v>
      </c>
      <c r="B202" s="20">
        <v>1.2410000000000001</v>
      </c>
      <c r="C202" s="9">
        <v>1.08134</v>
      </c>
      <c r="D202" s="9">
        <f t="shared" si="2"/>
        <v>2.728853416970185</v>
      </c>
    </row>
    <row r="203" spans="1:4" x14ac:dyDescent="0.25">
      <c r="A203" s="10">
        <v>32690</v>
      </c>
      <c r="B203" s="20">
        <v>1.2450000000000001</v>
      </c>
      <c r="C203" s="9">
        <v>1.0568500000000001</v>
      </c>
      <c r="D203" s="9">
        <f t="shared" si="2"/>
        <v>2.6584819820481926</v>
      </c>
    </row>
    <row r="204" spans="1:4" x14ac:dyDescent="0.25">
      <c r="A204" s="10">
        <v>32721</v>
      </c>
      <c r="B204" s="20">
        <v>1.2450000000000001</v>
      </c>
      <c r="C204" s="9">
        <v>1.0234099999999999</v>
      </c>
      <c r="D204" s="9">
        <f t="shared" si="2"/>
        <v>2.574364427542168</v>
      </c>
    </row>
    <row r="205" spans="1:4" x14ac:dyDescent="0.25">
      <c r="A205" s="10">
        <v>32752</v>
      </c>
      <c r="B205" s="20">
        <v>1.248</v>
      </c>
      <c r="C205" s="9">
        <v>0.99175999999999997</v>
      </c>
      <c r="D205" s="9">
        <f t="shared" si="2"/>
        <v>2.4887525828846151</v>
      </c>
    </row>
    <row r="206" spans="1:4" x14ac:dyDescent="0.25">
      <c r="A206" s="10">
        <v>32782</v>
      </c>
      <c r="B206" s="20">
        <v>1.254</v>
      </c>
      <c r="C206" s="9">
        <v>0.98936999999999997</v>
      </c>
      <c r="D206" s="9">
        <f t="shared" si="2"/>
        <v>2.4708758337559806</v>
      </c>
    </row>
    <row r="207" spans="1:4" x14ac:dyDescent="0.25">
      <c r="A207" s="10">
        <v>32813</v>
      </c>
      <c r="B207" s="20">
        <v>1.2589999999999999</v>
      </c>
      <c r="C207" s="9">
        <v>0.95782999999999996</v>
      </c>
      <c r="D207" s="9">
        <f t="shared" si="2"/>
        <v>2.3826070701111992</v>
      </c>
    </row>
    <row r="208" spans="1:4" x14ac:dyDescent="0.25">
      <c r="A208" s="10">
        <v>32843</v>
      </c>
      <c r="B208" s="20">
        <v>1.2629999999999999</v>
      </c>
      <c r="C208" s="9">
        <v>0.93318999999999996</v>
      </c>
      <c r="D208" s="9">
        <f t="shared" si="2"/>
        <v>2.3139631932779099</v>
      </c>
    </row>
    <row r="209" spans="1:4" x14ac:dyDescent="0.25">
      <c r="A209" s="10">
        <v>32874</v>
      </c>
      <c r="B209" s="20">
        <v>1.2749999999999999</v>
      </c>
      <c r="C209" s="9">
        <v>0.99672000000000005</v>
      </c>
      <c r="D209" s="9">
        <f t="shared" si="2"/>
        <v>2.4482327824941179</v>
      </c>
    </row>
    <row r="210" spans="1:4" x14ac:dyDescent="0.25">
      <c r="A210" s="10">
        <v>32905</v>
      </c>
      <c r="B210" s="20">
        <v>1.28</v>
      </c>
      <c r="C210" s="9">
        <v>0.99411000000000005</v>
      </c>
      <c r="D210" s="9">
        <f t="shared" si="2"/>
        <v>2.4322835004609376</v>
      </c>
    </row>
    <row r="211" spans="1:4" x14ac:dyDescent="0.25">
      <c r="A211" s="10">
        <v>32933</v>
      </c>
      <c r="B211" s="20">
        <v>1.286</v>
      </c>
      <c r="C211" s="9">
        <v>0.98606000000000005</v>
      </c>
      <c r="D211" s="9">
        <f t="shared" si="2"/>
        <v>2.4013313686936235</v>
      </c>
    </row>
    <row r="212" spans="1:4" x14ac:dyDescent="0.25">
      <c r="A212" s="10">
        <v>32964</v>
      </c>
      <c r="B212" s="20">
        <v>1.2889999999999999</v>
      </c>
      <c r="C212" s="9">
        <v>1.01562</v>
      </c>
      <c r="D212" s="9">
        <f t="shared" si="2"/>
        <v>2.4675618555314198</v>
      </c>
    </row>
    <row r="213" spans="1:4" x14ac:dyDescent="0.25">
      <c r="A213" s="10">
        <v>32994</v>
      </c>
      <c r="B213" s="20">
        <v>1.2909999999999999</v>
      </c>
      <c r="C213" s="9">
        <v>1.03148</v>
      </c>
      <c r="D213" s="9">
        <f t="shared" si="2"/>
        <v>2.5022130814252517</v>
      </c>
    </row>
    <row r="214" spans="1:4" x14ac:dyDescent="0.25">
      <c r="A214" s="10">
        <v>33025</v>
      </c>
      <c r="B214" s="20">
        <v>1.2989999999999999</v>
      </c>
      <c r="C214" s="9">
        <v>1.05525</v>
      </c>
      <c r="D214" s="9">
        <f t="shared" si="2"/>
        <v>2.5441102673210159</v>
      </c>
    </row>
    <row r="215" spans="1:4" x14ac:dyDescent="0.25">
      <c r="A215" s="10">
        <v>33055</v>
      </c>
      <c r="B215" s="20">
        <v>1.3049999999999999</v>
      </c>
      <c r="C215" s="9">
        <v>1.0488200000000001</v>
      </c>
      <c r="D215" s="9">
        <f t="shared" si="2"/>
        <v>2.516982346804598</v>
      </c>
    </row>
    <row r="216" spans="1:4" x14ac:dyDescent="0.25">
      <c r="A216" s="10">
        <v>33086</v>
      </c>
      <c r="B216" s="20">
        <v>1.3160000000000001</v>
      </c>
      <c r="C216" s="9">
        <v>1.15689</v>
      </c>
      <c r="D216" s="9">
        <f t="shared" si="2"/>
        <v>2.7531248012234038</v>
      </c>
    </row>
    <row r="217" spans="1:4" x14ac:dyDescent="0.25">
      <c r="A217" s="10">
        <v>33117</v>
      </c>
      <c r="B217" s="20">
        <v>1.325</v>
      </c>
      <c r="C217" s="9">
        <v>1.2577</v>
      </c>
      <c r="D217" s="9">
        <f t="shared" si="2"/>
        <v>2.9726987707924528</v>
      </c>
    </row>
    <row r="218" spans="1:4" x14ac:dyDescent="0.25">
      <c r="A218" s="10">
        <v>33147</v>
      </c>
      <c r="B218" s="20">
        <v>1.3340000000000001</v>
      </c>
      <c r="C218" s="9">
        <v>1.34162</v>
      </c>
      <c r="D218" s="9">
        <f t="shared" si="2"/>
        <v>3.1496581152773611</v>
      </c>
    </row>
    <row r="219" spans="1:4" x14ac:dyDescent="0.25">
      <c r="A219" s="10">
        <v>33178</v>
      </c>
      <c r="B219" s="20">
        <v>1.337</v>
      </c>
      <c r="C219" s="9">
        <v>1.33717</v>
      </c>
      <c r="D219" s="9">
        <f t="shared" si="2"/>
        <v>3.132167205482423</v>
      </c>
    </row>
    <row r="220" spans="1:4" x14ac:dyDescent="0.25">
      <c r="A220" s="10">
        <v>33208</v>
      </c>
      <c r="B220" s="20">
        <v>1.3420000000000001</v>
      </c>
      <c r="C220" s="9">
        <v>1.3085199999999999</v>
      </c>
      <c r="D220" s="9">
        <f t="shared" si="2"/>
        <v>3.053638131058122</v>
      </c>
    </row>
    <row r="221" spans="1:4" x14ac:dyDescent="0.25">
      <c r="A221" s="10">
        <v>33239</v>
      </c>
      <c r="B221" s="20">
        <v>1.347</v>
      </c>
      <c r="C221" s="9">
        <v>1.18</v>
      </c>
      <c r="D221" s="9">
        <f t="shared" si="2"/>
        <v>2.7434947438752784</v>
      </c>
    </row>
    <row r="222" spans="1:4" x14ac:dyDescent="0.25">
      <c r="A222" s="10">
        <v>33270</v>
      </c>
      <c r="B222" s="20">
        <v>1.3480000000000001</v>
      </c>
      <c r="C222" s="9">
        <v>1.0942499999999999</v>
      </c>
      <c r="D222" s="9">
        <f t="shared" si="2"/>
        <v>2.5422390417284864</v>
      </c>
    </row>
    <row r="223" spans="1:4" x14ac:dyDescent="0.25">
      <c r="A223" s="10">
        <v>33298</v>
      </c>
      <c r="B223" s="20">
        <v>1.3480000000000001</v>
      </c>
      <c r="C223" s="9">
        <v>1.04</v>
      </c>
      <c r="D223" s="9">
        <f t="shared" si="2"/>
        <v>2.4162016023738873</v>
      </c>
    </row>
    <row r="224" spans="1:4" x14ac:dyDescent="0.25">
      <c r="A224" s="10">
        <v>33329</v>
      </c>
      <c r="B224" s="20">
        <v>1.351</v>
      </c>
      <c r="C224" s="9">
        <v>1.0762</v>
      </c>
      <c r="D224" s="9">
        <f t="shared" si="2"/>
        <v>2.4947518858623243</v>
      </c>
    </row>
    <row r="225" spans="1:4" x14ac:dyDescent="0.25">
      <c r="A225" s="10">
        <v>33359</v>
      </c>
      <c r="B225" s="20">
        <v>1.3560000000000001</v>
      </c>
      <c r="C225" s="9">
        <v>1.12575</v>
      </c>
      <c r="D225" s="9">
        <f t="shared" si="2"/>
        <v>2.5999918523230088</v>
      </c>
    </row>
    <row r="226" spans="1:4" x14ac:dyDescent="0.25">
      <c r="A226" s="10">
        <v>33390</v>
      </c>
      <c r="B226" s="20">
        <v>1.36</v>
      </c>
      <c r="C226" s="9">
        <v>1.12825</v>
      </c>
      <c r="D226" s="9">
        <f t="shared" si="2"/>
        <v>2.5981017457720585</v>
      </c>
    </row>
    <row r="227" spans="1:4" x14ac:dyDescent="0.25">
      <c r="A227" s="10">
        <v>33420</v>
      </c>
      <c r="B227" s="20">
        <v>1.3620000000000001</v>
      </c>
      <c r="C227" s="9">
        <v>1.0955999999999999</v>
      </c>
      <c r="D227" s="9">
        <f t="shared" si="2"/>
        <v>2.5192115392070478</v>
      </c>
    </row>
    <row r="228" spans="1:4" x14ac:dyDescent="0.25">
      <c r="A228" s="10">
        <v>33451</v>
      </c>
      <c r="B228" s="20">
        <v>1.3660000000000001</v>
      </c>
      <c r="C228" s="9">
        <v>1.1147499999999999</v>
      </c>
      <c r="D228" s="9">
        <f t="shared" si="2"/>
        <v>2.5557390137262073</v>
      </c>
    </row>
    <row r="229" spans="1:4" x14ac:dyDescent="0.25">
      <c r="A229" s="10">
        <v>33482</v>
      </c>
      <c r="B229" s="20">
        <v>1.37</v>
      </c>
      <c r="C229" s="9">
        <v>1.1092</v>
      </c>
      <c r="D229" s="9">
        <f t="shared" si="2"/>
        <v>2.5355899086131379</v>
      </c>
    </row>
    <row r="230" spans="1:4" x14ac:dyDescent="0.25">
      <c r="A230" s="10">
        <v>33512</v>
      </c>
      <c r="B230" s="20">
        <v>1.3720000000000001</v>
      </c>
      <c r="C230" s="9">
        <v>1.0880000000000001</v>
      </c>
      <c r="D230" s="9">
        <f t="shared" si="2"/>
        <v>2.4835019475218658</v>
      </c>
    </row>
    <row r="231" spans="1:4" x14ac:dyDescent="0.25">
      <c r="A231" s="10">
        <v>33543</v>
      </c>
      <c r="B231" s="20">
        <v>1.3779999999999999</v>
      </c>
      <c r="C231" s="9">
        <v>1.099</v>
      </c>
      <c r="D231" s="9">
        <f t="shared" si="2"/>
        <v>2.4976880486211899</v>
      </c>
    </row>
    <row r="232" spans="1:4" x14ac:dyDescent="0.25">
      <c r="A232" s="10">
        <v>33573</v>
      </c>
      <c r="B232" s="20">
        <v>1.3819999999999999</v>
      </c>
      <c r="C232" s="9">
        <v>1.0762</v>
      </c>
      <c r="D232" s="9">
        <f t="shared" si="2"/>
        <v>2.4387914600578871</v>
      </c>
    </row>
    <row r="233" spans="1:4" x14ac:dyDescent="0.25">
      <c r="A233" s="10">
        <v>33604</v>
      </c>
      <c r="B233" s="20">
        <v>1.383</v>
      </c>
      <c r="C233" s="9">
        <v>1.022</v>
      </c>
      <c r="D233" s="9">
        <f t="shared" ref="D233:D296" si="3">C233*$B$641/B233</f>
        <v>2.3142935054229934</v>
      </c>
    </row>
    <row r="234" spans="1:4" x14ac:dyDescent="0.25">
      <c r="A234" s="10">
        <v>33635</v>
      </c>
      <c r="B234" s="20">
        <v>1.3859999999999999</v>
      </c>
      <c r="C234" s="9">
        <v>1.006</v>
      </c>
      <c r="D234" s="9">
        <f t="shared" si="3"/>
        <v>2.2731310346320344</v>
      </c>
    </row>
    <row r="235" spans="1:4" x14ac:dyDescent="0.25">
      <c r="A235" s="10">
        <v>33664</v>
      </c>
      <c r="B235" s="20">
        <v>1.391</v>
      </c>
      <c r="C235" s="9">
        <v>1.0125999999999999</v>
      </c>
      <c r="D235" s="9">
        <f t="shared" si="3"/>
        <v>2.2798197623292595</v>
      </c>
    </row>
    <row r="236" spans="1:4" x14ac:dyDescent="0.25">
      <c r="A236" s="10">
        <v>33695</v>
      </c>
      <c r="B236" s="20">
        <v>1.3939999999999999</v>
      </c>
      <c r="C236" s="9">
        <v>1.05175</v>
      </c>
      <c r="D236" s="9">
        <f t="shared" si="3"/>
        <v>2.3628680385581062</v>
      </c>
    </row>
    <row r="237" spans="1:4" x14ac:dyDescent="0.25">
      <c r="A237" s="10">
        <v>33725</v>
      </c>
      <c r="B237" s="20">
        <v>1.397</v>
      </c>
      <c r="C237" s="9">
        <v>1.1072500000000001</v>
      </c>
      <c r="D237" s="9">
        <f t="shared" si="3"/>
        <v>2.4822127596635646</v>
      </c>
    </row>
    <row r="238" spans="1:4" x14ac:dyDescent="0.25">
      <c r="A238" s="10">
        <v>33756</v>
      </c>
      <c r="B238" s="20">
        <v>1.401</v>
      </c>
      <c r="C238" s="9">
        <v>1.1448</v>
      </c>
      <c r="D238" s="9">
        <f t="shared" si="3"/>
        <v>2.559064347751606</v>
      </c>
    </row>
    <row r="239" spans="1:4" x14ac:dyDescent="0.25">
      <c r="A239" s="10">
        <v>33786</v>
      </c>
      <c r="B239" s="20">
        <v>1.405</v>
      </c>
      <c r="C239" s="9">
        <v>1.1365000000000001</v>
      </c>
      <c r="D239" s="9">
        <f t="shared" si="3"/>
        <v>2.5332779135231318</v>
      </c>
    </row>
    <row r="240" spans="1:4" x14ac:dyDescent="0.25">
      <c r="A240" s="10">
        <v>33817</v>
      </c>
      <c r="B240" s="20">
        <v>1.4079999999999999</v>
      </c>
      <c r="C240" s="9">
        <v>1.1217999999999999</v>
      </c>
      <c r="D240" s="9">
        <f t="shared" si="3"/>
        <v>2.4951835683238635</v>
      </c>
    </row>
    <row r="241" spans="1:4" x14ac:dyDescent="0.25">
      <c r="A241" s="10">
        <v>33848</v>
      </c>
      <c r="B241" s="20">
        <v>1.411</v>
      </c>
      <c r="C241" s="9">
        <v>1.1214999999999999</v>
      </c>
      <c r="D241" s="9">
        <f t="shared" si="3"/>
        <v>2.4892125680368529</v>
      </c>
    </row>
    <row r="242" spans="1:4" x14ac:dyDescent="0.25">
      <c r="A242" s="10">
        <v>33878</v>
      </c>
      <c r="B242" s="20">
        <v>1.417</v>
      </c>
      <c r="C242" s="9">
        <v>1.1140000000000001</v>
      </c>
      <c r="D242" s="9">
        <f t="shared" si="3"/>
        <v>2.4620964474241358</v>
      </c>
    </row>
    <row r="243" spans="1:4" x14ac:dyDescent="0.25">
      <c r="A243" s="10">
        <v>33909</v>
      </c>
      <c r="B243" s="20">
        <v>1.421</v>
      </c>
      <c r="C243" s="9">
        <v>1.1112</v>
      </c>
      <c r="D243" s="9">
        <f t="shared" si="3"/>
        <v>2.4489948717804362</v>
      </c>
    </row>
    <row r="244" spans="1:4" x14ac:dyDescent="0.25">
      <c r="A244" s="10">
        <v>33939</v>
      </c>
      <c r="B244" s="20">
        <v>1.423</v>
      </c>
      <c r="C244" s="9">
        <v>1.0774999999999999</v>
      </c>
      <c r="D244" s="9">
        <f t="shared" si="3"/>
        <v>2.3713851704146167</v>
      </c>
    </row>
    <row r="245" spans="1:4" x14ac:dyDescent="0.25">
      <c r="A245" s="10">
        <v>33970</v>
      </c>
      <c r="B245" s="20">
        <v>1.4279999999999999</v>
      </c>
      <c r="C245" s="9">
        <v>1.06175</v>
      </c>
      <c r="D245" s="9">
        <f t="shared" si="3"/>
        <v>2.3285404311974789</v>
      </c>
    </row>
    <row r="246" spans="1:4" x14ac:dyDescent="0.25">
      <c r="A246" s="10">
        <v>34001</v>
      </c>
      <c r="B246" s="20">
        <v>1.431</v>
      </c>
      <c r="C246" s="9">
        <v>1.0542499999999999</v>
      </c>
      <c r="D246" s="9">
        <f t="shared" si="3"/>
        <v>2.3072449114255762</v>
      </c>
    </row>
    <row r="247" spans="1:4" x14ac:dyDescent="0.25">
      <c r="A247" s="10">
        <v>34029</v>
      </c>
      <c r="B247" s="20">
        <v>1.4330000000000001</v>
      </c>
      <c r="C247" s="9">
        <v>1.0522</v>
      </c>
      <c r="D247" s="9">
        <f t="shared" si="3"/>
        <v>2.2995445511514303</v>
      </c>
    </row>
    <row r="248" spans="1:4" x14ac:dyDescent="0.25">
      <c r="A248" s="10">
        <v>34060</v>
      </c>
      <c r="B248" s="20">
        <v>1.4379999999999999</v>
      </c>
      <c r="C248" s="9">
        <v>1.0780000000000001</v>
      </c>
      <c r="D248" s="9">
        <f t="shared" si="3"/>
        <v>2.3477378178025035</v>
      </c>
    </row>
    <row r="249" spans="1:4" x14ac:dyDescent="0.25">
      <c r="A249" s="10">
        <v>34090</v>
      </c>
      <c r="B249" s="20">
        <v>1.4419999999999999</v>
      </c>
      <c r="C249" s="9">
        <v>1.1004</v>
      </c>
      <c r="D249" s="9">
        <f t="shared" si="3"/>
        <v>2.3898742077669906</v>
      </c>
    </row>
    <row r="250" spans="1:4" x14ac:dyDescent="0.25">
      <c r="A250" s="10">
        <v>34121</v>
      </c>
      <c r="B250" s="20">
        <v>1.4430000000000001</v>
      </c>
      <c r="C250" s="9">
        <v>1.0972500000000001</v>
      </c>
      <c r="D250" s="9">
        <f t="shared" si="3"/>
        <v>2.3813815213097715</v>
      </c>
    </row>
    <row r="251" spans="1:4" x14ac:dyDescent="0.25">
      <c r="A251" s="10">
        <v>34151</v>
      </c>
      <c r="B251" s="20">
        <v>1.4450000000000001</v>
      </c>
      <c r="C251" s="9">
        <v>1.07775</v>
      </c>
      <c r="D251" s="9">
        <f t="shared" si="3"/>
        <v>2.3358228648788923</v>
      </c>
    </row>
    <row r="252" spans="1:4" x14ac:dyDescent="0.25">
      <c r="A252" s="10">
        <v>34182</v>
      </c>
      <c r="B252" s="20">
        <v>1.448</v>
      </c>
      <c r="C252" s="9">
        <v>1.0616000000000001</v>
      </c>
      <c r="D252" s="9">
        <f t="shared" si="3"/>
        <v>2.2960538469613261</v>
      </c>
    </row>
    <row r="253" spans="1:4" x14ac:dyDescent="0.25">
      <c r="A253" s="10">
        <v>34213</v>
      </c>
      <c r="B253" s="20">
        <v>1.45</v>
      </c>
      <c r="C253" s="9">
        <v>1.0495000000000001</v>
      </c>
      <c r="D253" s="9">
        <f t="shared" si="3"/>
        <v>2.2667528037931035</v>
      </c>
    </row>
    <row r="254" spans="1:4" x14ac:dyDescent="0.25">
      <c r="A254" s="10">
        <v>34243</v>
      </c>
      <c r="B254" s="20">
        <v>1.456</v>
      </c>
      <c r="C254" s="9">
        <v>1.09175</v>
      </c>
      <c r="D254" s="9">
        <f t="shared" si="3"/>
        <v>2.3482890149381865</v>
      </c>
    </row>
    <row r="255" spans="1:4" x14ac:dyDescent="0.25">
      <c r="A255" s="10">
        <v>34274</v>
      </c>
      <c r="B255" s="20">
        <v>1.46</v>
      </c>
      <c r="C255" s="9">
        <v>1.0664</v>
      </c>
      <c r="D255" s="9">
        <f t="shared" si="3"/>
        <v>2.2874783983561646</v>
      </c>
    </row>
    <row r="256" spans="1:4" x14ac:dyDescent="0.25">
      <c r="A256" s="10">
        <v>34304</v>
      </c>
      <c r="B256" s="20">
        <v>1.4630000000000001</v>
      </c>
      <c r="C256" s="9">
        <v>1.014</v>
      </c>
      <c r="D256" s="9">
        <f t="shared" si="3"/>
        <v>2.1706177484620639</v>
      </c>
    </row>
    <row r="257" spans="1:4" x14ac:dyDescent="0.25">
      <c r="A257" s="10">
        <v>34335</v>
      </c>
      <c r="B257" s="20">
        <v>1.4630000000000001</v>
      </c>
      <c r="C257" s="9">
        <v>0.99839999999999995</v>
      </c>
      <c r="D257" s="9">
        <f t="shared" si="3"/>
        <v>2.1372236292549553</v>
      </c>
    </row>
    <row r="258" spans="1:4" x14ac:dyDescent="0.25">
      <c r="A258" s="10">
        <v>34366</v>
      </c>
      <c r="B258" s="20">
        <v>1.4670000000000001</v>
      </c>
      <c r="C258" s="9">
        <v>1.0089999999999999</v>
      </c>
      <c r="D258" s="9">
        <f t="shared" si="3"/>
        <v>2.1540251676891611</v>
      </c>
    </row>
    <row r="259" spans="1:4" x14ac:dyDescent="0.25">
      <c r="A259" s="10">
        <v>34394</v>
      </c>
      <c r="B259" s="20">
        <v>1.4710000000000001</v>
      </c>
      <c r="C259" s="9">
        <v>1.0077499999999999</v>
      </c>
      <c r="D259" s="9">
        <f t="shared" si="3"/>
        <v>2.1455066007817805</v>
      </c>
    </row>
    <row r="260" spans="1:4" x14ac:dyDescent="0.25">
      <c r="A260" s="10">
        <v>34425</v>
      </c>
      <c r="B260" s="20">
        <v>1.472</v>
      </c>
      <c r="C260" s="9">
        <v>1.02725</v>
      </c>
      <c r="D260" s="9">
        <f t="shared" si="3"/>
        <v>2.1855364845448371</v>
      </c>
    </row>
    <row r="261" spans="1:4" x14ac:dyDescent="0.25">
      <c r="A261" s="10">
        <v>34455</v>
      </c>
      <c r="B261" s="20">
        <v>1.4750000000000001</v>
      </c>
      <c r="C261" s="9">
        <v>1.0474000000000001</v>
      </c>
      <c r="D261" s="9">
        <f t="shared" si="3"/>
        <v>2.223874474983051</v>
      </c>
    </row>
    <row r="262" spans="1:4" x14ac:dyDescent="0.25">
      <c r="A262" s="10">
        <v>34486</v>
      </c>
      <c r="B262" s="20">
        <v>1.4790000000000001</v>
      </c>
      <c r="C262" s="9">
        <v>1.0780000000000001</v>
      </c>
      <c r="D262" s="9">
        <f t="shared" si="3"/>
        <v>2.2826551602434075</v>
      </c>
    </row>
    <row r="263" spans="1:4" x14ac:dyDescent="0.25">
      <c r="A263" s="10">
        <v>34516</v>
      </c>
      <c r="B263" s="20">
        <v>1.484</v>
      </c>
      <c r="C263" s="9">
        <v>1.10575</v>
      </c>
      <c r="D263" s="9">
        <f t="shared" si="3"/>
        <v>2.3335266655997304</v>
      </c>
    </row>
    <row r="264" spans="1:4" x14ac:dyDescent="0.25">
      <c r="A264" s="10">
        <v>34547</v>
      </c>
      <c r="B264" s="20">
        <v>1.49</v>
      </c>
      <c r="C264" s="9">
        <v>1.1548</v>
      </c>
      <c r="D264" s="9">
        <f t="shared" si="3"/>
        <v>2.427226067919463</v>
      </c>
    </row>
    <row r="265" spans="1:4" x14ac:dyDescent="0.25">
      <c r="A265" s="10">
        <v>34578</v>
      </c>
      <c r="B265" s="20">
        <v>1.4930000000000001</v>
      </c>
      <c r="C265" s="9">
        <v>1.14375</v>
      </c>
      <c r="D265" s="9">
        <f t="shared" si="3"/>
        <v>2.3991699891158738</v>
      </c>
    </row>
    <row r="266" spans="1:4" x14ac:dyDescent="0.25">
      <c r="A266" s="10">
        <v>34608</v>
      </c>
      <c r="B266" s="20">
        <v>1.494</v>
      </c>
      <c r="C266" s="9">
        <v>1.1135999999999999</v>
      </c>
      <c r="D266" s="9">
        <f t="shared" si="3"/>
        <v>2.3343627566265055</v>
      </c>
    </row>
    <row r="267" spans="1:4" x14ac:dyDescent="0.25">
      <c r="A267" s="10">
        <v>34639</v>
      </c>
      <c r="B267" s="20">
        <v>1.498</v>
      </c>
      <c r="C267" s="9">
        <v>1.11575</v>
      </c>
      <c r="D267" s="9">
        <f t="shared" si="3"/>
        <v>2.3326243402870492</v>
      </c>
    </row>
    <row r="268" spans="1:4" x14ac:dyDescent="0.25">
      <c r="A268" s="10">
        <v>34669</v>
      </c>
      <c r="B268" s="20">
        <v>1.5009999999999999</v>
      </c>
      <c r="C268" s="9">
        <v>1.0905</v>
      </c>
      <c r="D268" s="9">
        <f t="shared" si="3"/>
        <v>2.2752792101932044</v>
      </c>
    </row>
    <row r="269" spans="1:4" x14ac:dyDescent="0.25">
      <c r="A269" s="10">
        <v>34700</v>
      </c>
      <c r="B269" s="20">
        <v>1.5049999999999999</v>
      </c>
      <c r="C269" s="9">
        <v>1.0818000000000001</v>
      </c>
      <c r="D269" s="9">
        <f t="shared" si="3"/>
        <v>2.2511280426578075</v>
      </c>
    </row>
    <row r="270" spans="1:4" x14ac:dyDescent="0.25">
      <c r="A270" s="10">
        <v>34731</v>
      </c>
      <c r="B270" s="20">
        <v>1.5089999999999999</v>
      </c>
      <c r="C270" s="9">
        <v>1.0725</v>
      </c>
      <c r="D270" s="9">
        <f t="shared" si="3"/>
        <v>2.2258596769383701</v>
      </c>
    </row>
    <row r="271" spans="1:4" x14ac:dyDescent="0.25">
      <c r="A271" s="10">
        <v>34759</v>
      </c>
      <c r="B271" s="20">
        <v>1.512</v>
      </c>
      <c r="C271" s="9">
        <v>1.0720000000000001</v>
      </c>
      <c r="D271" s="9">
        <f t="shared" si="3"/>
        <v>2.2204076507936508</v>
      </c>
    </row>
    <row r="272" spans="1:4" x14ac:dyDescent="0.25">
      <c r="A272" s="10">
        <v>34790</v>
      </c>
      <c r="B272" s="20">
        <v>1.518</v>
      </c>
      <c r="C272" s="9">
        <v>1.1112500000000001</v>
      </c>
      <c r="D272" s="9">
        <f t="shared" si="3"/>
        <v>2.2926075765810277</v>
      </c>
    </row>
    <row r="273" spans="1:4" x14ac:dyDescent="0.25">
      <c r="A273" s="10">
        <v>34820</v>
      </c>
      <c r="B273" s="20">
        <v>1.5209999999999999</v>
      </c>
      <c r="C273" s="9">
        <v>1.1783999999999999</v>
      </c>
      <c r="D273" s="9">
        <f t="shared" si="3"/>
        <v>2.42634884260355</v>
      </c>
    </row>
    <row r="274" spans="1:4" x14ac:dyDescent="0.25">
      <c r="A274" s="10">
        <v>34851</v>
      </c>
      <c r="B274" s="20">
        <v>1.524</v>
      </c>
      <c r="C274" s="9">
        <v>1.1915</v>
      </c>
      <c r="D274" s="9">
        <f t="shared" si="3"/>
        <v>2.4484926269685041</v>
      </c>
    </row>
    <row r="275" spans="1:4" x14ac:dyDescent="0.25">
      <c r="A275" s="10">
        <v>34881</v>
      </c>
      <c r="B275" s="20">
        <v>1.526</v>
      </c>
      <c r="C275" s="9">
        <v>1.1537999999999999</v>
      </c>
      <c r="D275" s="9">
        <f t="shared" si="3"/>
        <v>2.3679128913499343</v>
      </c>
    </row>
    <row r="276" spans="1:4" x14ac:dyDescent="0.25">
      <c r="A276" s="10">
        <v>34912</v>
      </c>
      <c r="B276" s="20">
        <v>1.5289999999999999</v>
      </c>
      <c r="C276" s="9">
        <v>1.1232500000000001</v>
      </c>
      <c r="D276" s="9">
        <f t="shared" si="3"/>
        <v>2.3006929556899935</v>
      </c>
    </row>
    <row r="277" spans="1:4" x14ac:dyDescent="0.25">
      <c r="A277" s="10">
        <v>34943</v>
      </c>
      <c r="B277" s="20">
        <v>1.5309999999999999</v>
      </c>
      <c r="C277" s="9">
        <v>1.1107499999999999</v>
      </c>
      <c r="D277" s="9">
        <f t="shared" si="3"/>
        <v>2.2721178424232527</v>
      </c>
    </row>
    <row r="278" spans="1:4" x14ac:dyDescent="0.25">
      <c r="A278" s="10">
        <v>34973</v>
      </c>
      <c r="B278" s="20">
        <v>1.5349999999999999</v>
      </c>
      <c r="C278" s="9">
        <v>1.0871999999999999</v>
      </c>
      <c r="D278" s="9">
        <f t="shared" si="3"/>
        <v>2.2181493529641694</v>
      </c>
    </row>
    <row r="279" spans="1:4" x14ac:dyDescent="0.25">
      <c r="A279" s="10">
        <v>35004</v>
      </c>
      <c r="B279" s="20">
        <v>1.5369999999999999</v>
      </c>
      <c r="C279" s="9">
        <v>1.0622499999999999</v>
      </c>
      <c r="D279" s="9">
        <f t="shared" si="3"/>
        <v>2.1644252571567986</v>
      </c>
    </row>
    <row r="280" spans="1:4" x14ac:dyDescent="0.25">
      <c r="A280" s="10">
        <v>35034</v>
      </c>
      <c r="B280" s="20">
        <v>1.5389999999999999</v>
      </c>
      <c r="C280" s="9">
        <v>1.07125</v>
      </c>
      <c r="D280" s="9">
        <f t="shared" si="3"/>
        <v>2.179926927387914</v>
      </c>
    </row>
    <row r="281" spans="1:4" x14ac:dyDescent="0.25">
      <c r="A281" s="10">
        <v>35065</v>
      </c>
      <c r="B281" s="20">
        <v>1.5469999999999999</v>
      </c>
      <c r="C281" s="9">
        <v>1.0904</v>
      </c>
      <c r="D281" s="9">
        <f t="shared" si="3"/>
        <v>2.2074214076276664</v>
      </c>
    </row>
    <row r="282" spans="1:4" x14ac:dyDescent="0.25">
      <c r="A282" s="10">
        <v>35096</v>
      </c>
      <c r="B282" s="20">
        <v>1.55</v>
      </c>
      <c r="C282" s="9">
        <v>1.0892500000000001</v>
      </c>
      <c r="D282" s="9">
        <f t="shared" si="3"/>
        <v>2.2008254085483872</v>
      </c>
    </row>
    <row r="283" spans="1:4" x14ac:dyDescent="0.25">
      <c r="A283" s="10">
        <v>35125</v>
      </c>
      <c r="B283" s="20">
        <v>1.5549999999999999</v>
      </c>
      <c r="C283" s="9">
        <v>1.137</v>
      </c>
      <c r="D283" s="9">
        <f t="shared" si="3"/>
        <v>2.2899172688102891</v>
      </c>
    </row>
    <row r="284" spans="1:4" x14ac:dyDescent="0.25">
      <c r="A284" s="10">
        <v>35156</v>
      </c>
      <c r="B284" s="20">
        <v>1.5609999999999999</v>
      </c>
      <c r="C284" s="9">
        <v>1.2305999999999999</v>
      </c>
      <c r="D284" s="9">
        <f t="shared" si="3"/>
        <v>2.4689013013452912</v>
      </c>
    </row>
    <row r="285" spans="1:4" x14ac:dyDescent="0.25">
      <c r="A285" s="10">
        <v>35186</v>
      </c>
      <c r="B285" s="20">
        <v>1.5640000000000001</v>
      </c>
      <c r="C285" s="9">
        <v>1.27915</v>
      </c>
      <c r="D285" s="9">
        <f t="shared" si="3"/>
        <v>2.5613825552109972</v>
      </c>
    </row>
    <row r="286" spans="1:4" x14ac:dyDescent="0.25">
      <c r="A286" s="10">
        <v>35217</v>
      </c>
      <c r="B286" s="20">
        <v>1.5669999999999999</v>
      </c>
      <c r="C286" s="9">
        <v>1.2558</v>
      </c>
      <c r="D286" s="9">
        <f t="shared" si="3"/>
        <v>2.5098120677728142</v>
      </c>
    </row>
    <row r="287" spans="1:4" x14ac:dyDescent="0.25">
      <c r="A287" s="10">
        <v>35247</v>
      </c>
      <c r="B287" s="20">
        <v>1.57</v>
      </c>
      <c r="C287" s="9">
        <v>1.22722</v>
      </c>
      <c r="D287" s="9">
        <f t="shared" si="3"/>
        <v>2.4480060841910825</v>
      </c>
    </row>
    <row r="288" spans="1:4" x14ac:dyDescent="0.25">
      <c r="A288" s="10">
        <v>35278</v>
      </c>
      <c r="B288" s="20">
        <v>1.5720000000000001</v>
      </c>
      <c r="C288" s="9">
        <v>1.2064999999999999</v>
      </c>
      <c r="D288" s="9">
        <f t="shared" si="3"/>
        <v>2.4036127853053428</v>
      </c>
    </row>
    <row r="289" spans="1:4" x14ac:dyDescent="0.25">
      <c r="A289" s="10">
        <v>35309</v>
      </c>
      <c r="B289" s="20">
        <v>1.577</v>
      </c>
      <c r="C289" s="9">
        <v>1.2021599999999999</v>
      </c>
      <c r="D289" s="9">
        <f t="shared" si="3"/>
        <v>2.3873731268484462</v>
      </c>
    </row>
    <row r="290" spans="1:4" x14ac:dyDescent="0.25">
      <c r="A290" s="10">
        <v>35339</v>
      </c>
      <c r="B290" s="20">
        <v>1.5820000000000001</v>
      </c>
      <c r="C290" s="9">
        <v>1.204</v>
      </c>
      <c r="D290" s="9">
        <f t="shared" si="3"/>
        <v>2.3834702123893803</v>
      </c>
    </row>
    <row r="291" spans="1:4" x14ac:dyDescent="0.25">
      <c r="A291" s="10">
        <v>35370</v>
      </c>
      <c r="B291" s="20">
        <v>1.587</v>
      </c>
      <c r="C291" s="9">
        <v>1.2322500000000001</v>
      </c>
      <c r="D291" s="9">
        <f t="shared" si="3"/>
        <v>2.4317091053875237</v>
      </c>
    </row>
    <row r="292" spans="1:4" x14ac:dyDescent="0.25">
      <c r="A292" s="10">
        <v>35400</v>
      </c>
      <c r="B292" s="20">
        <v>1.591</v>
      </c>
      <c r="C292" s="9">
        <v>1.2352000000000001</v>
      </c>
      <c r="D292" s="9">
        <f t="shared" si="3"/>
        <v>2.4314023059710874</v>
      </c>
    </row>
    <row r="293" spans="1:4" x14ac:dyDescent="0.25">
      <c r="A293" s="10">
        <v>35431</v>
      </c>
      <c r="B293" s="20">
        <v>1.5940000000000001</v>
      </c>
      <c r="C293" s="9">
        <v>1.2362500000000001</v>
      </c>
      <c r="D293" s="9">
        <f t="shared" si="3"/>
        <v>2.428889226003764</v>
      </c>
    </row>
    <row r="294" spans="1:4" x14ac:dyDescent="0.25">
      <c r="A294" s="10">
        <v>35462</v>
      </c>
      <c r="B294" s="20">
        <v>1.597</v>
      </c>
      <c r="C294" s="9">
        <v>1.23</v>
      </c>
      <c r="D294" s="9">
        <f t="shared" si="3"/>
        <v>2.4120700500939258</v>
      </c>
    </row>
    <row r="295" spans="1:4" x14ac:dyDescent="0.25">
      <c r="A295" s="10">
        <v>35490</v>
      </c>
      <c r="B295" s="20">
        <v>1.5980000000000001</v>
      </c>
      <c r="C295" s="9">
        <v>1.2050000000000001</v>
      </c>
      <c r="D295" s="9">
        <f t="shared" si="3"/>
        <v>2.3615654849812264</v>
      </c>
    </row>
    <row r="296" spans="1:4" x14ac:dyDescent="0.25">
      <c r="A296" s="10">
        <v>35521</v>
      </c>
      <c r="B296" s="20">
        <v>1.599</v>
      </c>
      <c r="C296" s="9">
        <v>1.1990000000000001</v>
      </c>
      <c r="D296" s="9">
        <f t="shared" si="3"/>
        <v>2.3483371050656658</v>
      </c>
    </row>
    <row r="297" spans="1:4" x14ac:dyDescent="0.25">
      <c r="A297" s="10">
        <v>35551</v>
      </c>
      <c r="B297" s="20">
        <v>1.599</v>
      </c>
      <c r="C297" s="9">
        <v>1.20025</v>
      </c>
      <c r="D297" s="9">
        <f t="shared" ref="D297:D360" si="4">C297*$B$641/B297</f>
        <v>2.3507853297373358</v>
      </c>
    </row>
    <row r="298" spans="1:4" x14ac:dyDescent="0.25">
      <c r="A298" s="10">
        <v>35582</v>
      </c>
      <c r="B298" s="20">
        <v>1.6020000000000001</v>
      </c>
      <c r="C298" s="9">
        <v>1.1976</v>
      </c>
      <c r="D298" s="9">
        <f t="shared" si="4"/>
        <v>2.3412025932584264</v>
      </c>
    </row>
    <row r="299" spans="1:4" x14ac:dyDescent="0.25">
      <c r="A299" s="10">
        <v>35612</v>
      </c>
      <c r="B299" s="20">
        <v>1.6040000000000001</v>
      </c>
      <c r="C299" s="9">
        <v>1.17425</v>
      </c>
      <c r="D299" s="9">
        <f t="shared" si="4"/>
        <v>2.292693109881546</v>
      </c>
    </row>
    <row r="300" spans="1:4" x14ac:dyDescent="0.25">
      <c r="A300" s="10">
        <v>35643</v>
      </c>
      <c r="B300" s="20">
        <v>1.6080000000000001</v>
      </c>
      <c r="C300" s="9">
        <v>1.2235</v>
      </c>
      <c r="D300" s="9">
        <f t="shared" si="4"/>
        <v>2.3829100569029849</v>
      </c>
    </row>
    <row r="301" spans="1:4" x14ac:dyDescent="0.25">
      <c r="A301" s="10">
        <v>35674</v>
      </c>
      <c r="B301" s="20">
        <v>1.6120000000000001</v>
      </c>
      <c r="C301" s="9">
        <v>1.2314000000000001</v>
      </c>
      <c r="D301" s="9">
        <f t="shared" si="4"/>
        <v>2.3923451281637718</v>
      </c>
    </row>
    <row r="302" spans="1:4" x14ac:dyDescent="0.25">
      <c r="A302" s="10">
        <v>35704</v>
      </c>
      <c r="B302" s="20">
        <v>1.615</v>
      </c>
      <c r="C302" s="9">
        <v>1.19675</v>
      </c>
      <c r="D302" s="9">
        <f t="shared" si="4"/>
        <v>2.3207087001547988</v>
      </c>
    </row>
    <row r="303" spans="1:4" x14ac:dyDescent="0.25">
      <c r="A303" s="10">
        <v>35735</v>
      </c>
      <c r="B303" s="20">
        <v>1.617</v>
      </c>
      <c r="C303" s="9">
        <v>1.17075</v>
      </c>
      <c r="D303" s="9">
        <f t="shared" si="4"/>
        <v>2.2674821006493504</v>
      </c>
    </row>
    <row r="304" spans="1:4" x14ac:dyDescent="0.25">
      <c r="A304" s="10">
        <v>35765</v>
      </c>
      <c r="B304" s="20">
        <v>1.6180000000000001</v>
      </c>
      <c r="C304" s="9">
        <v>1.1314</v>
      </c>
      <c r="D304" s="9">
        <f t="shared" si="4"/>
        <v>2.1899156035846721</v>
      </c>
    </row>
    <row r="305" spans="1:4" x14ac:dyDescent="0.25">
      <c r="A305" s="10">
        <v>35796</v>
      </c>
      <c r="B305" s="20">
        <v>1.62</v>
      </c>
      <c r="C305" s="9">
        <v>1.0862499999999999</v>
      </c>
      <c r="D305" s="9">
        <f t="shared" si="4"/>
        <v>2.0999284421296291</v>
      </c>
    </row>
    <row r="306" spans="1:4" x14ac:dyDescent="0.25">
      <c r="A306" s="10">
        <v>35827</v>
      </c>
      <c r="B306" s="20">
        <v>1.62</v>
      </c>
      <c r="C306" s="9">
        <v>1.0489999999999999</v>
      </c>
      <c r="D306" s="9">
        <f t="shared" si="4"/>
        <v>2.0279170870370367</v>
      </c>
    </row>
    <row r="307" spans="1:4" x14ac:dyDescent="0.25">
      <c r="A307" s="10">
        <v>35855</v>
      </c>
      <c r="B307" s="20">
        <v>1.62</v>
      </c>
      <c r="C307" s="9">
        <v>1.0167999999999999</v>
      </c>
      <c r="D307" s="9">
        <f t="shared" si="4"/>
        <v>1.9656683451851846</v>
      </c>
    </row>
    <row r="308" spans="1:4" x14ac:dyDescent="0.25">
      <c r="A308" s="10">
        <v>35886</v>
      </c>
      <c r="B308" s="20">
        <v>1.6220000000000001</v>
      </c>
      <c r="C308" s="9">
        <v>1.0302500000000001</v>
      </c>
      <c r="D308" s="9">
        <f t="shared" si="4"/>
        <v>1.9892139409679408</v>
      </c>
    </row>
    <row r="309" spans="1:4" x14ac:dyDescent="0.25">
      <c r="A309" s="10">
        <v>35916</v>
      </c>
      <c r="B309" s="20">
        <v>1.6259999999999999</v>
      </c>
      <c r="C309" s="9">
        <v>1.0634999999999999</v>
      </c>
      <c r="D309" s="9">
        <f t="shared" si="4"/>
        <v>2.0483618274907749</v>
      </c>
    </row>
    <row r="310" spans="1:4" x14ac:dyDescent="0.25">
      <c r="A310" s="10">
        <v>35947</v>
      </c>
      <c r="B310" s="20">
        <v>1.6279999999999999</v>
      </c>
      <c r="C310" s="9">
        <v>1.0644</v>
      </c>
      <c r="D310" s="9">
        <f t="shared" si="4"/>
        <v>2.0475767343980342</v>
      </c>
    </row>
    <row r="311" spans="1:4" x14ac:dyDescent="0.25">
      <c r="A311" s="10">
        <v>35977</v>
      </c>
      <c r="B311" s="20">
        <v>1.6319999999999999</v>
      </c>
      <c r="C311" s="9">
        <v>1.05525</v>
      </c>
      <c r="D311" s="9">
        <f t="shared" si="4"/>
        <v>2.0249995326286765</v>
      </c>
    </row>
    <row r="312" spans="1:4" x14ac:dyDescent="0.25">
      <c r="A312" s="10">
        <v>36008</v>
      </c>
      <c r="B312" s="20">
        <v>1.6339999999999999</v>
      </c>
      <c r="C312" s="9">
        <v>1.026</v>
      </c>
      <c r="D312" s="9">
        <f t="shared" si="4"/>
        <v>1.9664596046511627</v>
      </c>
    </row>
    <row r="313" spans="1:4" x14ac:dyDescent="0.25">
      <c r="A313" s="10">
        <v>36039</v>
      </c>
      <c r="B313" s="20">
        <v>1.635</v>
      </c>
      <c r="C313" s="9">
        <v>1.00925</v>
      </c>
      <c r="D313" s="9">
        <f t="shared" si="4"/>
        <v>1.9331730050458713</v>
      </c>
    </row>
    <row r="314" spans="1:4" x14ac:dyDescent="0.25">
      <c r="A314" s="10">
        <v>36069</v>
      </c>
      <c r="B314" s="20">
        <v>1.639</v>
      </c>
      <c r="C314" s="9">
        <v>1.01875</v>
      </c>
      <c r="D314" s="9">
        <f t="shared" si="4"/>
        <v>1.9466074855094568</v>
      </c>
    </row>
    <row r="315" spans="1:4" x14ac:dyDescent="0.25">
      <c r="A315" s="10">
        <v>36100</v>
      </c>
      <c r="B315" s="20">
        <v>1.641</v>
      </c>
      <c r="C315" s="9">
        <v>0.99539999999999995</v>
      </c>
      <c r="D315" s="9">
        <f t="shared" si="4"/>
        <v>1.8996726767824497</v>
      </c>
    </row>
    <row r="316" spans="1:4" x14ac:dyDescent="0.25">
      <c r="A316" s="10">
        <v>36130</v>
      </c>
      <c r="B316" s="20">
        <v>1.6439999999999999</v>
      </c>
      <c r="C316" s="9">
        <v>0.94499999999999995</v>
      </c>
      <c r="D316" s="9">
        <f t="shared" si="4"/>
        <v>1.8001956843065694</v>
      </c>
    </row>
    <row r="317" spans="1:4" x14ac:dyDescent="0.25">
      <c r="A317" s="10">
        <v>36161</v>
      </c>
      <c r="B317" s="20">
        <v>1.647</v>
      </c>
      <c r="C317" s="9">
        <v>0.93899999999999995</v>
      </c>
      <c r="D317" s="9">
        <f t="shared" si="4"/>
        <v>1.7855076448087428</v>
      </c>
    </row>
    <row r="318" spans="1:4" x14ac:dyDescent="0.25">
      <c r="A318" s="10">
        <v>36192</v>
      </c>
      <c r="B318" s="20">
        <v>1.647</v>
      </c>
      <c r="C318" s="9">
        <v>0.92049999999999998</v>
      </c>
      <c r="D318" s="9">
        <f t="shared" si="4"/>
        <v>1.750329911657559</v>
      </c>
    </row>
    <row r="319" spans="1:4" x14ac:dyDescent="0.25">
      <c r="A319" s="10">
        <v>36220</v>
      </c>
      <c r="B319" s="20">
        <v>1.6479999999999999</v>
      </c>
      <c r="C319" s="9">
        <v>0.98199999999999998</v>
      </c>
      <c r="D319" s="9">
        <f t="shared" si="4"/>
        <v>1.8661390521844661</v>
      </c>
    </row>
    <row r="320" spans="1:4" x14ac:dyDescent="0.25">
      <c r="A320" s="10">
        <v>36251</v>
      </c>
      <c r="B320" s="20">
        <v>1.659</v>
      </c>
      <c r="C320" s="9">
        <v>1.131</v>
      </c>
      <c r="D320" s="9">
        <f t="shared" si="4"/>
        <v>2.1350396256781194</v>
      </c>
    </row>
    <row r="321" spans="1:4" x14ac:dyDescent="0.25">
      <c r="A321" s="10">
        <v>36281</v>
      </c>
      <c r="B321" s="20">
        <v>1.66</v>
      </c>
      <c r="C321" s="9">
        <v>1.1306</v>
      </c>
      <c r="D321" s="9">
        <f t="shared" si="4"/>
        <v>2.1329988140963856</v>
      </c>
    </row>
    <row r="322" spans="1:4" x14ac:dyDescent="0.25">
      <c r="A322" s="10">
        <v>36312</v>
      </c>
      <c r="B322" s="20">
        <v>1.66</v>
      </c>
      <c r="C322" s="9">
        <v>1.11425</v>
      </c>
      <c r="D322" s="9">
        <f t="shared" si="4"/>
        <v>2.1021527760542167</v>
      </c>
    </row>
    <row r="323" spans="1:4" x14ac:dyDescent="0.25">
      <c r="A323" s="10">
        <v>36342</v>
      </c>
      <c r="B323" s="20">
        <v>1.667</v>
      </c>
      <c r="C323" s="9">
        <v>1.1575</v>
      </c>
      <c r="D323" s="9">
        <f t="shared" si="4"/>
        <v>2.174578654769046</v>
      </c>
    </row>
    <row r="324" spans="1:4" x14ac:dyDescent="0.25">
      <c r="A324" s="10">
        <v>36373</v>
      </c>
      <c r="B324" s="20">
        <v>1.671</v>
      </c>
      <c r="C324" s="9">
        <v>1.2208000000000001</v>
      </c>
      <c r="D324" s="9">
        <f t="shared" si="4"/>
        <v>2.2880093328545783</v>
      </c>
    </row>
    <row r="325" spans="1:4" x14ac:dyDescent="0.25">
      <c r="A325" s="10">
        <v>36404</v>
      </c>
      <c r="B325" s="20">
        <v>1.6779999999999999</v>
      </c>
      <c r="C325" s="9">
        <v>1.2555000000000001</v>
      </c>
      <c r="D325" s="9">
        <f t="shared" si="4"/>
        <v>2.3432276397497023</v>
      </c>
    </row>
    <row r="326" spans="1:4" x14ac:dyDescent="0.25">
      <c r="A326" s="10">
        <v>36434</v>
      </c>
      <c r="B326" s="20">
        <v>1.681</v>
      </c>
      <c r="C326" s="9">
        <v>1.2442500000000001</v>
      </c>
      <c r="D326" s="9">
        <f t="shared" si="4"/>
        <v>2.3180866021713267</v>
      </c>
    </row>
    <row r="327" spans="1:4" x14ac:dyDescent="0.25">
      <c r="A327" s="10">
        <v>36465</v>
      </c>
      <c r="B327" s="20">
        <v>1.6839999999999999</v>
      </c>
      <c r="C327" s="9">
        <v>1.2514000000000001</v>
      </c>
      <c r="D327" s="9">
        <f t="shared" si="4"/>
        <v>2.3272539944180526</v>
      </c>
    </row>
    <row r="328" spans="1:4" x14ac:dyDescent="0.25">
      <c r="A328" s="10">
        <v>36495</v>
      </c>
      <c r="B328" s="20">
        <v>1.6879999999999999</v>
      </c>
      <c r="C328" s="9">
        <v>1.2725</v>
      </c>
      <c r="D328" s="9">
        <f t="shared" si="4"/>
        <v>2.3608862870260663</v>
      </c>
    </row>
    <row r="329" spans="1:4" x14ac:dyDescent="0.25">
      <c r="A329" s="10">
        <v>36526</v>
      </c>
      <c r="B329" s="20">
        <v>1.6930000000000001</v>
      </c>
      <c r="C329" s="9">
        <v>1.2887999999999999</v>
      </c>
      <c r="D329" s="9">
        <f t="shared" si="4"/>
        <v>2.3840660881275837</v>
      </c>
    </row>
    <row r="330" spans="1:4" x14ac:dyDescent="0.25">
      <c r="A330" s="10">
        <v>36557</v>
      </c>
      <c r="B330" s="20">
        <v>1.7</v>
      </c>
      <c r="C330" s="9">
        <v>1.377</v>
      </c>
      <c r="D330" s="9">
        <f t="shared" si="4"/>
        <v>2.5367328899999997</v>
      </c>
    </row>
    <row r="331" spans="1:4" x14ac:dyDescent="0.25">
      <c r="A331" s="10">
        <v>36586</v>
      </c>
      <c r="B331" s="20">
        <v>1.71</v>
      </c>
      <c r="C331" s="9">
        <v>1.5162500000000001</v>
      </c>
      <c r="D331" s="9">
        <f t="shared" si="4"/>
        <v>2.7769267521929826</v>
      </c>
    </row>
    <row r="332" spans="1:4" x14ac:dyDescent="0.25">
      <c r="A332" s="10">
        <v>36617</v>
      </c>
      <c r="B332" s="20">
        <v>1.7090000000000001</v>
      </c>
      <c r="C332" s="9">
        <v>1.46475</v>
      </c>
      <c r="D332" s="9">
        <f t="shared" si="4"/>
        <v>2.6841770876243412</v>
      </c>
    </row>
    <row r="333" spans="1:4" x14ac:dyDescent="0.25">
      <c r="A333" s="10">
        <v>36647</v>
      </c>
      <c r="B333" s="20">
        <v>1.712</v>
      </c>
      <c r="C333" s="9">
        <v>1.4867999999999999</v>
      </c>
      <c r="D333" s="9">
        <f t="shared" si="4"/>
        <v>2.7198096665887848</v>
      </c>
    </row>
    <row r="334" spans="1:4" x14ac:dyDescent="0.25">
      <c r="A334" s="10">
        <v>36678</v>
      </c>
      <c r="B334" s="20">
        <v>1.722</v>
      </c>
      <c r="C334" s="9">
        <v>1.6332500000000001</v>
      </c>
      <c r="D334" s="9">
        <f t="shared" si="4"/>
        <v>2.9703610448606272</v>
      </c>
    </row>
    <row r="335" spans="1:4" x14ac:dyDescent="0.25">
      <c r="A335" s="10">
        <v>36708</v>
      </c>
      <c r="B335" s="20">
        <v>1.7270000000000001</v>
      </c>
      <c r="C335" s="9">
        <v>1.5509999999999999</v>
      </c>
      <c r="D335" s="9">
        <f t="shared" si="4"/>
        <v>2.8126078280254774</v>
      </c>
    </row>
    <row r="336" spans="1:4" x14ac:dyDescent="0.25">
      <c r="A336" s="10">
        <v>36739</v>
      </c>
      <c r="B336" s="20">
        <v>1.7270000000000001</v>
      </c>
      <c r="C336" s="9">
        <v>1.4644999999999999</v>
      </c>
      <c r="D336" s="9">
        <f t="shared" si="4"/>
        <v>2.6557473656629988</v>
      </c>
    </row>
    <row r="337" spans="1:4" x14ac:dyDescent="0.25">
      <c r="A337" s="10">
        <v>36770</v>
      </c>
      <c r="B337" s="20">
        <v>1.736</v>
      </c>
      <c r="C337" s="9">
        <v>1.5502499999999999</v>
      </c>
      <c r="D337" s="9">
        <f t="shared" si="4"/>
        <v>2.7966733250288014</v>
      </c>
    </row>
    <row r="338" spans="1:4" x14ac:dyDescent="0.25">
      <c r="A338" s="10">
        <v>36800</v>
      </c>
      <c r="B338" s="20">
        <v>1.7390000000000001</v>
      </c>
      <c r="C338" s="9">
        <v>1.5322</v>
      </c>
      <c r="D338" s="9">
        <f t="shared" si="4"/>
        <v>2.7593424162162159</v>
      </c>
    </row>
    <row r="339" spans="1:4" x14ac:dyDescent="0.25">
      <c r="A339" s="10">
        <v>36831</v>
      </c>
      <c r="B339" s="20">
        <v>1.742</v>
      </c>
      <c r="C339" s="9">
        <v>1.51725</v>
      </c>
      <c r="D339" s="9">
        <f t="shared" si="4"/>
        <v>2.7277132693742825</v>
      </c>
    </row>
    <row r="340" spans="1:4" x14ac:dyDescent="0.25">
      <c r="A340" s="10">
        <v>36861</v>
      </c>
      <c r="B340" s="20">
        <v>1.746</v>
      </c>
      <c r="C340" s="9">
        <v>1.44275</v>
      </c>
      <c r="D340" s="9">
        <f t="shared" si="4"/>
        <v>2.5878348939003435</v>
      </c>
    </row>
    <row r="341" spans="1:4" x14ac:dyDescent="0.25">
      <c r="A341" s="10">
        <v>36892</v>
      </c>
      <c r="B341" s="20">
        <v>1.756</v>
      </c>
      <c r="C341" s="9">
        <v>1.4472</v>
      </c>
      <c r="D341" s="9">
        <f t="shared" si="4"/>
        <v>2.5810342236902049</v>
      </c>
    </row>
    <row r="342" spans="1:4" x14ac:dyDescent="0.25">
      <c r="A342" s="10">
        <v>36923</v>
      </c>
      <c r="B342" s="20">
        <v>1.76</v>
      </c>
      <c r="C342" s="9">
        <v>1.4497500000000001</v>
      </c>
      <c r="D342" s="9">
        <f t="shared" si="4"/>
        <v>2.579705743039773</v>
      </c>
    </row>
    <row r="343" spans="1:4" x14ac:dyDescent="0.25">
      <c r="A343" s="10">
        <v>36951</v>
      </c>
      <c r="B343" s="20">
        <v>1.7609999999999999</v>
      </c>
      <c r="C343" s="9">
        <v>1.4092499999999999</v>
      </c>
      <c r="D343" s="9">
        <f t="shared" si="4"/>
        <v>2.5062154816865414</v>
      </c>
    </row>
    <row r="344" spans="1:4" x14ac:dyDescent="0.25">
      <c r="A344" s="10">
        <v>36982</v>
      </c>
      <c r="B344" s="20">
        <v>1.764</v>
      </c>
      <c r="C344" s="9">
        <v>1.5516000000000001</v>
      </c>
      <c r="D344" s="9">
        <f t="shared" si="4"/>
        <v>2.7546784469387755</v>
      </c>
    </row>
    <row r="345" spans="1:4" x14ac:dyDescent="0.25">
      <c r="A345" s="10">
        <v>37012</v>
      </c>
      <c r="B345" s="20">
        <v>1.7729999999999999</v>
      </c>
      <c r="C345" s="9">
        <v>1.7017500000000001</v>
      </c>
      <c r="D345" s="9">
        <f t="shared" si="4"/>
        <v>3.0059153388324873</v>
      </c>
    </row>
    <row r="346" spans="1:4" x14ac:dyDescent="0.25">
      <c r="A346" s="10">
        <v>37043</v>
      </c>
      <c r="B346" s="20">
        <v>1.7769999999999999</v>
      </c>
      <c r="C346" s="9">
        <v>1.61625</v>
      </c>
      <c r="D346" s="9">
        <f t="shared" si="4"/>
        <v>2.8484646292909397</v>
      </c>
    </row>
    <row r="347" spans="1:4" x14ac:dyDescent="0.25">
      <c r="A347" s="10">
        <v>37073</v>
      </c>
      <c r="B347" s="20">
        <v>1.774</v>
      </c>
      <c r="C347" s="9">
        <v>1.4206000000000001</v>
      </c>
      <c r="D347" s="9">
        <f t="shared" si="4"/>
        <v>2.5078867200676438</v>
      </c>
    </row>
    <row r="348" spans="1:4" x14ac:dyDescent="0.25">
      <c r="A348" s="10">
        <v>37104</v>
      </c>
      <c r="B348" s="20">
        <v>1.774</v>
      </c>
      <c r="C348" s="9">
        <v>1.42075</v>
      </c>
      <c r="D348" s="9">
        <f t="shared" si="4"/>
        <v>2.5081515257891764</v>
      </c>
    </row>
    <row r="349" spans="1:4" x14ac:dyDescent="0.25">
      <c r="A349" s="10">
        <v>37135</v>
      </c>
      <c r="B349" s="20">
        <v>1.7809999999999999</v>
      </c>
      <c r="C349" s="9">
        <v>1.5215000000000001</v>
      </c>
      <c r="D349" s="9">
        <f t="shared" si="4"/>
        <v>2.6754556617069065</v>
      </c>
    </row>
    <row r="350" spans="1:4" x14ac:dyDescent="0.25">
      <c r="A350" s="10">
        <v>37165</v>
      </c>
      <c r="B350" s="20">
        <v>1.776</v>
      </c>
      <c r="C350" s="9">
        <v>1.3153999999999999</v>
      </c>
      <c r="D350" s="9">
        <f t="shared" si="4"/>
        <v>2.3195545847972969</v>
      </c>
    </row>
    <row r="351" spans="1:4" x14ac:dyDescent="0.25">
      <c r="A351" s="10">
        <v>37196</v>
      </c>
      <c r="B351" s="20">
        <v>1.7749999999999999</v>
      </c>
      <c r="C351" s="9">
        <v>1.1705000000000001</v>
      </c>
      <c r="D351" s="9">
        <f t="shared" si="4"/>
        <v>2.0652031630985914</v>
      </c>
    </row>
    <row r="352" spans="1:4" x14ac:dyDescent="0.25">
      <c r="A352" s="10">
        <v>37226</v>
      </c>
      <c r="B352" s="20">
        <v>1.774</v>
      </c>
      <c r="C352" s="9">
        <v>1.0860000000000001</v>
      </c>
      <c r="D352" s="9">
        <f t="shared" si="4"/>
        <v>1.9171934239007893</v>
      </c>
    </row>
    <row r="353" spans="1:4" x14ac:dyDescent="0.25">
      <c r="A353" s="10">
        <v>37257</v>
      </c>
      <c r="B353" s="20">
        <v>1.7769999999999999</v>
      </c>
      <c r="C353" s="9">
        <v>1.1072500000000001</v>
      </c>
      <c r="D353" s="9">
        <f t="shared" si="4"/>
        <v>1.9514075550084413</v>
      </c>
    </row>
    <row r="354" spans="1:4" x14ac:dyDescent="0.25">
      <c r="A354" s="10">
        <v>37288</v>
      </c>
      <c r="B354" s="20">
        <v>1.78</v>
      </c>
      <c r="C354" s="9">
        <v>1.11375</v>
      </c>
      <c r="D354" s="9">
        <f t="shared" si="4"/>
        <v>1.9595549009831461</v>
      </c>
    </row>
    <row r="355" spans="1:4" x14ac:dyDescent="0.25">
      <c r="A355" s="10">
        <v>37316</v>
      </c>
      <c r="B355" s="20">
        <v>1.7849999999999999</v>
      </c>
      <c r="C355" s="9">
        <v>1.24925</v>
      </c>
      <c r="D355" s="9">
        <f t="shared" si="4"/>
        <v>2.1917996768907564</v>
      </c>
    </row>
    <row r="356" spans="1:4" x14ac:dyDescent="0.25">
      <c r="A356" s="10">
        <v>37347</v>
      </c>
      <c r="B356" s="20">
        <v>1.7929999999999999</v>
      </c>
      <c r="C356" s="9">
        <v>1.397</v>
      </c>
      <c r="D356" s="9">
        <f t="shared" si="4"/>
        <v>2.440089957055215</v>
      </c>
    </row>
    <row r="357" spans="1:4" x14ac:dyDescent="0.25">
      <c r="A357" s="10">
        <v>37377</v>
      </c>
      <c r="B357" s="20">
        <v>1.7949999999999999</v>
      </c>
      <c r="C357" s="9">
        <v>1.39175</v>
      </c>
      <c r="D357" s="9">
        <f t="shared" si="4"/>
        <v>2.4282114238161561</v>
      </c>
    </row>
    <row r="358" spans="1:4" x14ac:dyDescent="0.25">
      <c r="A358" s="10">
        <v>37408</v>
      </c>
      <c r="B358" s="20">
        <v>1.796</v>
      </c>
      <c r="C358" s="9">
        <v>1.38225</v>
      </c>
      <c r="D358" s="9">
        <f t="shared" si="4"/>
        <v>2.4102938197383068</v>
      </c>
    </row>
    <row r="359" spans="1:4" x14ac:dyDescent="0.25">
      <c r="A359" s="10">
        <v>37438</v>
      </c>
      <c r="B359" s="20">
        <v>1.8</v>
      </c>
      <c r="C359" s="9">
        <v>1.397</v>
      </c>
      <c r="D359" s="9">
        <f t="shared" si="4"/>
        <v>2.4306007183333334</v>
      </c>
    </row>
    <row r="360" spans="1:4" x14ac:dyDescent="0.25">
      <c r="A360" s="10">
        <v>37469</v>
      </c>
      <c r="B360" s="20">
        <v>1.8049999999999999</v>
      </c>
      <c r="C360" s="9">
        <v>1.39575</v>
      </c>
      <c r="D360" s="9">
        <f t="shared" si="4"/>
        <v>2.4216989372576179</v>
      </c>
    </row>
    <row r="361" spans="1:4" x14ac:dyDescent="0.25">
      <c r="A361" s="10">
        <v>37500</v>
      </c>
      <c r="B361" s="20">
        <v>1.8080000000000001</v>
      </c>
      <c r="C361" s="9">
        <v>1.3996</v>
      </c>
      <c r="D361" s="9">
        <f t="shared" ref="D361:D424" si="5">C361*$B$641/B361</f>
        <v>2.4243494980088491</v>
      </c>
    </row>
    <row r="362" spans="1:4" x14ac:dyDescent="0.25">
      <c r="A362" s="10">
        <v>37530</v>
      </c>
      <c r="B362" s="20">
        <v>1.8120000000000001</v>
      </c>
      <c r="C362" s="9">
        <v>1.4452499999999999</v>
      </c>
      <c r="D362" s="9">
        <f t="shared" si="5"/>
        <v>2.4978968803807944</v>
      </c>
    </row>
    <row r="363" spans="1:4" x14ac:dyDescent="0.25">
      <c r="A363" s="10">
        <v>37561</v>
      </c>
      <c r="B363" s="20">
        <v>1.8149999999999999</v>
      </c>
      <c r="C363" s="9">
        <v>1.419</v>
      </c>
      <c r="D363" s="9">
        <f t="shared" si="5"/>
        <v>2.4484739454545452</v>
      </c>
    </row>
    <row r="364" spans="1:4" x14ac:dyDescent="0.25">
      <c r="A364" s="10">
        <v>37591</v>
      </c>
      <c r="B364" s="20">
        <v>1.8180000000000001</v>
      </c>
      <c r="C364" s="9">
        <v>1.3857999999999999</v>
      </c>
      <c r="D364" s="9">
        <f t="shared" si="5"/>
        <v>2.3872417382838278</v>
      </c>
    </row>
    <row r="365" spans="1:4" x14ac:dyDescent="0.25">
      <c r="A365" s="10">
        <v>37622</v>
      </c>
      <c r="B365" s="20">
        <v>1.8260000000000001</v>
      </c>
      <c r="C365" s="9">
        <v>1.4575</v>
      </c>
      <c r="D365" s="9">
        <f t="shared" si="5"/>
        <v>2.4997553765060236</v>
      </c>
    </row>
    <row r="366" spans="1:4" x14ac:dyDescent="0.25">
      <c r="A366" s="10">
        <v>37653</v>
      </c>
      <c r="B366" s="20">
        <v>1.8360000000000001</v>
      </c>
      <c r="C366" s="9">
        <v>1.613</v>
      </c>
      <c r="D366" s="9">
        <f t="shared" si="5"/>
        <v>2.7513852924836599</v>
      </c>
    </row>
    <row r="367" spans="1:4" x14ac:dyDescent="0.25">
      <c r="A367" s="10">
        <v>37681</v>
      </c>
      <c r="B367" s="20">
        <v>1.839</v>
      </c>
      <c r="C367" s="9">
        <v>1.6930000000000001</v>
      </c>
      <c r="D367" s="9">
        <f t="shared" si="5"/>
        <v>2.8831348107667214</v>
      </c>
    </row>
    <row r="368" spans="1:4" x14ac:dyDescent="0.25">
      <c r="A368" s="10">
        <v>37712</v>
      </c>
      <c r="B368" s="20">
        <v>1.8320000000000001</v>
      </c>
      <c r="C368" s="9">
        <v>1.589</v>
      </c>
      <c r="D368" s="9">
        <f t="shared" si="5"/>
        <v>2.7163651424672484</v>
      </c>
    </row>
    <row r="369" spans="1:4" x14ac:dyDescent="0.25">
      <c r="A369" s="10">
        <v>37742</v>
      </c>
      <c r="B369" s="20">
        <v>1.829</v>
      </c>
      <c r="C369" s="9">
        <v>1.49725</v>
      </c>
      <c r="D369" s="9">
        <f t="shared" si="5"/>
        <v>2.563718499316566</v>
      </c>
    </row>
    <row r="370" spans="1:4" x14ac:dyDescent="0.25">
      <c r="A370" s="10">
        <v>37773</v>
      </c>
      <c r="B370" s="20">
        <v>1.831</v>
      </c>
      <c r="C370" s="9">
        <v>1.4927999999999999</v>
      </c>
      <c r="D370" s="9">
        <f t="shared" si="5"/>
        <v>2.5533068067722553</v>
      </c>
    </row>
    <row r="371" spans="1:4" x14ac:dyDescent="0.25">
      <c r="A371" s="10">
        <v>37803</v>
      </c>
      <c r="B371" s="20">
        <v>1.837</v>
      </c>
      <c r="C371" s="9">
        <v>1.5125</v>
      </c>
      <c r="D371" s="9">
        <f t="shared" si="5"/>
        <v>2.5785523203592815</v>
      </c>
    </row>
    <row r="372" spans="1:4" x14ac:dyDescent="0.25">
      <c r="A372" s="10">
        <v>37834</v>
      </c>
      <c r="B372" s="20">
        <v>1.845</v>
      </c>
      <c r="C372" s="9">
        <v>1.62025</v>
      </c>
      <c r="D372" s="9">
        <f t="shared" si="5"/>
        <v>2.7502703101626014</v>
      </c>
    </row>
    <row r="373" spans="1:4" x14ac:dyDescent="0.25">
      <c r="A373" s="10">
        <v>37865</v>
      </c>
      <c r="B373" s="20">
        <v>1.851</v>
      </c>
      <c r="C373" s="9">
        <v>1.6788000000000001</v>
      </c>
      <c r="D373" s="9">
        <f t="shared" si="5"/>
        <v>2.8404180427876824</v>
      </c>
    </row>
    <row r="374" spans="1:4" x14ac:dyDescent="0.25">
      <c r="A374" s="10">
        <v>37895</v>
      </c>
      <c r="B374" s="20">
        <v>1.849</v>
      </c>
      <c r="C374" s="9">
        <v>1.5634999999999999</v>
      </c>
      <c r="D374" s="9">
        <f t="shared" si="5"/>
        <v>2.6481994762033527</v>
      </c>
    </row>
    <row r="375" spans="1:4" x14ac:dyDescent="0.25">
      <c r="A375" s="10">
        <v>37926</v>
      </c>
      <c r="B375" s="20">
        <v>1.85</v>
      </c>
      <c r="C375" s="9">
        <v>1.512</v>
      </c>
      <c r="D375" s="9">
        <f t="shared" si="5"/>
        <v>2.5595863394594591</v>
      </c>
    </row>
    <row r="376" spans="1:4" x14ac:dyDescent="0.25">
      <c r="A376" s="10">
        <v>37956</v>
      </c>
      <c r="B376" s="20">
        <v>1.855</v>
      </c>
      <c r="C376" s="9">
        <v>1.4787999999999999</v>
      </c>
      <c r="D376" s="9">
        <f t="shared" si="5"/>
        <v>2.4966361170889484</v>
      </c>
    </row>
    <row r="377" spans="1:4" x14ac:dyDescent="0.25">
      <c r="A377" s="10">
        <v>37987</v>
      </c>
      <c r="B377" s="20">
        <v>1.863</v>
      </c>
      <c r="C377" s="9">
        <v>1.57175</v>
      </c>
      <c r="D377" s="9">
        <f t="shared" si="5"/>
        <v>2.6421674319645727</v>
      </c>
    </row>
    <row r="378" spans="1:4" x14ac:dyDescent="0.25">
      <c r="A378" s="10">
        <v>38018</v>
      </c>
      <c r="B378" s="20">
        <v>1.867</v>
      </c>
      <c r="C378" s="9">
        <v>1.6475</v>
      </c>
      <c r="D378" s="9">
        <f t="shared" si="5"/>
        <v>2.7635722696839848</v>
      </c>
    </row>
    <row r="379" spans="1:4" x14ac:dyDescent="0.25">
      <c r="A379" s="10">
        <v>38047</v>
      </c>
      <c r="B379" s="20">
        <v>1.871</v>
      </c>
      <c r="C379" s="9">
        <v>1.736</v>
      </c>
      <c r="D379" s="9">
        <f t="shared" si="5"/>
        <v>2.9057995638695884</v>
      </c>
    </row>
    <row r="380" spans="1:4" x14ac:dyDescent="0.25">
      <c r="A380" s="10">
        <v>38078</v>
      </c>
      <c r="B380" s="20">
        <v>1.8740000000000001</v>
      </c>
      <c r="C380" s="9">
        <v>1.79775</v>
      </c>
      <c r="D380" s="9">
        <f t="shared" si="5"/>
        <v>3.004342433164354</v>
      </c>
    </row>
    <row r="381" spans="1:4" x14ac:dyDescent="0.25">
      <c r="A381" s="10">
        <v>38108</v>
      </c>
      <c r="B381" s="20">
        <v>1.8819999999999999</v>
      </c>
      <c r="C381" s="9">
        <v>1.9834000000000001</v>
      </c>
      <c r="D381" s="9">
        <f t="shared" si="5"/>
        <v>3.3005051193411266</v>
      </c>
    </row>
    <row r="382" spans="1:4" x14ac:dyDescent="0.25">
      <c r="A382" s="10">
        <v>38139</v>
      </c>
      <c r="B382" s="20">
        <v>1.889</v>
      </c>
      <c r="C382" s="9">
        <v>1.9692499999999999</v>
      </c>
      <c r="D382" s="9">
        <f t="shared" si="5"/>
        <v>3.2648153008205396</v>
      </c>
    </row>
    <row r="383" spans="1:4" x14ac:dyDescent="0.25">
      <c r="A383" s="10">
        <v>38169</v>
      </c>
      <c r="B383" s="20">
        <v>1.891</v>
      </c>
      <c r="C383" s="9">
        <v>1.9112499999999999</v>
      </c>
      <c r="D383" s="9">
        <f t="shared" si="5"/>
        <v>3.1653059234531988</v>
      </c>
    </row>
    <row r="384" spans="1:4" x14ac:dyDescent="0.25">
      <c r="A384" s="10">
        <v>38200</v>
      </c>
      <c r="B384" s="20">
        <v>1.8919999999999999</v>
      </c>
      <c r="C384" s="9">
        <v>1.8779999999999999</v>
      </c>
      <c r="D384" s="9">
        <f t="shared" si="5"/>
        <v>3.1085952336152216</v>
      </c>
    </row>
    <row r="385" spans="1:4" x14ac:dyDescent="0.25">
      <c r="A385" s="10">
        <v>38231</v>
      </c>
      <c r="B385" s="20">
        <v>1.8979999999999999</v>
      </c>
      <c r="C385" s="9">
        <v>1.86975</v>
      </c>
      <c r="D385" s="9">
        <f t="shared" si="5"/>
        <v>3.0851554729978927</v>
      </c>
    </row>
    <row r="386" spans="1:4" x14ac:dyDescent="0.25">
      <c r="A386" s="10">
        <v>38261</v>
      </c>
      <c r="B386" s="20">
        <v>1.9079999999999999</v>
      </c>
      <c r="C386" s="9">
        <v>1.9995000000000001</v>
      </c>
      <c r="D386" s="9">
        <f t="shared" si="5"/>
        <v>3.2819560353773585</v>
      </c>
    </row>
    <row r="387" spans="1:4" x14ac:dyDescent="0.25">
      <c r="A387" s="10">
        <v>38292</v>
      </c>
      <c r="B387" s="20">
        <v>1.917</v>
      </c>
      <c r="C387" s="9">
        <v>1.9794</v>
      </c>
      <c r="D387" s="9">
        <f t="shared" si="5"/>
        <v>3.2337107765258213</v>
      </c>
    </row>
    <row r="388" spans="1:4" x14ac:dyDescent="0.25">
      <c r="A388" s="10">
        <v>38322</v>
      </c>
      <c r="B388" s="20">
        <v>1.917</v>
      </c>
      <c r="C388" s="9">
        <v>1.841</v>
      </c>
      <c r="D388" s="9">
        <f t="shared" si="5"/>
        <v>3.0076091439749608</v>
      </c>
    </row>
    <row r="389" spans="1:4" x14ac:dyDescent="0.25">
      <c r="A389" s="10">
        <v>38353</v>
      </c>
      <c r="B389" s="20">
        <v>1.9159999999999999</v>
      </c>
      <c r="C389" s="9">
        <v>1.8308</v>
      </c>
      <c r="D389" s="9">
        <f t="shared" si="5"/>
        <v>2.9925066206680584</v>
      </c>
    </row>
    <row r="390" spans="1:4" x14ac:dyDescent="0.25">
      <c r="A390" s="10">
        <v>38384</v>
      </c>
      <c r="B390" s="20">
        <v>1.9239999999999999</v>
      </c>
      <c r="C390" s="9">
        <v>1.91</v>
      </c>
      <c r="D390" s="9">
        <f t="shared" si="5"/>
        <v>3.10898066008316</v>
      </c>
    </row>
    <row r="391" spans="1:4" x14ac:dyDescent="0.25">
      <c r="A391" s="10">
        <v>38412</v>
      </c>
      <c r="B391" s="20">
        <v>1.931</v>
      </c>
      <c r="C391" s="9">
        <v>2.07925</v>
      </c>
      <c r="D391" s="9">
        <f t="shared" si="5"/>
        <v>3.3722064698342824</v>
      </c>
    </row>
    <row r="392" spans="1:4" x14ac:dyDescent="0.25">
      <c r="A392" s="10">
        <v>38443</v>
      </c>
      <c r="B392" s="20">
        <v>1.9370000000000001</v>
      </c>
      <c r="C392" s="9">
        <v>2.2425000000000002</v>
      </c>
      <c r="D392" s="9">
        <f t="shared" si="5"/>
        <v>3.62570572147651</v>
      </c>
    </row>
    <row r="393" spans="1:4" x14ac:dyDescent="0.25">
      <c r="A393" s="10">
        <v>38473</v>
      </c>
      <c r="B393" s="20">
        <v>1.9359999999999999</v>
      </c>
      <c r="C393" s="9">
        <v>2.1612</v>
      </c>
      <c r="D393" s="9">
        <f t="shared" si="5"/>
        <v>3.4960636171487605</v>
      </c>
    </row>
    <row r="394" spans="1:4" x14ac:dyDescent="0.25">
      <c r="A394" s="10">
        <v>38504</v>
      </c>
      <c r="B394" s="20">
        <v>1.9370000000000001</v>
      </c>
      <c r="C394" s="9">
        <v>2.1555</v>
      </c>
      <c r="D394" s="9">
        <f t="shared" si="5"/>
        <v>3.4850428908105315</v>
      </c>
    </row>
    <row r="395" spans="1:4" x14ac:dyDescent="0.25">
      <c r="A395" s="10">
        <v>38534</v>
      </c>
      <c r="B395" s="20">
        <v>1.9490000000000001</v>
      </c>
      <c r="C395" s="9">
        <v>2.29</v>
      </c>
      <c r="D395" s="9">
        <f t="shared" si="5"/>
        <v>3.6797080605438683</v>
      </c>
    </row>
    <row r="396" spans="1:4" x14ac:dyDescent="0.25">
      <c r="A396" s="10">
        <v>38565</v>
      </c>
      <c r="B396" s="20">
        <v>1.9610000000000001</v>
      </c>
      <c r="C396" s="9">
        <v>2.4862000000000002</v>
      </c>
      <c r="D396" s="9">
        <f t="shared" si="5"/>
        <v>3.9705273267720549</v>
      </c>
    </row>
    <row r="397" spans="1:4" x14ac:dyDescent="0.25">
      <c r="A397" s="10">
        <v>38596</v>
      </c>
      <c r="B397" s="20">
        <v>1.988</v>
      </c>
      <c r="C397" s="9">
        <v>2.9032499999999999</v>
      </c>
      <c r="D397" s="9">
        <f t="shared" si="5"/>
        <v>4.5735957491197174</v>
      </c>
    </row>
    <row r="398" spans="1:4" x14ac:dyDescent="0.25">
      <c r="A398" s="10">
        <v>38626</v>
      </c>
      <c r="B398" s="20">
        <v>1.9910000000000001</v>
      </c>
      <c r="C398" s="9">
        <v>2.7168000000000001</v>
      </c>
      <c r="D398" s="9">
        <f t="shared" si="5"/>
        <v>4.2734254240080363</v>
      </c>
    </row>
    <row r="399" spans="1:4" x14ac:dyDescent="0.25">
      <c r="A399" s="10">
        <v>38657</v>
      </c>
      <c r="B399" s="20">
        <v>1.9810000000000001</v>
      </c>
      <c r="C399" s="9">
        <v>2.2567499999999998</v>
      </c>
      <c r="D399" s="9">
        <f t="shared" si="5"/>
        <v>3.5677030241039871</v>
      </c>
    </row>
    <row r="400" spans="1:4" x14ac:dyDescent="0.25">
      <c r="A400" s="10">
        <v>38687</v>
      </c>
      <c r="B400" s="20">
        <v>1.9810000000000001</v>
      </c>
      <c r="C400" s="9">
        <v>2.1850000000000001</v>
      </c>
      <c r="D400" s="9">
        <f t="shared" si="5"/>
        <v>3.4542732281675916</v>
      </c>
    </row>
    <row r="401" spans="1:4" x14ac:dyDescent="0.25">
      <c r="A401" s="10">
        <v>38718</v>
      </c>
      <c r="B401" s="20">
        <v>1.9930000000000001</v>
      </c>
      <c r="C401" s="9">
        <v>2.3155999999999999</v>
      </c>
      <c r="D401" s="9">
        <f t="shared" si="5"/>
        <v>3.638697589764174</v>
      </c>
    </row>
    <row r="402" spans="1:4" x14ac:dyDescent="0.25">
      <c r="A402" s="10">
        <v>38749</v>
      </c>
      <c r="B402" s="20">
        <v>1.994</v>
      </c>
      <c r="C402" s="9">
        <v>2.2799999999999998</v>
      </c>
      <c r="D402" s="9">
        <f t="shared" si="5"/>
        <v>3.580959538615847</v>
      </c>
    </row>
    <row r="403" spans="1:4" x14ac:dyDescent="0.25">
      <c r="A403" s="10">
        <v>38777</v>
      </c>
      <c r="B403" s="20">
        <v>1.9970000000000001</v>
      </c>
      <c r="C403" s="9">
        <v>2.42475</v>
      </c>
      <c r="D403" s="9">
        <f t="shared" si="5"/>
        <v>3.8025823148472702</v>
      </c>
    </row>
    <row r="404" spans="1:4" x14ac:dyDescent="0.25">
      <c r="A404" s="10">
        <v>38808</v>
      </c>
      <c r="B404" s="20">
        <v>2.0070000000000001</v>
      </c>
      <c r="C404" s="9">
        <v>2.742</v>
      </c>
      <c r="D404" s="9">
        <f t="shared" si="5"/>
        <v>4.2786799192825109</v>
      </c>
    </row>
    <row r="405" spans="1:4" x14ac:dyDescent="0.25">
      <c r="A405" s="10">
        <v>38838</v>
      </c>
      <c r="B405" s="20">
        <v>2.0129999999999999</v>
      </c>
      <c r="C405" s="9">
        <v>2.9068000000000001</v>
      </c>
      <c r="D405" s="9">
        <f t="shared" si="5"/>
        <v>4.5223179976154988</v>
      </c>
    </row>
    <row r="406" spans="1:4" x14ac:dyDescent="0.25">
      <c r="A406" s="10">
        <v>38869</v>
      </c>
      <c r="B406" s="20">
        <v>2.0179999999999998</v>
      </c>
      <c r="C406" s="9">
        <v>2.8845000000000001</v>
      </c>
      <c r="D406" s="9">
        <f t="shared" si="5"/>
        <v>4.4765052926164524</v>
      </c>
    </row>
    <row r="407" spans="1:4" x14ac:dyDescent="0.25">
      <c r="A407" s="10">
        <v>38899</v>
      </c>
      <c r="B407" s="20">
        <v>2.0289999999999999</v>
      </c>
      <c r="C407" s="9">
        <v>2.9805999999999999</v>
      </c>
      <c r="D407" s="9">
        <f t="shared" si="5"/>
        <v>4.6005671174963032</v>
      </c>
    </row>
    <row r="408" spans="1:4" x14ac:dyDescent="0.25">
      <c r="A408" s="10">
        <v>38930</v>
      </c>
      <c r="B408" s="20">
        <v>2.0379999999999998</v>
      </c>
      <c r="C408" s="9">
        <v>2.9517500000000001</v>
      </c>
      <c r="D408" s="9">
        <f t="shared" si="5"/>
        <v>4.5359171470804718</v>
      </c>
    </row>
    <row r="409" spans="1:4" x14ac:dyDescent="0.25">
      <c r="A409" s="10">
        <v>38961</v>
      </c>
      <c r="B409" s="20">
        <v>2.028</v>
      </c>
      <c r="C409" s="9">
        <v>2.5550000000000002</v>
      </c>
      <c r="D409" s="9">
        <f t="shared" si="5"/>
        <v>3.9455965458579878</v>
      </c>
    </row>
    <row r="410" spans="1:4" x14ac:dyDescent="0.25">
      <c r="A410" s="10">
        <v>38991</v>
      </c>
      <c r="B410" s="20">
        <v>2.0190000000000001</v>
      </c>
      <c r="C410" s="9">
        <v>2.2446000000000002</v>
      </c>
      <c r="D410" s="9">
        <f t="shared" si="5"/>
        <v>3.4817081215453194</v>
      </c>
    </row>
    <row r="411" spans="1:4" x14ac:dyDescent="0.25">
      <c r="A411" s="10">
        <v>39022</v>
      </c>
      <c r="B411" s="20">
        <v>2.02</v>
      </c>
      <c r="C411" s="9">
        <v>2.22925</v>
      </c>
      <c r="D411" s="9">
        <f t="shared" si="5"/>
        <v>3.4561861600247519</v>
      </c>
    </row>
    <row r="412" spans="1:4" x14ac:dyDescent="0.25">
      <c r="A412" s="10">
        <v>39052</v>
      </c>
      <c r="B412" s="20">
        <v>2.0310000000000001</v>
      </c>
      <c r="C412" s="9">
        <v>2.3127499999999999</v>
      </c>
      <c r="D412" s="9">
        <f t="shared" si="5"/>
        <v>3.5662229220827175</v>
      </c>
    </row>
    <row r="413" spans="1:4" x14ac:dyDescent="0.25">
      <c r="A413" s="10">
        <v>39083</v>
      </c>
      <c r="B413" s="20">
        <v>2.03437</v>
      </c>
      <c r="C413" s="9">
        <v>2.2397999999999998</v>
      </c>
      <c r="D413" s="9">
        <f t="shared" si="5"/>
        <v>3.4480139828054872</v>
      </c>
    </row>
    <row r="414" spans="1:4" x14ac:dyDescent="0.25">
      <c r="A414" s="10">
        <v>39114</v>
      </c>
      <c r="B414" s="20">
        <v>2.0422600000000002</v>
      </c>
      <c r="C414" s="9">
        <v>2.2777500000000002</v>
      </c>
      <c r="D414" s="9">
        <f t="shared" si="5"/>
        <v>3.4928886820238358</v>
      </c>
    </row>
    <row r="415" spans="1:4" x14ac:dyDescent="0.25">
      <c r="A415" s="10">
        <v>39142</v>
      </c>
      <c r="B415" s="20">
        <v>2.05288</v>
      </c>
      <c r="C415" s="9">
        <v>2.5627499999999999</v>
      </c>
      <c r="D415" s="9">
        <f t="shared" si="5"/>
        <v>3.9096006609007827</v>
      </c>
    </row>
    <row r="416" spans="1:4" x14ac:dyDescent="0.25">
      <c r="A416" s="10">
        <v>39173</v>
      </c>
      <c r="B416" s="20">
        <v>2.05904</v>
      </c>
      <c r="C416" s="9">
        <v>2.8450000000000002</v>
      </c>
      <c r="D416" s="9">
        <f t="shared" si="5"/>
        <v>4.3272023880060617</v>
      </c>
    </row>
    <row r="417" spans="1:4" x14ac:dyDescent="0.25">
      <c r="A417" s="10">
        <v>39203</v>
      </c>
      <c r="B417" s="20">
        <v>2.0675500000000002</v>
      </c>
      <c r="C417" s="9">
        <v>3.1459999999999999</v>
      </c>
      <c r="D417" s="9">
        <f t="shared" si="5"/>
        <v>4.7653238248168108</v>
      </c>
    </row>
    <row r="418" spans="1:4" x14ac:dyDescent="0.25">
      <c r="A418" s="10">
        <v>39234</v>
      </c>
      <c r="B418" s="20">
        <v>2.0723400000000001</v>
      </c>
      <c r="C418" s="9">
        <v>3.056</v>
      </c>
      <c r="D418" s="9">
        <f t="shared" si="5"/>
        <v>4.6182991516836038</v>
      </c>
    </row>
    <row r="419" spans="1:4" x14ac:dyDescent="0.25">
      <c r="A419" s="10">
        <v>39264</v>
      </c>
      <c r="B419" s="20">
        <v>2.0760299999999998</v>
      </c>
      <c r="C419" s="9">
        <v>2.9645999999999999</v>
      </c>
      <c r="D419" s="9">
        <f t="shared" si="5"/>
        <v>4.4722101209520098</v>
      </c>
    </row>
    <row r="420" spans="1:4" x14ac:dyDescent="0.25">
      <c r="A420" s="10">
        <v>39295</v>
      </c>
      <c r="B420" s="20">
        <v>2.07667</v>
      </c>
      <c r="C420" s="9">
        <v>2.7857500000000002</v>
      </c>
      <c r="D420" s="9">
        <f t="shared" si="5"/>
        <v>4.2011130761026063</v>
      </c>
    </row>
    <row r="421" spans="1:4" x14ac:dyDescent="0.25">
      <c r="A421" s="10">
        <v>39326</v>
      </c>
      <c r="B421" s="20">
        <v>2.0854699999999999</v>
      </c>
      <c r="C421" s="9">
        <v>2.8032499999999998</v>
      </c>
      <c r="D421" s="9">
        <f t="shared" si="5"/>
        <v>4.2096656625365023</v>
      </c>
    </row>
    <row r="422" spans="1:4" x14ac:dyDescent="0.25">
      <c r="A422" s="10">
        <v>39356</v>
      </c>
      <c r="B422" s="20">
        <v>2.0918999999999999</v>
      </c>
      <c r="C422" s="9">
        <v>2.8029999999999999</v>
      </c>
      <c r="D422" s="9">
        <f t="shared" si="5"/>
        <v>4.1963518844113006</v>
      </c>
    </row>
    <row r="423" spans="1:4" x14ac:dyDescent="0.25">
      <c r="A423" s="10">
        <v>39387</v>
      </c>
      <c r="B423" s="20">
        <v>2.1083400000000001</v>
      </c>
      <c r="C423" s="9">
        <v>3.08</v>
      </c>
      <c r="D423" s="9">
        <f t="shared" si="5"/>
        <v>4.5750915506986534</v>
      </c>
    </row>
    <row r="424" spans="1:4" x14ac:dyDescent="0.25">
      <c r="A424" s="10">
        <v>39417</v>
      </c>
      <c r="B424" s="20">
        <v>2.1144500000000002</v>
      </c>
      <c r="C424" s="9">
        <v>3.0184000000000002</v>
      </c>
      <c r="D424" s="9">
        <f t="shared" si="5"/>
        <v>4.4706337579985336</v>
      </c>
    </row>
    <row r="425" spans="1:4" x14ac:dyDescent="0.25">
      <c r="A425" s="10">
        <v>39448</v>
      </c>
      <c r="B425" s="20">
        <v>2.12174</v>
      </c>
      <c r="C425" s="9">
        <v>3.0427499999999998</v>
      </c>
      <c r="D425" s="9">
        <f t="shared" ref="D425:D488" si="6">C425*$B$641/B425</f>
        <v>4.4912148164949519</v>
      </c>
    </row>
    <row r="426" spans="1:4" x14ac:dyDescent="0.25">
      <c r="A426" s="10">
        <v>39479</v>
      </c>
      <c r="B426" s="20">
        <v>2.1268699999999998</v>
      </c>
      <c r="C426" s="9">
        <v>3.0274999999999999</v>
      </c>
      <c r="D426" s="9">
        <f t="shared" si="6"/>
        <v>4.4579267409385617</v>
      </c>
    </row>
    <row r="427" spans="1:4" x14ac:dyDescent="0.25">
      <c r="A427" s="10">
        <v>39508</v>
      </c>
      <c r="B427" s="20">
        <v>2.1344799999999999</v>
      </c>
      <c r="C427" s="9">
        <v>3.2440000000000002</v>
      </c>
      <c r="D427" s="9">
        <f t="shared" si="6"/>
        <v>4.7596879033769355</v>
      </c>
    </row>
    <row r="428" spans="1:4" x14ac:dyDescent="0.25">
      <c r="A428" s="10">
        <v>39539</v>
      </c>
      <c r="B428" s="20">
        <v>2.1394199999999999</v>
      </c>
      <c r="C428" s="9">
        <v>3.4580000000000002</v>
      </c>
      <c r="D428" s="9">
        <f t="shared" si="6"/>
        <v>5.061959410494433</v>
      </c>
    </row>
    <row r="429" spans="1:4" x14ac:dyDescent="0.25">
      <c r="A429" s="10">
        <v>39569</v>
      </c>
      <c r="B429" s="20">
        <v>2.1520800000000002</v>
      </c>
      <c r="C429" s="9">
        <v>3.7657500000000002</v>
      </c>
      <c r="D429" s="9">
        <f t="shared" si="6"/>
        <v>5.480028210731013</v>
      </c>
    </row>
    <row r="430" spans="1:4" x14ac:dyDescent="0.25">
      <c r="A430" s="10">
        <v>39600</v>
      </c>
      <c r="B430" s="20">
        <v>2.1746300000000001</v>
      </c>
      <c r="C430" s="9">
        <v>4.0541999999999998</v>
      </c>
      <c r="D430" s="9">
        <f t="shared" si="6"/>
        <v>5.8386106509153279</v>
      </c>
    </row>
    <row r="431" spans="1:4" x14ac:dyDescent="0.25">
      <c r="A431" s="10">
        <v>39630</v>
      </c>
      <c r="B431" s="20">
        <v>2.1901600000000001</v>
      </c>
      <c r="C431" s="9">
        <v>4.0614999999999997</v>
      </c>
      <c r="D431" s="9">
        <f t="shared" si="6"/>
        <v>5.8076486619699006</v>
      </c>
    </row>
    <row r="432" spans="1:4" x14ac:dyDescent="0.25">
      <c r="A432" s="10">
        <v>39661</v>
      </c>
      <c r="B432" s="20">
        <v>2.1869000000000001</v>
      </c>
      <c r="C432" s="9">
        <v>3.7785000000000002</v>
      </c>
      <c r="D432" s="9">
        <f t="shared" si="6"/>
        <v>5.4110335024463847</v>
      </c>
    </row>
    <row r="433" spans="1:4" x14ac:dyDescent="0.25">
      <c r="A433" s="10">
        <v>39692</v>
      </c>
      <c r="B433" s="20">
        <v>2.1887699999999999</v>
      </c>
      <c r="C433" s="9">
        <v>3.7025999999999999</v>
      </c>
      <c r="D433" s="9">
        <f t="shared" si="6"/>
        <v>5.2978101396674848</v>
      </c>
    </row>
    <row r="434" spans="1:4" x14ac:dyDescent="0.25">
      <c r="A434" s="10">
        <v>39722</v>
      </c>
      <c r="B434" s="20">
        <v>2.16995</v>
      </c>
      <c r="C434" s="9">
        <v>3.05125</v>
      </c>
      <c r="D434" s="9">
        <f t="shared" si="6"/>
        <v>4.4037006204060001</v>
      </c>
    </row>
    <row r="435" spans="1:4" x14ac:dyDescent="0.25">
      <c r="A435" s="10">
        <v>39753</v>
      </c>
      <c r="B435" s="20">
        <v>2.1315300000000001</v>
      </c>
      <c r="C435" s="9">
        <v>2.1469999999999998</v>
      </c>
      <c r="D435" s="9">
        <f t="shared" si="6"/>
        <v>3.1544984321121441</v>
      </c>
    </row>
    <row r="436" spans="1:4" x14ac:dyDescent="0.25">
      <c r="A436" s="10">
        <v>39783</v>
      </c>
      <c r="B436" s="20">
        <v>2.1139800000000002</v>
      </c>
      <c r="C436" s="9">
        <v>1.6870000000000001</v>
      </c>
      <c r="D436" s="9">
        <f t="shared" si="6"/>
        <v>2.4992167868191748</v>
      </c>
    </row>
    <row r="437" spans="1:4" x14ac:dyDescent="0.25">
      <c r="A437" s="10">
        <v>39814</v>
      </c>
      <c r="B437" s="20">
        <v>2.1193300000000002</v>
      </c>
      <c r="C437" s="9">
        <v>1.7882499999999999</v>
      </c>
      <c r="D437" s="9">
        <f t="shared" si="6"/>
        <v>2.6425266071116811</v>
      </c>
    </row>
    <row r="438" spans="1:4" x14ac:dyDescent="0.25">
      <c r="A438" s="10">
        <v>39845</v>
      </c>
      <c r="B438" s="20">
        <v>2.1270500000000001</v>
      </c>
      <c r="C438" s="9">
        <v>1.92275</v>
      </c>
      <c r="D438" s="9">
        <f t="shared" si="6"/>
        <v>2.8309672291436492</v>
      </c>
    </row>
    <row r="439" spans="1:4" x14ac:dyDescent="0.25">
      <c r="A439" s="10">
        <v>39873</v>
      </c>
      <c r="B439" s="20">
        <v>2.1249500000000001</v>
      </c>
      <c r="C439" s="9">
        <v>1.9585999999999999</v>
      </c>
      <c r="D439" s="9">
        <f t="shared" si="6"/>
        <v>2.8866009851525911</v>
      </c>
    </row>
    <row r="440" spans="1:4" x14ac:dyDescent="0.25">
      <c r="A440" s="10">
        <v>39904</v>
      </c>
      <c r="B440" s="20">
        <v>2.1270899999999999</v>
      </c>
      <c r="C440" s="9">
        <v>2.0489999999999999</v>
      </c>
      <c r="D440" s="9">
        <f t="shared" si="6"/>
        <v>3.0167950961172303</v>
      </c>
    </row>
    <row r="441" spans="1:4" x14ac:dyDescent="0.25">
      <c r="A441" s="10">
        <v>39934</v>
      </c>
      <c r="B441" s="20">
        <v>2.13022</v>
      </c>
      <c r="C441" s="9">
        <v>2.2654999999999998</v>
      </c>
      <c r="D441" s="9">
        <f t="shared" si="6"/>
        <v>3.3306525473894708</v>
      </c>
    </row>
    <row r="442" spans="1:4" x14ac:dyDescent="0.25">
      <c r="A442" s="10">
        <v>39965</v>
      </c>
      <c r="B442" s="20">
        <v>2.1478999999999999</v>
      </c>
      <c r="C442" s="9">
        <v>2.6305999999999998</v>
      </c>
      <c r="D442" s="9">
        <f t="shared" si="6"/>
        <v>3.8355749948321609</v>
      </c>
    </row>
    <row r="443" spans="1:4" x14ac:dyDescent="0.25">
      <c r="A443" s="10">
        <v>39995</v>
      </c>
      <c r="B443" s="20">
        <v>2.1472600000000002</v>
      </c>
      <c r="C443" s="9">
        <v>2.5265</v>
      </c>
      <c r="D443" s="9">
        <f t="shared" si="6"/>
        <v>3.6848888250607748</v>
      </c>
    </row>
    <row r="444" spans="1:4" x14ac:dyDescent="0.25">
      <c r="A444" s="10">
        <v>40026</v>
      </c>
      <c r="B444" s="20">
        <v>2.1544500000000002</v>
      </c>
      <c r="C444" s="9">
        <v>2.6164000000000001</v>
      </c>
      <c r="D444" s="9">
        <f t="shared" si="6"/>
        <v>3.8032724879203501</v>
      </c>
    </row>
    <row r="445" spans="1:4" x14ac:dyDescent="0.25">
      <c r="A445" s="10">
        <v>40057</v>
      </c>
      <c r="B445" s="20">
        <v>2.1586099999999999</v>
      </c>
      <c r="C445" s="9">
        <v>2.5539999999999998</v>
      </c>
      <c r="D445" s="9">
        <f t="shared" si="6"/>
        <v>3.7054113647208151</v>
      </c>
    </row>
    <row r="446" spans="1:4" x14ac:dyDescent="0.25">
      <c r="A446" s="10">
        <v>40087</v>
      </c>
      <c r="B446" s="20">
        <v>2.1650900000000002</v>
      </c>
      <c r="C446" s="9">
        <v>2.55125</v>
      </c>
      <c r="D446" s="9">
        <f t="shared" si="6"/>
        <v>3.6903434320282291</v>
      </c>
    </row>
    <row r="447" spans="1:4" x14ac:dyDescent="0.25">
      <c r="A447" s="10">
        <v>40118</v>
      </c>
      <c r="B447" s="20">
        <v>2.1723400000000002</v>
      </c>
      <c r="C447" s="9">
        <v>2.6514000000000002</v>
      </c>
      <c r="D447" s="9">
        <f t="shared" si="6"/>
        <v>3.8224091655081613</v>
      </c>
    </row>
    <row r="448" spans="1:4" x14ac:dyDescent="0.25">
      <c r="A448" s="10">
        <v>40148</v>
      </c>
      <c r="B448" s="20">
        <v>2.17347</v>
      </c>
      <c r="C448" s="9">
        <v>2.6072500000000001</v>
      </c>
      <c r="D448" s="9">
        <f t="shared" si="6"/>
        <v>3.7568058106392082</v>
      </c>
    </row>
    <row r="449" spans="1:4" x14ac:dyDescent="0.25">
      <c r="A449" s="10">
        <v>40179</v>
      </c>
      <c r="B449" s="20">
        <v>2.1748799999999999</v>
      </c>
      <c r="C449" s="9">
        <v>2.7149999999999999</v>
      </c>
      <c r="D449" s="9">
        <f t="shared" si="6"/>
        <v>3.9095273463363491</v>
      </c>
    </row>
    <row r="450" spans="1:4" x14ac:dyDescent="0.25">
      <c r="A450" s="10">
        <v>40210</v>
      </c>
      <c r="B450" s="20">
        <v>2.1728100000000001</v>
      </c>
      <c r="C450" s="9">
        <v>2.6440000000000001</v>
      </c>
      <c r="D450" s="9">
        <f t="shared" si="6"/>
        <v>3.8109163875350354</v>
      </c>
    </row>
    <row r="451" spans="1:4" x14ac:dyDescent="0.25">
      <c r="A451" s="10">
        <v>40238</v>
      </c>
      <c r="B451" s="20">
        <v>2.17353</v>
      </c>
      <c r="C451" s="9">
        <v>2.7715999999999998</v>
      </c>
      <c r="D451" s="9">
        <f t="shared" si="6"/>
        <v>3.9935086980165901</v>
      </c>
    </row>
    <row r="452" spans="1:4" x14ac:dyDescent="0.25">
      <c r="A452" s="10">
        <v>40269</v>
      </c>
      <c r="B452" s="20">
        <v>2.1740300000000001</v>
      </c>
      <c r="C452" s="9">
        <v>2.8482500000000002</v>
      </c>
      <c r="D452" s="9">
        <f t="shared" si="6"/>
        <v>4.1030073431599376</v>
      </c>
    </row>
    <row r="453" spans="1:4" x14ac:dyDescent="0.25">
      <c r="A453" s="10">
        <v>40299</v>
      </c>
      <c r="B453" s="20">
        <v>2.1728999999999998</v>
      </c>
      <c r="C453" s="9">
        <v>2.8361999999999998</v>
      </c>
      <c r="D453" s="9">
        <f t="shared" si="6"/>
        <v>4.0877735918818168</v>
      </c>
    </row>
    <row r="454" spans="1:4" x14ac:dyDescent="0.25">
      <c r="A454" s="10">
        <v>40330</v>
      </c>
      <c r="B454" s="20">
        <v>2.1719900000000001</v>
      </c>
      <c r="C454" s="9">
        <v>2.7315</v>
      </c>
      <c r="D454" s="9">
        <f t="shared" si="6"/>
        <v>3.9385204459965277</v>
      </c>
    </row>
    <row r="455" spans="1:4" x14ac:dyDescent="0.25">
      <c r="A455" s="10">
        <v>40360</v>
      </c>
      <c r="B455" s="20">
        <v>2.17605</v>
      </c>
      <c r="C455" s="9">
        <v>2.7287499999999998</v>
      </c>
      <c r="D455" s="9">
        <f t="shared" si="6"/>
        <v>3.927214291376576</v>
      </c>
    </row>
    <row r="456" spans="1:4" x14ac:dyDescent="0.25">
      <c r="A456" s="10">
        <v>40391</v>
      </c>
      <c r="B456" s="20">
        <v>2.17923</v>
      </c>
      <c r="C456" s="9">
        <v>2.7298</v>
      </c>
      <c r="D456" s="9">
        <f t="shared" si="6"/>
        <v>3.9229925323164605</v>
      </c>
    </row>
    <row r="457" spans="1:4" x14ac:dyDescent="0.25">
      <c r="A457" s="10">
        <v>40422</v>
      </c>
      <c r="B457" s="20">
        <v>2.18275</v>
      </c>
      <c r="C457" s="9">
        <v>2.7050000000000001</v>
      </c>
      <c r="D457" s="9">
        <f t="shared" si="6"/>
        <v>3.881083562020387</v>
      </c>
    </row>
    <row r="458" spans="1:4" x14ac:dyDescent="0.25">
      <c r="A458" s="10">
        <v>40452</v>
      </c>
      <c r="B458" s="20">
        <v>2.19035</v>
      </c>
      <c r="C458" s="9">
        <v>2.8005</v>
      </c>
      <c r="D458" s="9">
        <f t="shared" si="6"/>
        <v>4.0041633001575088</v>
      </c>
    </row>
    <row r="459" spans="1:4" x14ac:dyDescent="0.25">
      <c r="A459" s="10">
        <v>40483</v>
      </c>
      <c r="B459" s="20">
        <v>2.1959</v>
      </c>
      <c r="C459" s="9">
        <v>2.859</v>
      </c>
      <c r="D459" s="9">
        <f t="shared" si="6"/>
        <v>4.0774750995036202</v>
      </c>
    </row>
    <row r="460" spans="1:4" x14ac:dyDescent="0.25">
      <c r="A460" s="10">
        <v>40513</v>
      </c>
      <c r="B460" s="20">
        <v>2.20472</v>
      </c>
      <c r="C460" s="9">
        <v>2.9929999999999999</v>
      </c>
      <c r="D460" s="9">
        <f t="shared" si="6"/>
        <v>4.2515079542980514</v>
      </c>
    </row>
    <row r="461" spans="1:4" x14ac:dyDescent="0.25">
      <c r="A461" s="10">
        <v>40544</v>
      </c>
      <c r="B461" s="20">
        <v>2.2118699999999998</v>
      </c>
      <c r="C461" s="9">
        <v>3.0948000000000002</v>
      </c>
      <c r="D461" s="9">
        <f t="shared" si="6"/>
        <v>4.3819025083752665</v>
      </c>
    </row>
    <row r="462" spans="1:4" x14ac:dyDescent="0.25">
      <c r="A462" s="10">
        <v>40575</v>
      </c>
      <c r="B462" s="20">
        <v>2.2189800000000002</v>
      </c>
      <c r="C462" s="9">
        <v>3.2109999999999999</v>
      </c>
      <c r="D462" s="9">
        <f t="shared" si="6"/>
        <v>4.5318616026282337</v>
      </c>
    </row>
    <row r="463" spans="1:4" x14ac:dyDescent="0.25">
      <c r="A463" s="10">
        <v>40603</v>
      </c>
      <c r="B463" s="20">
        <v>2.2304599999999999</v>
      </c>
      <c r="C463" s="9">
        <v>3.5612499999999998</v>
      </c>
      <c r="D463" s="9">
        <f t="shared" si="6"/>
        <v>5.0003193741425527</v>
      </c>
    </row>
    <row r="464" spans="1:4" x14ac:dyDescent="0.25">
      <c r="A464" s="10">
        <v>40634</v>
      </c>
      <c r="B464" s="20">
        <v>2.2409300000000001</v>
      </c>
      <c r="C464" s="9">
        <v>3.7995000000000001</v>
      </c>
      <c r="D464" s="9">
        <f t="shared" si="6"/>
        <v>5.3099187906360301</v>
      </c>
    </row>
    <row r="465" spans="1:4" x14ac:dyDescent="0.25">
      <c r="A465" s="10">
        <v>40664</v>
      </c>
      <c r="B465" s="20">
        <v>2.2480600000000002</v>
      </c>
      <c r="C465" s="9">
        <v>3.9062000000000001</v>
      </c>
      <c r="D465" s="9">
        <f t="shared" si="6"/>
        <v>5.4417213365301631</v>
      </c>
    </row>
    <row r="466" spans="1:4" x14ac:dyDescent="0.25">
      <c r="A466" s="10">
        <v>40695</v>
      </c>
      <c r="B466" s="20">
        <v>2.2480600000000002</v>
      </c>
      <c r="C466" s="9">
        <v>3.68</v>
      </c>
      <c r="D466" s="9">
        <f t="shared" si="6"/>
        <v>5.1266024572297884</v>
      </c>
    </row>
    <row r="467" spans="1:4" x14ac:dyDescent="0.25">
      <c r="A467" s="10">
        <v>40725</v>
      </c>
      <c r="B467" s="20">
        <v>2.2539500000000001</v>
      </c>
      <c r="C467" s="9">
        <v>3.6502500000000002</v>
      </c>
      <c r="D467" s="9">
        <f t="shared" si="6"/>
        <v>5.0718692926861726</v>
      </c>
    </row>
    <row r="468" spans="1:4" x14ac:dyDescent="0.25">
      <c r="A468" s="10">
        <v>40756</v>
      </c>
      <c r="B468" s="20">
        <v>2.2610600000000001</v>
      </c>
      <c r="C468" s="9">
        <v>3.6394000000000002</v>
      </c>
      <c r="D468" s="9">
        <f t="shared" si="6"/>
        <v>5.0408923684466576</v>
      </c>
    </row>
    <row r="469" spans="1:4" x14ac:dyDescent="0.25">
      <c r="A469" s="10">
        <v>40787</v>
      </c>
      <c r="B469" s="20">
        <v>2.2659699999999998</v>
      </c>
      <c r="C469" s="9">
        <v>3.6112500000000001</v>
      </c>
      <c r="D469" s="9">
        <f t="shared" si="6"/>
        <v>4.9910637833907776</v>
      </c>
    </row>
    <row r="470" spans="1:4" x14ac:dyDescent="0.25">
      <c r="A470" s="10">
        <v>40817</v>
      </c>
      <c r="B470" s="20">
        <v>2.2675000000000001</v>
      </c>
      <c r="C470" s="9">
        <v>3.448</v>
      </c>
      <c r="D470" s="9">
        <f t="shared" si="6"/>
        <v>4.7622224970231519</v>
      </c>
    </row>
    <row r="471" spans="1:4" x14ac:dyDescent="0.25">
      <c r="A471" s="10">
        <v>40848</v>
      </c>
      <c r="B471" s="20">
        <v>2.27169</v>
      </c>
      <c r="C471" s="9">
        <v>3.38375</v>
      </c>
      <c r="D471" s="9">
        <f t="shared" si="6"/>
        <v>4.664863319268914</v>
      </c>
    </row>
    <row r="472" spans="1:4" x14ac:dyDescent="0.25">
      <c r="A472" s="10">
        <v>40878</v>
      </c>
      <c r="B472" s="20">
        <v>2.27223</v>
      </c>
      <c r="C472" s="9">
        <v>3.2657500000000002</v>
      </c>
      <c r="D472" s="9">
        <f t="shared" si="6"/>
        <v>4.50111767371701</v>
      </c>
    </row>
    <row r="473" spans="1:4" x14ac:dyDescent="0.25">
      <c r="A473" s="10">
        <v>40909</v>
      </c>
      <c r="B473" s="20">
        <v>2.2784200000000001</v>
      </c>
      <c r="C473" s="9">
        <v>3.38</v>
      </c>
      <c r="D473" s="9">
        <f t="shared" si="6"/>
        <v>4.645929732007267</v>
      </c>
    </row>
    <row r="474" spans="1:4" x14ac:dyDescent="0.25">
      <c r="A474" s="10">
        <v>40940</v>
      </c>
      <c r="B474" s="20">
        <v>2.28329</v>
      </c>
      <c r="C474" s="9">
        <v>3.57925</v>
      </c>
      <c r="D474" s="9">
        <f t="shared" si="6"/>
        <v>4.9093125241427931</v>
      </c>
    </row>
    <row r="475" spans="1:4" x14ac:dyDescent="0.25">
      <c r="A475" s="10">
        <v>40969</v>
      </c>
      <c r="B475" s="20">
        <v>2.2880699999999998</v>
      </c>
      <c r="C475" s="9">
        <v>3.85175</v>
      </c>
      <c r="D475" s="9">
        <f t="shared" si="6"/>
        <v>5.2720376761856063</v>
      </c>
    </row>
    <row r="476" spans="1:4" x14ac:dyDescent="0.25">
      <c r="A476" s="10">
        <v>41000</v>
      </c>
      <c r="B476" s="20">
        <v>2.2918699999999999</v>
      </c>
      <c r="C476" s="9">
        <v>3.9003999999999999</v>
      </c>
      <c r="D476" s="9">
        <f t="shared" si="6"/>
        <v>5.3297751650835341</v>
      </c>
    </row>
    <row r="477" spans="1:4" x14ac:dyDescent="0.25">
      <c r="A477" s="10">
        <v>41030</v>
      </c>
      <c r="B477" s="20">
        <v>2.2871299999999999</v>
      </c>
      <c r="C477" s="9">
        <v>3.7322500000000001</v>
      </c>
      <c r="D477" s="9">
        <f t="shared" si="6"/>
        <v>5.1105730108257941</v>
      </c>
    </row>
    <row r="478" spans="1:4" x14ac:dyDescent="0.25">
      <c r="A478" s="10">
        <v>41061</v>
      </c>
      <c r="B478" s="20">
        <v>2.2852399999999999</v>
      </c>
      <c r="C478" s="9">
        <v>3.5387499999999998</v>
      </c>
      <c r="D478" s="9">
        <f t="shared" si="6"/>
        <v>4.849620848904272</v>
      </c>
    </row>
    <row r="479" spans="1:4" x14ac:dyDescent="0.25">
      <c r="A479" s="10">
        <v>41091</v>
      </c>
      <c r="B479" s="20">
        <v>2.2858999999999998</v>
      </c>
      <c r="C479" s="9">
        <v>3.4392</v>
      </c>
      <c r="D479" s="9">
        <f t="shared" si="6"/>
        <v>4.7118333893871123</v>
      </c>
    </row>
    <row r="480" spans="1:4" x14ac:dyDescent="0.25">
      <c r="A480" s="10">
        <v>41122</v>
      </c>
      <c r="B480" s="20">
        <v>2.2991799999999998</v>
      </c>
      <c r="C480" s="9">
        <v>3.7214999999999998</v>
      </c>
      <c r="D480" s="9">
        <f t="shared" si="6"/>
        <v>5.0691456664984909</v>
      </c>
    </row>
    <row r="481" spans="1:4" x14ac:dyDescent="0.25">
      <c r="A481" s="10">
        <v>41153</v>
      </c>
      <c r="B481" s="20">
        <v>2.3101500000000001</v>
      </c>
      <c r="C481" s="9">
        <v>3.8485</v>
      </c>
      <c r="D481" s="9">
        <f t="shared" si="6"/>
        <v>5.2172426017791045</v>
      </c>
    </row>
    <row r="482" spans="1:4" x14ac:dyDescent="0.25">
      <c r="A482" s="10">
        <v>41183</v>
      </c>
      <c r="B482" s="20">
        <v>2.3163800000000001</v>
      </c>
      <c r="C482" s="9">
        <v>3.7456</v>
      </c>
      <c r="D482" s="9">
        <f t="shared" si="6"/>
        <v>5.0640887792158447</v>
      </c>
    </row>
    <row r="483" spans="1:4" x14ac:dyDescent="0.25">
      <c r="A483" s="10">
        <v>41214</v>
      </c>
      <c r="B483" s="20">
        <v>2.3124899999999999</v>
      </c>
      <c r="C483" s="9">
        <v>3.4517500000000001</v>
      </c>
      <c r="D483" s="9">
        <f t="shared" si="6"/>
        <v>4.674650980436672</v>
      </c>
    </row>
    <row r="484" spans="1:4" x14ac:dyDescent="0.25">
      <c r="A484" s="10">
        <v>41244</v>
      </c>
      <c r="B484" s="20">
        <v>2.3122099999999999</v>
      </c>
      <c r="C484" s="9">
        <v>3.3104</v>
      </c>
      <c r="D484" s="9">
        <f t="shared" si="6"/>
        <v>4.4837657901315193</v>
      </c>
    </row>
    <row r="485" spans="1:4" x14ac:dyDescent="0.25">
      <c r="A485" s="10">
        <v>41275</v>
      </c>
      <c r="B485" s="20">
        <v>2.3167900000000001</v>
      </c>
      <c r="C485" s="9">
        <v>3.3184999999999998</v>
      </c>
      <c r="D485" s="9">
        <f t="shared" si="6"/>
        <v>4.4858512970532498</v>
      </c>
    </row>
    <row r="486" spans="1:4" x14ac:dyDescent="0.25">
      <c r="A486" s="10">
        <v>41306</v>
      </c>
      <c r="B486" s="20">
        <v>2.3293699999999999</v>
      </c>
      <c r="C486" s="9">
        <v>3.67</v>
      </c>
      <c r="D486" s="9">
        <f t="shared" si="6"/>
        <v>4.9342063433460543</v>
      </c>
    </row>
    <row r="487" spans="1:4" x14ac:dyDescent="0.25">
      <c r="A487" s="10">
        <v>41334</v>
      </c>
      <c r="B487" s="20">
        <v>2.3228200000000001</v>
      </c>
      <c r="C487" s="9">
        <v>3.7112500000000002</v>
      </c>
      <c r="D487" s="9">
        <f t="shared" si="6"/>
        <v>5.0037358474828011</v>
      </c>
    </row>
    <row r="488" spans="1:4" x14ac:dyDescent="0.25">
      <c r="A488" s="10">
        <v>41365</v>
      </c>
      <c r="B488" s="20">
        <v>2.3179699999999999</v>
      </c>
      <c r="C488" s="9">
        <v>3.5701999999999998</v>
      </c>
      <c r="D488" s="9">
        <f t="shared" si="6"/>
        <v>4.8236351996790292</v>
      </c>
    </row>
    <row r="489" spans="1:4" x14ac:dyDescent="0.25">
      <c r="A489" s="10">
        <v>41395</v>
      </c>
      <c r="B489" s="20">
        <v>2.3189299999999999</v>
      </c>
      <c r="C489" s="9">
        <v>3.6147499999999999</v>
      </c>
      <c r="D489" s="9">
        <f t="shared" ref="D489:D552" si="7">C489*$B$641/B489</f>
        <v>4.8818041048026455</v>
      </c>
    </row>
    <row r="490" spans="1:4" x14ac:dyDescent="0.25">
      <c r="A490" s="10">
        <v>41426</v>
      </c>
      <c r="B490" s="20">
        <v>2.3244500000000001</v>
      </c>
      <c r="C490" s="9">
        <v>3.6259999999999999</v>
      </c>
      <c r="D490" s="9">
        <f t="shared" si="7"/>
        <v>4.8853683211082179</v>
      </c>
    </row>
    <row r="491" spans="1:4" x14ac:dyDescent="0.25">
      <c r="A491" s="10">
        <v>41456</v>
      </c>
      <c r="B491" s="20">
        <v>2.3290000000000002</v>
      </c>
      <c r="C491" s="9">
        <v>3.5910000000000002</v>
      </c>
      <c r="D491" s="9">
        <f t="shared" si="7"/>
        <v>4.8287601884929146</v>
      </c>
    </row>
    <row r="492" spans="1:4" x14ac:dyDescent="0.25">
      <c r="A492" s="10">
        <v>41487</v>
      </c>
      <c r="B492" s="20">
        <v>2.3345600000000002</v>
      </c>
      <c r="C492" s="9">
        <v>3.57375</v>
      </c>
      <c r="D492" s="9">
        <f t="shared" si="7"/>
        <v>4.7941194331051662</v>
      </c>
    </row>
    <row r="493" spans="1:4" x14ac:dyDescent="0.25">
      <c r="A493" s="10">
        <v>41518</v>
      </c>
      <c r="B493" s="20">
        <v>2.3354400000000002</v>
      </c>
      <c r="C493" s="9">
        <v>3.5324</v>
      </c>
      <c r="D493" s="9">
        <f t="shared" si="7"/>
        <v>4.7368636383722116</v>
      </c>
    </row>
    <row r="494" spans="1:4" x14ac:dyDescent="0.25">
      <c r="A494" s="10">
        <v>41548</v>
      </c>
      <c r="B494" s="20">
        <v>2.3366899999999999</v>
      </c>
      <c r="C494" s="9">
        <v>3.34375</v>
      </c>
      <c r="D494" s="9">
        <f t="shared" si="7"/>
        <v>4.4814898825903304</v>
      </c>
    </row>
    <row r="495" spans="1:4" x14ac:dyDescent="0.25">
      <c r="A495" s="10">
        <v>41579</v>
      </c>
      <c r="B495" s="20">
        <v>2.3410000000000002</v>
      </c>
      <c r="C495" s="9">
        <v>3.24275</v>
      </c>
      <c r="D495" s="9">
        <f t="shared" si="7"/>
        <v>4.3381221378684316</v>
      </c>
    </row>
    <row r="496" spans="1:4" x14ac:dyDescent="0.25">
      <c r="A496" s="10">
        <v>41609</v>
      </c>
      <c r="B496" s="20">
        <v>2.3471899999999999</v>
      </c>
      <c r="C496" s="9">
        <v>3.2764000000000002</v>
      </c>
      <c r="D496" s="9">
        <f t="shared" si="7"/>
        <v>4.3715796128988282</v>
      </c>
    </row>
    <row r="497" spans="1:4" x14ac:dyDescent="0.25">
      <c r="A497" s="10">
        <v>41640</v>
      </c>
      <c r="B497" s="20">
        <v>2.3528799999999999</v>
      </c>
      <c r="C497" s="9">
        <v>3.3125</v>
      </c>
      <c r="D497" s="9">
        <f t="shared" si="7"/>
        <v>4.4090581808252018</v>
      </c>
    </row>
    <row r="498" spans="1:4" x14ac:dyDescent="0.25">
      <c r="A498" s="10">
        <v>41671</v>
      </c>
      <c r="B498" s="20">
        <v>2.35547</v>
      </c>
      <c r="C498" s="9">
        <v>3.3562500000000002</v>
      </c>
      <c r="D498" s="9">
        <f t="shared" si="7"/>
        <v>4.4623789333975816</v>
      </c>
    </row>
    <row r="499" spans="1:4" x14ac:dyDescent="0.25">
      <c r="A499" s="10">
        <v>41699</v>
      </c>
      <c r="B499" s="20">
        <v>2.3602799999999999</v>
      </c>
      <c r="C499" s="9">
        <v>3.5331999999999999</v>
      </c>
      <c r="D499" s="9">
        <f t="shared" si="7"/>
        <v>4.6880735466978489</v>
      </c>
    </row>
    <row r="500" spans="1:4" x14ac:dyDescent="0.25">
      <c r="A500" s="10">
        <v>41730</v>
      </c>
      <c r="B500" s="20">
        <v>2.3646799999999999</v>
      </c>
      <c r="C500" s="9">
        <v>3.6607500000000002</v>
      </c>
      <c r="D500" s="9">
        <f t="shared" si="7"/>
        <v>4.8482768775267697</v>
      </c>
    </row>
    <row r="501" spans="1:4" x14ac:dyDescent="0.25">
      <c r="A501" s="10">
        <v>41760</v>
      </c>
      <c r="B501" s="20">
        <v>2.3691800000000001</v>
      </c>
      <c r="C501" s="9">
        <v>3.6727500000000002</v>
      </c>
      <c r="D501" s="9">
        <f t="shared" si="7"/>
        <v>4.8549306488953983</v>
      </c>
    </row>
    <row r="502" spans="1:4" x14ac:dyDescent="0.25">
      <c r="A502" s="10">
        <v>41791</v>
      </c>
      <c r="B502" s="20">
        <v>2.3723100000000001</v>
      </c>
      <c r="C502" s="9">
        <v>3.6916000000000002</v>
      </c>
      <c r="D502" s="9">
        <f t="shared" si="7"/>
        <v>4.8734096473057908</v>
      </c>
    </row>
    <row r="503" spans="1:4" x14ac:dyDescent="0.25">
      <c r="A503" s="10">
        <v>41821</v>
      </c>
      <c r="B503" s="20">
        <v>2.3749799999999999</v>
      </c>
      <c r="C503" s="9">
        <v>3.6112500000000001</v>
      </c>
      <c r="D503" s="9">
        <f t="shared" si="7"/>
        <v>4.7619772803349925</v>
      </c>
    </row>
    <row r="504" spans="1:4" x14ac:dyDescent="0.25">
      <c r="A504" s="10">
        <v>41852</v>
      </c>
      <c r="B504" s="20">
        <v>2.3746</v>
      </c>
      <c r="C504" s="9">
        <v>3.4864999999999999</v>
      </c>
      <c r="D504" s="9">
        <f t="shared" si="7"/>
        <v>4.5982113275920149</v>
      </c>
    </row>
    <row r="505" spans="1:4" x14ac:dyDescent="0.25">
      <c r="A505" s="10">
        <v>41883</v>
      </c>
      <c r="B505" s="20">
        <v>2.3747699999999998</v>
      </c>
      <c r="C505" s="9">
        <v>3.4062000000000001</v>
      </c>
      <c r="D505" s="9">
        <f t="shared" si="7"/>
        <v>4.4919851471089833</v>
      </c>
    </row>
    <row r="506" spans="1:4" x14ac:dyDescent="0.25">
      <c r="A506" s="10">
        <v>41913</v>
      </c>
      <c r="B506" s="20">
        <v>2.3742999999999999</v>
      </c>
      <c r="C506" s="9">
        <v>3.1705000000000001</v>
      </c>
      <c r="D506" s="9">
        <f t="shared" si="7"/>
        <v>4.1819793684454369</v>
      </c>
    </row>
    <row r="507" spans="1:4" x14ac:dyDescent="0.25">
      <c r="A507" s="10">
        <v>41944</v>
      </c>
      <c r="B507" s="20">
        <v>2.3698299999999999</v>
      </c>
      <c r="C507" s="9">
        <v>2.9122499999999998</v>
      </c>
      <c r="D507" s="9">
        <f t="shared" si="7"/>
        <v>3.8485858775734965</v>
      </c>
    </row>
    <row r="508" spans="1:4" x14ac:dyDescent="0.25">
      <c r="A508" s="10">
        <v>41974</v>
      </c>
      <c r="B508" s="20">
        <v>2.36252</v>
      </c>
      <c r="C508" s="9">
        <v>2.5426000000000002</v>
      </c>
      <c r="D508" s="9">
        <f t="shared" si="7"/>
        <v>3.3704839998814826</v>
      </c>
    </row>
    <row r="509" spans="1:4" x14ac:dyDescent="0.25">
      <c r="A509" s="10">
        <v>42005</v>
      </c>
      <c r="B509" s="20">
        <v>2.3474699999999999</v>
      </c>
      <c r="C509" s="9">
        <v>2.1157499999999998</v>
      </c>
      <c r="D509" s="9">
        <f t="shared" si="7"/>
        <v>2.8226304326572862</v>
      </c>
    </row>
    <row r="510" spans="1:4" x14ac:dyDescent="0.25">
      <c r="A510" s="10">
        <v>42036</v>
      </c>
      <c r="B510" s="20">
        <v>2.3534199999999998</v>
      </c>
      <c r="C510" s="9">
        <v>2.2162500000000001</v>
      </c>
      <c r="D510" s="9">
        <f t="shared" si="7"/>
        <v>2.9492326258168964</v>
      </c>
    </row>
    <row r="511" spans="1:4" x14ac:dyDescent="0.25">
      <c r="A511" s="10">
        <v>42064</v>
      </c>
      <c r="B511" s="20">
        <v>2.3597600000000001</v>
      </c>
      <c r="C511" s="9">
        <v>2.4636</v>
      </c>
      <c r="D511" s="9">
        <f t="shared" si="7"/>
        <v>3.2695808507644846</v>
      </c>
    </row>
    <row r="512" spans="1:4" x14ac:dyDescent="0.25">
      <c r="A512" s="10">
        <v>42095</v>
      </c>
      <c r="B512" s="20">
        <v>2.3622200000000002</v>
      </c>
      <c r="C512" s="9">
        <v>2.4689999999999999</v>
      </c>
      <c r="D512" s="9">
        <f t="shared" si="7"/>
        <v>3.2733351089229616</v>
      </c>
    </row>
    <row r="513" spans="1:4" x14ac:dyDescent="0.25">
      <c r="A513" s="10">
        <v>42125</v>
      </c>
      <c r="B513" s="20">
        <v>2.3700100000000002</v>
      </c>
      <c r="C513" s="9">
        <v>2.7182499999999998</v>
      </c>
      <c r="D513" s="9">
        <f t="shared" si="7"/>
        <v>3.5919388881270535</v>
      </c>
    </row>
    <row r="514" spans="1:4" x14ac:dyDescent="0.25">
      <c r="A514" s="10">
        <v>42156</v>
      </c>
      <c r="B514" s="20">
        <v>2.3765700000000001</v>
      </c>
      <c r="C514" s="9">
        <v>2.8016000000000001</v>
      </c>
      <c r="D514" s="9">
        <f t="shared" si="7"/>
        <v>3.6918601305242427</v>
      </c>
    </row>
    <row r="515" spans="1:4" x14ac:dyDescent="0.25">
      <c r="A515" s="10">
        <v>42186</v>
      </c>
      <c r="B515" s="20">
        <v>2.3803399999999999</v>
      </c>
      <c r="C515" s="9">
        <v>2.7934999999999999</v>
      </c>
      <c r="D515" s="9">
        <f t="shared" si="7"/>
        <v>3.6753559161716387</v>
      </c>
    </row>
    <row r="516" spans="1:4" x14ac:dyDescent="0.25">
      <c r="A516" s="10">
        <v>42217</v>
      </c>
      <c r="B516" s="20">
        <v>2.3803299999999998</v>
      </c>
      <c r="C516" s="9">
        <v>2.6362000000000001</v>
      </c>
      <c r="D516" s="9">
        <f t="shared" si="7"/>
        <v>3.4684138072452138</v>
      </c>
    </row>
    <row r="517" spans="1:4" x14ac:dyDescent="0.25">
      <c r="A517" s="10">
        <v>42248</v>
      </c>
      <c r="B517" s="20">
        <v>2.3749799999999999</v>
      </c>
      <c r="C517" s="9">
        <v>2.3652500000000001</v>
      </c>
      <c r="D517" s="9">
        <f t="shared" si="7"/>
        <v>3.1189385288507694</v>
      </c>
    </row>
    <row r="518" spans="1:4" x14ac:dyDescent="0.25">
      <c r="A518" s="10">
        <v>42278</v>
      </c>
      <c r="B518" s="20">
        <v>2.3773300000000002</v>
      </c>
      <c r="C518" s="9">
        <v>2.29</v>
      </c>
      <c r="D518" s="9">
        <f t="shared" si="7"/>
        <v>3.016725069721073</v>
      </c>
    </row>
    <row r="519" spans="1:4" x14ac:dyDescent="0.25">
      <c r="A519" s="10">
        <v>42309</v>
      </c>
      <c r="B519" s="20">
        <v>2.3801700000000001</v>
      </c>
      <c r="C519" s="9">
        <v>2.1579999999999999</v>
      </c>
      <c r="D519" s="9">
        <f t="shared" si="7"/>
        <v>2.8394431918728489</v>
      </c>
    </row>
    <row r="520" spans="1:4" x14ac:dyDescent="0.25">
      <c r="A520" s="10">
        <v>42339</v>
      </c>
      <c r="B520" s="20">
        <v>2.3776099999999998</v>
      </c>
      <c r="C520" s="9">
        <v>2.0375000000000001</v>
      </c>
      <c r="D520" s="9">
        <f t="shared" si="7"/>
        <v>2.6837788104441014</v>
      </c>
    </row>
    <row r="521" spans="1:4" x14ac:dyDescent="0.25">
      <c r="A521" s="10">
        <v>42370</v>
      </c>
      <c r="B521" s="20">
        <v>2.3765200000000002</v>
      </c>
      <c r="C521" s="9">
        <v>1.9484999999999999</v>
      </c>
      <c r="D521" s="9">
        <f t="shared" si="7"/>
        <v>2.5677258750189349</v>
      </c>
    </row>
    <row r="522" spans="1:4" x14ac:dyDescent="0.25">
      <c r="A522" s="10">
        <v>42401</v>
      </c>
      <c r="B522" s="20">
        <v>2.3733599999999999</v>
      </c>
      <c r="C522" s="9">
        <v>1.7636000000000001</v>
      </c>
      <c r="D522" s="9">
        <f t="shared" si="7"/>
        <v>2.3271597264637474</v>
      </c>
    </row>
    <row r="523" spans="1:4" x14ac:dyDescent="0.25">
      <c r="A523" s="10">
        <v>42430</v>
      </c>
      <c r="B523" s="20">
        <v>2.3807999999999998</v>
      </c>
      <c r="C523" s="9">
        <v>1.96875</v>
      </c>
      <c r="D523" s="9">
        <f t="shared" si="7"/>
        <v>2.5897472356980846</v>
      </c>
    </row>
    <row r="524" spans="1:4" x14ac:dyDescent="0.25">
      <c r="A524" s="10">
        <v>42461</v>
      </c>
      <c r="B524" s="20">
        <v>2.38992</v>
      </c>
      <c r="C524" s="9">
        <v>2.1127500000000001</v>
      </c>
      <c r="D524" s="9">
        <f t="shared" si="7"/>
        <v>2.7685633639410523</v>
      </c>
    </row>
    <row r="525" spans="1:4" x14ac:dyDescent="0.25">
      <c r="A525" s="10">
        <v>42491</v>
      </c>
      <c r="B525" s="20">
        <v>2.3955700000000002</v>
      </c>
      <c r="C525" s="9">
        <v>2.2682000000000002</v>
      </c>
      <c r="D525" s="9">
        <f t="shared" si="7"/>
        <v>2.9652560542167419</v>
      </c>
    </row>
    <row r="526" spans="1:4" x14ac:dyDescent="0.25">
      <c r="A526" s="10">
        <v>42522</v>
      </c>
      <c r="B526" s="20">
        <v>2.4022199999999998</v>
      </c>
      <c r="C526" s="9">
        <v>2.3654999999999999</v>
      </c>
      <c r="D526" s="9">
        <f t="shared" si="7"/>
        <v>3.0838972157004769</v>
      </c>
    </row>
    <row r="527" spans="1:4" x14ac:dyDescent="0.25">
      <c r="A527" s="10">
        <v>42552</v>
      </c>
      <c r="B527" s="20">
        <v>2.4010099999999999</v>
      </c>
      <c r="C527" s="9">
        <v>2.2389999999999999</v>
      </c>
      <c r="D527" s="9">
        <f t="shared" si="7"/>
        <v>2.9204504733424681</v>
      </c>
    </row>
    <row r="528" spans="1:4" x14ac:dyDescent="0.25">
      <c r="A528" s="10">
        <v>42583</v>
      </c>
      <c r="B528" s="20">
        <v>2.4054500000000001</v>
      </c>
      <c r="C528" s="9">
        <v>2.1776</v>
      </c>
      <c r="D528" s="9">
        <f t="shared" si="7"/>
        <v>2.835120320272714</v>
      </c>
    </row>
    <row r="529" spans="1:4" x14ac:dyDescent="0.25">
      <c r="A529" s="10">
        <v>42614</v>
      </c>
      <c r="B529" s="20">
        <v>2.4117600000000001</v>
      </c>
      <c r="C529" s="9">
        <v>2.2185000000000001</v>
      </c>
      <c r="D529" s="9">
        <f t="shared" si="7"/>
        <v>2.8808129857448499</v>
      </c>
    </row>
    <row r="530" spans="1:4" x14ac:dyDescent="0.25">
      <c r="A530" s="10">
        <v>42644</v>
      </c>
      <c r="B530" s="20">
        <v>2.4174099999999998</v>
      </c>
      <c r="C530" s="9">
        <v>2.2494000000000001</v>
      </c>
      <c r="D530" s="9">
        <f t="shared" si="7"/>
        <v>2.9141110480224706</v>
      </c>
    </row>
    <row r="531" spans="1:4" x14ac:dyDescent="0.25">
      <c r="A531" s="10">
        <v>42675</v>
      </c>
      <c r="B531" s="20">
        <v>2.4202599999999999</v>
      </c>
      <c r="C531" s="9">
        <v>2.1815000000000002</v>
      </c>
      <c r="D531" s="9">
        <f t="shared" si="7"/>
        <v>2.8228182399824817</v>
      </c>
    </row>
    <row r="532" spans="1:4" x14ac:dyDescent="0.25">
      <c r="A532" s="10">
        <v>42705</v>
      </c>
      <c r="B532" s="20">
        <v>2.4263699999999999</v>
      </c>
      <c r="C532" s="9">
        <v>2.2542499999999999</v>
      </c>
      <c r="D532" s="9">
        <f t="shared" si="7"/>
        <v>2.9096099392302079</v>
      </c>
    </row>
    <row r="533" spans="1:4" x14ac:dyDescent="0.25">
      <c r="A533" s="10">
        <v>42736</v>
      </c>
      <c r="B533" s="20">
        <v>2.4361799999999998</v>
      </c>
      <c r="C533" s="9">
        <v>2.3490000000000002</v>
      </c>
      <c r="D533" s="9">
        <f t="shared" si="7"/>
        <v>3.0196969768243727</v>
      </c>
    </row>
    <row r="534" spans="1:4" x14ac:dyDescent="0.25">
      <c r="A534" s="10">
        <v>42767</v>
      </c>
      <c r="B534" s="20">
        <v>2.4400599999999999</v>
      </c>
      <c r="C534" s="9">
        <v>2.3039999999999998</v>
      </c>
      <c r="D534" s="9">
        <f t="shared" si="7"/>
        <v>2.9571386670819568</v>
      </c>
    </row>
    <row r="535" spans="1:4" x14ac:dyDescent="0.25">
      <c r="A535" s="10">
        <v>42795</v>
      </c>
      <c r="B535" s="20">
        <v>2.43892</v>
      </c>
      <c r="C535" s="9">
        <v>2.3250000000000002</v>
      </c>
      <c r="D535" s="9">
        <f t="shared" si="7"/>
        <v>2.9854865780755415</v>
      </c>
    </row>
    <row r="536" spans="1:4" x14ac:dyDescent="0.25">
      <c r="A536" s="10">
        <v>42826</v>
      </c>
      <c r="B536" s="20">
        <v>2.4419300000000002</v>
      </c>
      <c r="C536" s="9">
        <v>2.4172500000000001</v>
      </c>
      <c r="D536" s="9">
        <f t="shared" si="7"/>
        <v>3.1001169629145795</v>
      </c>
    </row>
    <row r="537" spans="1:4" x14ac:dyDescent="0.25">
      <c r="A537" s="10">
        <v>42856</v>
      </c>
      <c r="B537" s="20">
        <v>2.4400400000000002</v>
      </c>
      <c r="C537" s="9">
        <v>2.3914</v>
      </c>
      <c r="D537" s="9">
        <f t="shared" si="7"/>
        <v>3.0693400053277808</v>
      </c>
    </row>
    <row r="538" spans="1:4" x14ac:dyDescent="0.25">
      <c r="A538" s="10">
        <v>42887</v>
      </c>
      <c r="B538" s="20">
        <v>2.44163</v>
      </c>
      <c r="C538" s="9">
        <v>2.3464999999999998</v>
      </c>
      <c r="D538" s="9">
        <f t="shared" si="7"/>
        <v>3.0097500270311222</v>
      </c>
    </row>
    <row r="539" spans="1:4" x14ac:dyDescent="0.25">
      <c r="A539" s="10">
        <v>42917</v>
      </c>
      <c r="B539" s="20">
        <v>2.4424299999999999</v>
      </c>
      <c r="C539" s="9">
        <v>2.2997999999999998</v>
      </c>
      <c r="D539" s="9">
        <f t="shared" si="7"/>
        <v>2.948883835442571</v>
      </c>
    </row>
    <row r="540" spans="1:4" x14ac:dyDescent="0.25">
      <c r="A540" s="10">
        <v>42948</v>
      </c>
      <c r="B540" s="20">
        <v>2.4518300000000002</v>
      </c>
      <c r="C540" s="9">
        <v>2.3802500000000002</v>
      </c>
      <c r="D540" s="9">
        <f t="shared" si="7"/>
        <v>3.0403385072578444</v>
      </c>
    </row>
    <row r="541" spans="1:4" x14ac:dyDescent="0.25">
      <c r="A541" s="10">
        <v>42979</v>
      </c>
      <c r="B541" s="20">
        <v>2.46435</v>
      </c>
      <c r="C541" s="9">
        <v>2.6452499999999999</v>
      </c>
      <c r="D541" s="9">
        <f t="shared" si="7"/>
        <v>3.3616620801631263</v>
      </c>
    </row>
    <row r="542" spans="1:4" x14ac:dyDescent="0.25">
      <c r="A542" s="10">
        <v>43009</v>
      </c>
      <c r="B542" s="20">
        <v>2.4662600000000001</v>
      </c>
      <c r="C542" s="9">
        <v>2.5049999999999999</v>
      </c>
      <c r="D542" s="9">
        <f t="shared" si="7"/>
        <v>3.1809628121122664</v>
      </c>
    </row>
    <row r="543" spans="1:4" x14ac:dyDescent="0.25">
      <c r="A543" s="10">
        <v>43040</v>
      </c>
      <c r="B543" s="20">
        <v>2.4728400000000001</v>
      </c>
      <c r="C543" s="9">
        <v>2.5634999999999999</v>
      </c>
      <c r="D543" s="9">
        <f t="shared" si="7"/>
        <v>3.2465868521618861</v>
      </c>
    </row>
    <row r="544" spans="1:4" x14ac:dyDescent="0.25">
      <c r="A544" s="10">
        <v>43070</v>
      </c>
      <c r="B544" s="20">
        <v>2.4780500000000001</v>
      </c>
      <c r="C544" s="9">
        <v>2.47675</v>
      </c>
      <c r="D544" s="9">
        <f t="shared" si="7"/>
        <v>3.1301260550634566</v>
      </c>
    </row>
    <row r="545" spans="1:4" x14ac:dyDescent="0.25">
      <c r="A545" s="10">
        <v>43101</v>
      </c>
      <c r="B545" s="20">
        <v>2.4885899999999999</v>
      </c>
      <c r="C545" s="9">
        <v>2.5546000000000002</v>
      </c>
      <c r="D545" s="9">
        <f t="shared" si="7"/>
        <v>3.214839361807289</v>
      </c>
    </row>
    <row r="546" spans="1:4" x14ac:dyDescent="0.25">
      <c r="A546" s="10">
        <v>43132</v>
      </c>
      <c r="B546" s="20">
        <v>2.4952899999999998</v>
      </c>
      <c r="C546" s="9">
        <v>2.58725</v>
      </c>
      <c r="D546" s="9">
        <f t="shared" si="7"/>
        <v>3.2471854354604077</v>
      </c>
    </row>
    <row r="547" spans="1:4" x14ac:dyDescent="0.25">
      <c r="A547" s="10">
        <v>43160</v>
      </c>
      <c r="B547" s="20">
        <v>2.4957699999999998</v>
      </c>
      <c r="C547" s="9">
        <v>2.5912500000000001</v>
      </c>
      <c r="D547" s="9">
        <f t="shared" si="7"/>
        <v>3.2515802422699207</v>
      </c>
    </row>
    <row r="548" spans="1:4" x14ac:dyDescent="0.25">
      <c r="A548" s="10">
        <v>43191</v>
      </c>
      <c r="B548" s="20">
        <v>2.5022700000000002</v>
      </c>
      <c r="C548" s="9">
        <v>2.7570000000000001</v>
      </c>
      <c r="D548" s="9">
        <f t="shared" si="7"/>
        <v>3.4505817249937052</v>
      </c>
    </row>
    <row r="549" spans="1:4" x14ac:dyDescent="0.25">
      <c r="A549" s="10">
        <v>43221</v>
      </c>
      <c r="B549" s="20">
        <v>2.5079199999999999</v>
      </c>
      <c r="C549" s="9">
        <v>2.9007499999999999</v>
      </c>
      <c r="D549" s="9">
        <f t="shared" si="7"/>
        <v>3.6223160733795332</v>
      </c>
    </row>
    <row r="550" spans="1:4" x14ac:dyDescent="0.25">
      <c r="A550" s="10">
        <v>43252</v>
      </c>
      <c r="B550" s="20">
        <v>2.5101800000000001</v>
      </c>
      <c r="C550" s="9">
        <v>2.8907500000000002</v>
      </c>
      <c r="D550" s="9">
        <f t="shared" si="7"/>
        <v>3.606578507019417</v>
      </c>
    </row>
    <row r="551" spans="1:4" x14ac:dyDescent="0.25">
      <c r="A551" s="10">
        <v>43282</v>
      </c>
      <c r="B551" s="20">
        <v>2.51214</v>
      </c>
      <c r="C551" s="9">
        <v>2.8485999999999998</v>
      </c>
      <c r="D551" s="9">
        <f t="shared" si="7"/>
        <v>3.5512181540041556</v>
      </c>
    </row>
    <row r="552" spans="1:4" x14ac:dyDescent="0.25">
      <c r="A552" s="10">
        <v>43313</v>
      </c>
      <c r="B552" s="20">
        <v>2.5166300000000001</v>
      </c>
      <c r="C552" s="9">
        <v>2.83575</v>
      </c>
      <c r="D552" s="9">
        <f t="shared" si="7"/>
        <v>3.5288913911659638</v>
      </c>
    </row>
    <row r="553" spans="1:4" x14ac:dyDescent="0.25">
      <c r="A553" s="10">
        <v>43344</v>
      </c>
      <c r="B553" s="20">
        <v>2.52182</v>
      </c>
      <c r="C553" s="9">
        <v>2.8355000000000001</v>
      </c>
      <c r="D553" s="9">
        <f t="shared" ref="D553:D616" si="8">C553*$B$641/B553</f>
        <v>3.5213183333862053</v>
      </c>
    </row>
    <row r="554" spans="1:4" x14ac:dyDescent="0.25">
      <c r="A554" s="10">
        <v>43374</v>
      </c>
      <c r="B554" s="20">
        <v>2.52772</v>
      </c>
      <c r="C554" s="9">
        <v>2.86</v>
      </c>
      <c r="D554" s="9">
        <f t="shared" si="8"/>
        <v>3.5434539189467187</v>
      </c>
    </row>
    <row r="555" spans="1:4" x14ac:dyDescent="0.25">
      <c r="A555" s="10">
        <v>43405</v>
      </c>
      <c r="B555" s="20">
        <v>2.5259399999999999</v>
      </c>
      <c r="C555" s="9">
        <v>2.6472500000000001</v>
      </c>
      <c r="D555" s="9">
        <f t="shared" si="8"/>
        <v>3.282174353013136</v>
      </c>
    </row>
    <row r="556" spans="1:4" x14ac:dyDescent="0.25">
      <c r="A556" s="10">
        <v>43435</v>
      </c>
      <c r="B556" s="20">
        <v>2.5276700000000001</v>
      </c>
      <c r="C556" s="9">
        <v>2.3656000000000001</v>
      </c>
      <c r="D556" s="9">
        <f t="shared" si="8"/>
        <v>2.9309651759921191</v>
      </c>
    </row>
    <row r="557" spans="1:4" x14ac:dyDescent="0.25">
      <c r="A557" s="10">
        <v>43466</v>
      </c>
      <c r="B557" s="20">
        <v>2.5256099999999999</v>
      </c>
      <c r="C557" s="9">
        <v>2.2477499999999999</v>
      </c>
      <c r="D557" s="9">
        <f t="shared" si="8"/>
        <v>2.7872212137859762</v>
      </c>
    </row>
    <row r="558" spans="1:4" x14ac:dyDescent="0.25">
      <c r="A558" s="10">
        <v>43497</v>
      </c>
      <c r="B558" s="20">
        <v>2.5331899999999998</v>
      </c>
      <c r="C558" s="9">
        <v>2.30925</v>
      </c>
      <c r="D558" s="9">
        <f t="shared" si="8"/>
        <v>2.8549131976875008</v>
      </c>
    </row>
    <row r="559" spans="1:4" x14ac:dyDescent="0.25">
      <c r="A559" s="10">
        <v>43525</v>
      </c>
      <c r="B559" s="20">
        <v>2.54277</v>
      </c>
      <c r="C559" s="9">
        <v>2.516</v>
      </c>
      <c r="D559" s="9">
        <f t="shared" si="8"/>
        <v>3.0987980839792826</v>
      </c>
    </row>
    <row r="560" spans="1:4" x14ac:dyDescent="0.25">
      <c r="A560" s="10">
        <v>43556</v>
      </c>
      <c r="B560" s="20">
        <v>2.55233</v>
      </c>
      <c r="C560" s="9">
        <v>2.7984</v>
      </c>
      <c r="D560" s="9">
        <f t="shared" si="8"/>
        <v>3.4337026832737143</v>
      </c>
    </row>
    <row r="561" spans="1:4" x14ac:dyDescent="0.25">
      <c r="A561" s="10">
        <v>43586</v>
      </c>
      <c r="B561" s="20">
        <v>2.5529600000000001</v>
      </c>
      <c r="C561" s="9">
        <v>2.8592499999999998</v>
      </c>
      <c r="D561" s="9">
        <f t="shared" si="8"/>
        <v>3.5075012978072508</v>
      </c>
    </row>
    <row r="562" spans="1:4" x14ac:dyDescent="0.25">
      <c r="A562" s="10">
        <v>43617</v>
      </c>
      <c r="B562" s="20">
        <v>2.55213</v>
      </c>
      <c r="C562" s="9">
        <v>2.7157499999999999</v>
      </c>
      <c r="D562" s="9">
        <f t="shared" si="8"/>
        <v>3.3325503253164999</v>
      </c>
    </row>
    <row r="563" spans="1:4" x14ac:dyDescent="0.25">
      <c r="A563" s="10">
        <v>43647</v>
      </c>
      <c r="B563" s="20">
        <v>2.55802</v>
      </c>
      <c r="C563" s="9">
        <v>2.74</v>
      </c>
      <c r="D563" s="9">
        <f t="shared" si="8"/>
        <v>3.3545660549956606</v>
      </c>
    </row>
    <row r="564" spans="1:4" x14ac:dyDescent="0.25">
      <c r="A564" s="10">
        <v>43678</v>
      </c>
      <c r="B564" s="20">
        <v>2.5603600000000002</v>
      </c>
      <c r="C564" s="9">
        <v>2.621</v>
      </c>
      <c r="D564" s="9">
        <f t="shared" si="8"/>
        <v>3.2059423475604989</v>
      </c>
    </row>
    <row r="565" spans="1:4" x14ac:dyDescent="0.25">
      <c r="A565" s="10">
        <v>43709</v>
      </c>
      <c r="B565" s="20">
        <v>2.5642999999999998</v>
      </c>
      <c r="C565" s="9">
        <v>2.5922000000000001</v>
      </c>
      <c r="D565" s="9">
        <f t="shared" si="8"/>
        <v>3.1658431547790822</v>
      </c>
    </row>
    <row r="566" spans="1:4" x14ac:dyDescent="0.25">
      <c r="A566" s="10">
        <v>43739</v>
      </c>
      <c r="B566" s="20">
        <v>2.5715499999999998</v>
      </c>
      <c r="C566" s="9">
        <v>2.6269999999999998</v>
      </c>
      <c r="D566" s="9">
        <f t="shared" si="8"/>
        <v>3.1992989298283137</v>
      </c>
    </row>
    <row r="567" spans="1:4" x14ac:dyDescent="0.25">
      <c r="A567" s="10">
        <v>43770</v>
      </c>
      <c r="B567" s="20">
        <v>2.5787900000000001</v>
      </c>
      <c r="C567" s="9">
        <v>2.59775</v>
      </c>
      <c r="D567" s="9">
        <f t="shared" si="8"/>
        <v>3.1547946594139109</v>
      </c>
    </row>
    <row r="568" spans="1:4" x14ac:dyDescent="0.25">
      <c r="A568" s="10">
        <v>43800</v>
      </c>
      <c r="B568" s="20">
        <v>2.5863</v>
      </c>
      <c r="C568" s="9">
        <v>2.5550000000000002</v>
      </c>
      <c r="D568" s="9">
        <f t="shared" si="8"/>
        <v>3.0938676081661058</v>
      </c>
    </row>
    <row r="569" spans="1:4" x14ac:dyDescent="0.25">
      <c r="A569" s="10">
        <v>43831</v>
      </c>
      <c r="B569" s="20">
        <v>2.5890599999999999</v>
      </c>
      <c r="C569" s="9">
        <v>2.5477500000000002</v>
      </c>
      <c r="D569" s="9">
        <f t="shared" si="8"/>
        <v>3.0817997534819588</v>
      </c>
    </row>
    <row r="570" spans="1:4" x14ac:dyDescent="0.25">
      <c r="A570" s="10">
        <v>43862</v>
      </c>
      <c r="B570" s="20">
        <v>2.59246</v>
      </c>
      <c r="C570" s="9">
        <v>2.4420000000000002</v>
      </c>
      <c r="D570" s="9">
        <f t="shared" si="8"/>
        <v>2.9500088325374358</v>
      </c>
    </row>
    <row r="571" spans="1:4" x14ac:dyDescent="0.25">
      <c r="A571" s="10">
        <v>43891</v>
      </c>
      <c r="B571" s="20">
        <v>2.5815000000000001</v>
      </c>
      <c r="C571" s="9">
        <v>2.2342</v>
      </c>
      <c r="D571" s="9">
        <f t="shared" si="8"/>
        <v>2.7104390082510164</v>
      </c>
    </row>
    <row r="572" spans="1:4" x14ac:dyDescent="0.25">
      <c r="A572" s="10">
        <v>43922</v>
      </c>
      <c r="B572" s="20">
        <v>2.5612599999999999</v>
      </c>
      <c r="C572" s="9">
        <v>1.8405</v>
      </c>
      <c r="D572" s="9">
        <f t="shared" si="8"/>
        <v>2.2504629926286284</v>
      </c>
    </row>
    <row r="573" spans="1:4" x14ac:dyDescent="0.25">
      <c r="A573" s="10">
        <v>43952</v>
      </c>
      <c r="B573" s="20">
        <v>2.5584799999999999</v>
      </c>
      <c r="C573" s="9">
        <v>1.8694999999999999</v>
      </c>
      <c r="D573" s="9">
        <f t="shared" si="8"/>
        <v>2.2884064544182481</v>
      </c>
    </row>
    <row r="574" spans="1:4" x14ac:dyDescent="0.25">
      <c r="A574" s="10">
        <v>43983</v>
      </c>
      <c r="B574" s="20">
        <v>2.5700400000000001</v>
      </c>
      <c r="C574" s="9">
        <v>2.0821999999999998</v>
      </c>
      <c r="D574" s="9">
        <f t="shared" si="8"/>
        <v>2.5373026924872764</v>
      </c>
    </row>
    <row r="575" spans="1:4" x14ac:dyDescent="0.25">
      <c r="A575" s="10">
        <v>44013</v>
      </c>
      <c r="B575" s="20">
        <v>2.5840800000000002</v>
      </c>
      <c r="C575" s="9">
        <v>2.1832500000000001</v>
      </c>
      <c r="D575" s="9">
        <f t="shared" si="8"/>
        <v>2.6459841294580664</v>
      </c>
    </row>
    <row r="576" spans="1:4" x14ac:dyDescent="0.25">
      <c r="A576" s="10">
        <v>44044</v>
      </c>
      <c r="B576" s="20">
        <v>2.5936599999999999</v>
      </c>
      <c r="C576" s="9">
        <v>2.1823999999999999</v>
      </c>
      <c r="D576" s="9">
        <f t="shared" si="8"/>
        <v>2.6351845136216774</v>
      </c>
    </row>
    <row r="577" spans="1:4" x14ac:dyDescent="0.25">
      <c r="A577" s="10">
        <v>44075</v>
      </c>
      <c r="B577" s="20">
        <v>2.59951</v>
      </c>
      <c r="C577" s="9">
        <v>2.18275</v>
      </c>
      <c r="D577" s="9">
        <f t="shared" si="8"/>
        <v>2.6296758945916729</v>
      </c>
    </row>
    <row r="578" spans="1:4" x14ac:dyDescent="0.25">
      <c r="A578" s="10">
        <v>44105</v>
      </c>
      <c r="B578" s="20">
        <v>2.60249</v>
      </c>
      <c r="C578" s="9">
        <v>2.1579999999999999</v>
      </c>
      <c r="D578" s="9">
        <f t="shared" si="8"/>
        <v>2.5968812567963755</v>
      </c>
    </row>
    <row r="579" spans="1:4" x14ac:dyDescent="0.25">
      <c r="A579" s="10">
        <v>44136</v>
      </c>
      <c r="B579" s="20">
        <v>2.6089500000000001</v>
      </c>
      <c r="C579" s="9">
        <v>2.1082000000000001</v>
      </c>
      <c r="D579" s="9">
        <f t="shared" si="8"/>
        <v>2.5306714984189038</v>
      </c>
    </row>
    <row r="580" spans="1:4" x14ac:dyDescent="0.25">
      <c r="A580" s="10">
        <v>44166</v>
      </c>
      <c r="B580" s="20">
        <v>2.62005</v>
      </c>
      <c r="C580" s="9">
        <v>2.1952500000000001</v>
      </c>
      <c r="D580" s="9">
        <f t="shared" si="8"/>
        <v>2.6240017928092976</v>
      </c>
    </row>
    <row r="581" spans="1:4" x14ac:dyDescent="0.25">
      <c r="A581" s="10">
        <v>44197</v>
      </c>
      <c r="B581" s="20">
        <v>2.6251799999999998</v>
      </c>
      <c r="C581" s="9">
        <v>2.3342499999999999</v>
      </c>
      <c r="D581" s="9">
        <f t="shared" si="8"/>
        <v>2.7846973496103122</v>
      </c>
    </row>
    <row r="582" spans="1:4" x14ac:dyDescent="0.25">
      <c r="A582" s="10">
        <v>44228</v>
      </c>
      <c r="B582" s="20">
        <v>2.6358299999999999</v>
      </c>
      <c r="C582" s="9">
        <v>2.5009999999999999</v>
      </c>
      <c r="D582" s="9">
        <f t="shared" si="8"/>
        <v>2.9715703474806796</v>
      </c>
    </row>
    <row r="583" spans="1:4" x14ac:dyDescent="0.25">
      <c r="A583" s="10">
        <v>44256</v>
      </c>
      <c r="B583" s="20">
        <v>2.6490999999999998</v>
      </c>
      <c r="C583" s="9">
        <v>2.8104</v>
      </c>
      <c r="D583" s="9">
        <f t="shared" si="8"/>
        <v>3.3224580414480389</v>
      </c>
    </row>
    <row r="584" spans="1:4" x14ac:dyDescent="0.25">
      <c r="A584" s="10">
        <v>44287</v>
      </c>
      <c r="B584" s="20">
        <v>2.6675200000000001</v>
      </c>
      <c r="C584" s="9">
        <v>2.85825</v>
      </c>
      <c r="D584" s="9">
        <f t="shared" si="8"/>
        <v>3.3556932072674237</v>
      </c>
    </row>
    <row r="585" spans="1:4" x14ac:dyDescent="0.25">
      <c r="A585" s="10">
        <v>44317</v>
      </c>
      <c r="B585" s="20">
        <v>2.68452</v>
      </c>
      <c r="C585" s="9">
        <v>2.9851999999999999</v>
      </c>
      <c r="D585" s="9">
        <f t="shared" si="8"/>
        <v>3.4825431804568412</v>
      </c>
    </row>
    <row r="586" spans="1:4" x14ac:dyDescent="0.25">
      <c r="A586" s="10">
        <v>44348</v>
      </c>
      <c r="B586" s="20">
        <v>2.7066400000000002</v>
      </c>
      <c r="C586" s="9">
        <v>3.0637500000000002</v>
      </c>
      <c r="D586" s="9">
        <f t="shared" si="8"/>
        <v>3.5449698791675281</v>
      </c>
    </row>
    <row r="587" spans="1:4" x14ac:dyDescent="0.25">
      <c r="A587" s="10">
        <v>44378</v>
      </c>
      <c r="B587" s="20">
        <v>2.7199399999999998</v>
      </c>
      <c r="C587" s="9">
        <v>3.1360000000000001</v>
      </c>
      <c r="D587" s="9">
        <f t="shared" si="8"/>
        <v>3.6108250858474817</v>
      </c>
    </row>
    <row r="588" spans="1:4" x14ac:dyDescent="0.25">
      <c r="A588" s="10">
        <v>44409</v>
      </c>
      <c r="B588" s="20">
        <v>2.7278899999999999</v>
      </c>
      <c r="C588" s="9">
        <v>3.1577999999999999</v>
      </c>
      <c r="D588" s="9">
        <f t="shared" si="8"/>
        <v>3.6253295214249843</v>
      </c>
    </row>
    <row r="589" spans="1:4" x14ac:dyDescent="0.25">
      <c r="A589" s="10">
        <v>44440</v>
      </c>
      <c r="B589" s="20">
        <v>2.7388699999999999</v>
      </c>
      <c r="C589" s="9">
        <v>3.1749999999999998</v>
      </c>
      <c r="D589" s="9">
        <f t="shared" si="8"/>
        <v>3.6304631380824937</v>
      </c>
    </row>
    <row r="590" spans="1:4" x14ac:dyDescent="0.25">
      <c r="A590" s="10">
        <v>44470</v>
      </c>
      <c r="B590" s="20">
        <v>2.7643399999999998</v>
      </c>
      <c r="C590" s="9">
        <v>3.2905000000000002</v>
      </c>
      <c r="D590" s="9">
        <f t="shared" si="8"/>
        <v>3.7278648409746995</v>
      </c>
    </row>
    <row r="591" spans="1:4" x14ac:dyDescent="0.25">
      <c r="A591" s="10">
        <v>44501</v>
      </c>
      <c r="B591" s="20">
        <v>2.7879900000000002</v>
      </c>
      <c r="C591" s="9">
        <v>3.3948</v>
      </c>
      <c r="D591" s="9">
        <f t="shared" si="8"/>
        <v>3.8134029896807373</v>
      </c>
    </row>
    <row r="592" spans="1:4" x14ac:dyDescent="0.25">
      <c r="A592" s="10">
        <v>44531</v>
      </c>
      <c r="B592" s="20">
        <v>2.8080799999999999</v>
      </c>
      <c r="C592" s="9">
        <v>3.3065000000000002</v>
      </c>
      <c r="D592" s="9">
        <f t="shared" si="8"/>
        <v>3.6876421606578158</v>
      </c>
    </row>
    <row r="593" spans="1:4" x14ac:dyDescent="0.25">
      <c r="A593" s="10">
        <v>44562</v>
      </c>
      <c r="B593" s="20">
        <v>2.8239000000000001</v>
      </c>
      <c r="C593" s="9">
        <v>3.3146</v>
      </c>
      <c r="D593" s="9">
        <f t="shared" si="8"/>
        <v>3.6759664036970143</v>
      </c>
    </row>
    <row r="594" spans="1:4" x14ac:dyDescent="0.25">
      <c r="A594" s="10">
        <v>44593</v>
      </c>
      <c r="B594" s="20">
        <v>2.8453499999999998</v>
      </c>
      <c r="C594" s="9">
        <v>3.5172500000000002</v>
      </c>
      <c r="D594" s="9">
        <f t="shared" si="8"/>
        <v>3.8713038871316359</v>
      </c>
    </row>
    <row r="595" spans="1:4" x14ac:dyDescent="0.25">
      <c r="A595" s="10">
        <v>44621</v>
      </c>
      <c r="B595" s="20">
        <v>2.8755299999999999</v>
      </c>
      <c r="C595" s="9">
        <v>4.2217500000000001</v>
      </c>
      <c r="D595" s="9">
        <f t="shared" si="8"/>
        <v>4.5979509084412262</v>
      </c>
    </row>
    <row r="596" spans="1:4" x14ac:dyDescent="0.25">
      <c r="A596" s="10">
        <v>44652</v>
      </c>
      <c r="B596" s="20">
        <v>2.8876400000000002</v>
      </c>
      <c r="C596" s="9">
        <v>4.1085000000000003</v>
      </c>
      <c r="D596" s="9">
        <f t="shared" si="8"/>
        <v>4.455843850514607</v>
      </c>
    </row>
    <row r="597" spans="1:4" x14ac:dyDescent="0.25">
      <c r="A597" s="10">
        <v>44682</v>
      </c>
      <c r="B597" s="20">
        <v>2.9135900000000001</v>
      </c>
      <c r="C597" s="9">
        <v>4.4436</v>
      </c>
      <c r="D597" s="9">
        <f t="shared" si="8"/>
        <v>4.776351074928181</v>
      </c>
    </row>
    <row r="598" spans="1:4" x14ac:dyDescent="0.25">
      <c r="A598" s="10">
        <v>44713</v>
      </c>
      <c r="B598" s="20">
        <v>2.9499599999999999</v>
      </c>
      <c r="C598" s="9">
        <v>4.9290000000000003</v>
      </c>
      <c r="D598" s="9">
        <f t="shared" si="8"/>
        <v>5.2327792244640605</v>
      </c>
    </row>
    <row r="599" spans="1:4" x14ac:dyDescent="0.25">
      <c r="A599" s="10">
        <v>44743</v>
      </c>
      <c r="B599" s="20">
        <v>2.94977</v>
      </c>
      <c r="C599" s="9">
        <v>4.5592499999999996</v>
      </c>
      <c r="D599" s="9">
        <f t="shared" si="8"/>
        <v>4.8405529289571723</v>
      </c>
    </row>
    <row r="600" spans="1:4" x14ac:dyDescent="0.25">
      <c r="A600" s="10">
        <v>44774</v>
      </c>
      <c r="B600" s="20">
        <v>2.9520900000000001</v>
      </c>
      <c r="C600" s="9">
        <v>3.9750000000000001</v>
      </c>
      <c r="D600" s="9">
        <f t="shared" si="8"/>
        <v>4.2169384317551284</v>
      </c>
    </row>
    <row r="601" spans="1:4" x14ac:dyDescent="0.25">
      <c r="A601" s="10">
        <v>44805</v>
      </c>
      <c r="B601" s="20">
        <v>2.9634100000000001</v>
      </c>
      <c r="C601" s="9">
        <v>3.70025</v>
      </c>
      <c r="D601" s="9">
        <f t="shared" si="8"/>
        <v>3.9104707894790125</v>
      </c>
    </row>
    <row r="602" spans="1:4" x14ac:dyDescent="0.25">
      <c r="A602" s="10">
        <v>44835</v>
      </c>
      <c r="B602" s="20">
        <v>2.9786299999999999</v>
      </c>
      <c r="C602" s="9">
        <v>3.8151999999999999</v>
      </c>
      <c r="D602" s="9">
        <f t="shared" si="8"/>
        <v>4.0113492071187089</v>
      </c>
    </row>
    <row r="603" spans="1:4" x14ac:dyDescent="0.25">
      <c r="A603" s="10">
        <v>44866</v>
      </c>
      <c r="B603" s="20">
        <v>2.9864799999999998</v>
      </c>
      <c r="C603" s="9">
        <v>3.6850000000000001</v>
      </c>
      <c r="D603" s="9">
        <f t="shared" si="8"/>
        <v>3.8642712373764434</v>
      </c>
    </row>
    <row r="604" spans="1:4" x14ac:dyDescent="0.25">
      <c r="A604" s="10">
        <v>44896</v>
      </c>
      <c r="B604" s="20">
        <v>2.9881199999999999</v>
      </c>
      <c r="C604" s="9">
        <v>3.21</v>
      </c>
      <c r="D604" s="9">
        <f t="shared" si="8"/>
        <v>3.3643155194570498</v>
      </c>
    </row>
    <row r="605" spans="1:4" x14ac:dyDescent="0.25">
      <c r="A605" s="10">
        <v>44927</v>
      </c>
      <c r="B605" s="20">
        <v>3.0035599999999998</v>
      </c>
      <c r="C605" s="9">
        <v>3.3391999999999999</v>
      </c>
      <c r="D605" s="9">
        <f t="shared" si="8"/>
        <v>3.4817360215211282</v>
      </c>
    </row>
    <row r="606" spans="1:4" x14ac:dyDescent="0.25">
      <c r="A606" s="10">
        <v>44958</v>
      </c>
      <c r="B606" s="20">
        <v>3.0150899999999998</v>
      </c>
      <c r="C606" s="9">
        <v>3.3887499999999999</v>
      </c>
      <c r="D606" s="9">
        <f t="shared" si="8"/>
        <v>3.5198890244569814</v>
      </c>
    </row>
    <row r="607" spans="1:4" x14ac:dyDescent="0.25">
      <c r="A607" s="10">
        <v>44986</v>
      </c>
      <c r="B607" s="20">
        <v>3.0174400000000001</v>
      </c>
      <c r="C607" s="9">
        <v>3.4220000000000002</v>
      </c>
      <c r="D607" s="9">
        <f t="shared" si="8"/>
        <v>3.551657536852431</v>
      </c>
    </row>
    <row r="608" spans="1:4" x14ac:dyDescent="0.25">
      <c r="A608" s="10">
        <v>45017</v>
      </c>
      <c r="B608" s="20">
        <v>3.0303200000000001</v>
      </c>
      <c r="C608" s="9">
        <v>3.6030000000000002</v>
      </c>
      <c r="D608" s="9">
        <f t="shared" si="8"/>
        <v>3.723621171031442</v>
      </c>
    </row>
    <row r="609" spans="1:5" x14ac:dyDescent="0.25">
      <c r="A609" s="10">
        <v>45047</v>
      </c>
      <c r="B609" s="20">
        <v>3.0336500000000002</v>
      </c>
      <c r="C609" s="9">
        <v>3.5548000000000002</v>
      </c>
      <c r="D609" s="9">
        <f t="shared" si="8"/>
        <v>3.6697748392860086</v>
      </c>
    </row>
    <row r="610" spans="1:5" x14ac:dyDescent="0.25">
      <c r="A610" s="10">
        <v>45078</v>
      </c>
      <c r="B610" s="20">
        <v>3.0400299999999998</v>
      </c>
      <c r="C610" s="9">
        <v>3.5710000000000002</v>
      </c>
      <c r="D610" s="9">
        <f t="shared" si="8"/>
        <v>3.6787620842557476</v>
      </c>
    </row>
    <row r="611" spans="1:5" x14ac:dyDescent="0.25">
      <c r="A611" s="10">
        <v>45108</v>
      </c>
      <c r="B611" s="20">
        <v>3.0462799999999999</v>
      </c>
      <c r="C611" s="9">
        <v>3.597</v>
      </c>
      <c r="D611" s="9">
        <f t="shared" si="8"/>
        <v>3.6979440803209163</v>
      </c>
    </row>
    <row r="612" spans="1:5" x14ac:dyDescent="0.25">
      <c r="A612" s="10">
        <v>45139</v>
      </c>
      <c r="B612" s="20">
        <v>3.0618699999999999</v>
      </c>
      <c r="C612" s="9">
        <v>3.83975</v>
      </c>
      <c r="D612" s="9">
        <f t="shared" si="8"/>
        <v>3.927407113218393</v>
      </c>
    </row>
    <row r="613" spans="1:5" x14ac:dyDescent="0.25">
      <c r="A613" s="10">
        <v>45170</v>
      </c>
      <c r="B613" s="20">
        <v>3.0728800000000001</v>
      </c>
      <c r="C613" s="9">
        <v>3.8359999999999999</v>
      </c>
      <c r="D613" s="9">
        <f t="shared" si="8"/>
        <v>3.9095135130561554</v>
      </c>
    </row>
    <row r="614" spans="1:5" x14ac:dyDescent="0.25">
      <c r="A614" s="10">
        <v>45200</v>
      </c>
      <c r="B614" s="20">
        <v>3.07531</v>
      </c>
      <c r="C614" s="9">
        <v>3.6128</v>
      </c>
      <c r="D614" s="9">
        <f t="shared" si="8"/>
        <v>3.6791266711973747</v>
      </c>
    </row>
    <row r="615" spans="1:5" x14ac:dyDescent="0.25">
      <c r="A615" s="10">
        <v>45231</v>
      </c>
      <c r="B615" s="20">
        <v>3.0802399999999999</v>
      </c>
      <c r="C615" s="9">
        <v>3.3180000000000001</v>
      </c>
      <c r="D615" s="9">
        <f t="shared" si="8"/>
        <v>3.3735064611848431</v>
      </c>
      <c r="E615" s="8" t="s">
        <v>182</v>
      </c>
    </row>
    <row r="616" spans="1:5" x14ac:dyDescent="0.25">
      <c r="A616" s="10">
        <v>45261</v>
      </c>
      <c r="B616" s="20">
        <v>3.0874199999999998</v>
      </c>
      <c r="C616" s="9">
        <v>3.1339999999999999</v>
      </c>
      <c r="D616" s="9">
        <f t="shared" si="8"/>
        <v>3.1790180947198627</v>
      </c>
      <c r="E616" s="8" t="s">
        <v>183</v>
      </c>
    </row>
    <row r="617" spans="1:5" x14ac:dyDescent="0.25">
      <c r="A617" s="10">
        <v>45292</v>
      </c>
      <c r="B617" s="20">
        <v>3.0968499999999999</v>
      </c>
      <c r="C617" s="9">
        <v>3.0754000000000001</v>
      </c>
      <c r="D617" s="9">
        <f t="shared" ref="D617:D628" si="9">C617*$B$641/B617</f>
        <v>3.1100771372846601</v>
      </c>
      <c r="E617">
        <f t="shared" ref="E617:E640" si="10">IF(A618&gt;=$C$1,1,0)</f>
        <v>0</v>
      </c>
    </row>
    <row r="618" spans="1:5" x14ac:dyDescent="0.25">
      <c r="A618" s="10">
        <v>45323</v>
      </c>
      <c r="B618" s="20">
        <v>3.1105399999999999</v>
      </c>
      <c r="C618" s="9">
        <v>3.2115</v>
      </c>
      <c r="D618" s="9">
        <f t="shared" si="9"/>
        <v>3.2334180378648081</v>
      </c>
      <c r="E618">
        <f t="shared" si="10"/>
        <v>0</v>
      </c>
    </row>
    <row r="619" spans="1:5" x14ac:dyDescent="0.25">
      <c r="A619" s="10">
        <v>45352</v>
      </c>
      <c r="B619" s="20">
        <v>3.1223000000000001</v>
      </c>
      <c r="C619" s="9">
        <v>3.4255</v>
      </c>
      <c r="D619" s="9">
        <f t="shared" si="9"/>
        <v>3.4358885147167153</v>
      </c>
      <c r="E619">
        <f t="shared" si="10"/>
        <v>0</v>
      </c>
    </row>
    <row r="620" spans="1:5" x14ac:dyDescent="0.25">
      <c r="A620" s="10">
        <v>45383</v>
      </c>
      <c r="B620" s="20">
        <v>3.1249711110999998</v>
      </c>
      <c r="C620" s="9">
        <v>3.6114000000000002</v>
      </c>
      <c r="D620" s="9">
        <f t="shared" si="9"/>
        <v>3.6192560393362547</v>
      </c>
      <c r="E620">
        <f t="shared" si="10"/>
        <v>0</v>
      </c>
    </row>
    <row r="621" spans="1:5" x14ac:dyDescent="0.25">
      <c r="A621" s="10">
        <v>45413</v>
      </c>
      <c r="B621" s="20">
        <v>3.1317689999999998</v>
      </c>
      <c r="C621" s="9">
        <v>3.6628630000000002</v>
      </c>
      <c r="D621" s="9">
        <f t="shared" si="9"/>
        <v>3.6628630000000002</v>
      </c>
      <c r="E621">
        <f t="shared" si="10"/>
        <v>1</v>
      </c>
    </row>
    <row r="622" spans="1:5" x14ac:dyDescent="0.25">
      <c r="A622" s="10">
        <v>45444</v>
      </c>
      <c r="B622" s="20">
        <v>3.1381239999999999</v>
      </c>
      <c r="C622" s="9">
        <v>3.7050700000000001</v>
      </c>
      <c r="D622" s="9">
        <f t="shared" si="9"/>
        <v>3.6975668803495334</v>
      </c>
      <c r="E622">
        <f t="shared" si="10"/>
        <v>1</v>
      </c>
    </row>
    <row r="623" spans="1:5" x14ac:dyDescent="0.25">
      <c r="A623" s="10">
        <v>45474</v>
      </c>
      <c r="B623" s="20">
        <v>3.143059</v>
      </c>
      <c r="C623" s="9">
        <v>3.702153</v>
      </c>
      <c r="D623" s="9">
        <f t="shared" si="9"/>
        <v>3.6888547108587524</v>
      </c>
      <c r="E623">
        <f t="shared" si="10"/>
        <v>1</v>
      </c>
    </row>
    <row r="624" spans="1:5" x14ac:dyDescent="0.25">
      <c r="A624" s="10">
        <v>45505</v>
      </c>
      <c r="B624" s="20">
        <v>3.1492599999999999</v>
      </c>
      <c r="C624" s="9">
        <v>3.724891</v>
      </c>
      <c r="D624" s="9">
        <f t="shared" si="9"/>
        <v>3.7042029436054817</v>
      </c>
      <c r="E624">
        <f t="shared" si="10"/>
        <v>1</v>
      </c>
    </row>
    <row r="625" spans="1:5" x14ac:dyDescent="0.25">
      <c r="A625" s="10">
        <v>45536</v>
      </c>
      <c r="B625" s="20">
        <v>3.155751</v>
      </c>
      <c r="C625" s="9">
        <v>3.6802779999999999</v>
      </c>
      <c r="D625" s="9">
        <f t="shared" si="9"/>
        <v>3.6523098786254047</v>
      </c>
      <c r="E625">
        <f t="shared" si="10"/>
        <v>1</v>
      </c>
    </row>
    <row r="626" spans="1:5" x14ac:dyDescent="0.25">
      <c r="A626" s="10">
        <v>45566</v>
      </c>
      <c r="B626" s="20">
        <v>3.1633909999999998</v>
      </c>
      <c r="C626" s="9">
        <v>3.5860249999999998</v>
      </c>
      <c r="D626" s="9">
        <f t="shared" si="9"/>
        <v>3.5501782511946831</v>
      </c>
      <c r="E626">
        <f t="shared" si="10"/>
        <v>1</v>
      </c>
    </row>
    <row r="627" spans="1:5" x14ac:dyDescent="0.25">
      <c r="A627" s="10">
        <v>45597</v>
      </c>
      <c r="B627" s="20">
        <v>3.1698170000000001</v>
      </c>
      <c r="C627" s="9">
        <v>3.5335719999999999</v>
      </c>
      <c r="D627" s="9">
        <f t="shared" si="9"/>
        <v>3.4911577699494956</v>
      </c>
      <c r="E627">
        <f t="shared" si="10"/>
        <v>1</v>
      </c>
    </row>
    <row r="628" spans="1:5" x14ac:dyDescent="0.25">
      <c r="A628" s="10">
        <v>45627</v>
      </c>
      <c r="B628" s="20">
        <v>3.175888</v>
      </c>
      <c r="C628" s="9">
        <v>3.4487519999999998</v>
      </c>
      <c r="D628" s="9">
        <f t="shared" si="9"/>
        <v>3.4008424107802289</v>
      </c>
      <c r="E628">
        <f t="shared" si="10"/>
        <v>1</v>
      </c>
    </row>
    <row r="629" spans="1:5" x14ac:dyDescent="0.25">
      <c r="A629" s="10">
        <v>45658</v>
      </c>
      <c r="B629" s="20">
        <v>3.181994</v>
      </c>
      <c r="C629" s="9">
        <v>3.4020779999999999</v>
      </c>
      <c r="D629" s="9">
        <f t="shared" ref="D629:D640" si="11">C629*$B$641/B629</f>
        <v>3.3483791660141407</v>
      </c>
      <c r="E629">
        <f t="shared" si="10"/>
        <v>1</v>
      </c>
    </row>
    <row r="630" spans="1:5" x14ac:dyDescent="0.25">
      <c r="A630" s="10">
        <v>45689</v>
      </c>
      <c r="B630" s="20">
        <v>3.187065</v>
      </c>
      <c r="C630" s="9">
        <v>3.4252639999999999</v>
      </c>
      <c r="D630" s="9">
        <f t="shared" si="11"/>
        <v>3.3658352157913312</v>
      </c>
      <c r="E630">
        <f t="shared" si="10"/>
        <v>1</v>
      </c>
    </row>
    <row r="631" spans="1:5" x14ac:dyDescent="0.25">
      <c r="A631" s="10">
        <v>45717</v>
      </c>
      <c r="B631" s="20">
        <v>3.1914910000000001</v>
      </c>
      <c r="C631" s="9">
        <v>3.5348739999999998</v>
      </c>
      <c r="D631" s="9">
        <f t="shared" si="11"/>
        <v>3.4687263138470383</v>
      </c>
      <c r="E631">
        <f t="shared" si="10"/>
        <v>1</v>
      </c>
    </row>
    <row r="632" spans="1:5" x14ac:dyDescent="0.25">
      <c r="A632" s="10">
        <v>45748</v>
      </c>
      <c r="B632" s="20">
        <v>3.1934439999999999</v>
      </c>
      <c r="C632" s="9">
        <v>3.5723449999999999</v>
      </c>
      <c r="D632" s="9">
        <f t="shared" si="11"/>
        <v>3.5033522830852832</v>
      </c>
      <c r="E632">
        <f t="shared" si="10"/>
        <v>1</v>
      </c>
    </row>
    <row r="633" spans="1:5" x14ac:dyDescent="0.25">
      <c r="A633" s="10">
        <v>45778</v>
      </c>
      <c r="B633" s="20">
        <v>3.1979479999999998</v>
      </c>
      <c r="C633" s="9">
        <v>3.6505450000000002</v>
      </c>
      <c r="D633" s="9">
        <f t="shared" si="11"/>
        <v>3.5749998636954072</v>
      </c>
      <c r="E633">
        <f t="shared" si="10"/>
        <v>1</v>
      </c>
    </row>
    <row r="634" spans="1:5" x14ac:dyDescent="0.25">
      <c r="A634" s="10">
        <v>45809</v>
      </c>
      <c r="B634" s="20">
        <v>3.2031770000000002</v>
      </c>
      <c r="C634" s="9">
        <v>3.6988859999999999</v>
      </c>
      <c r="D634" s="9">
        <f t="shared" si="11"/>
        <v>3.6164272250125418</v>
      </c>
      <c r="E634">
        <f t="shared" si="10"/>
        <v>1</v>
      </c>
    </row>
    <row r="635" spans="1:5" x14ac:dyDescent="0.25">
      <c r="A635" s="10">
        <v>45839</v>
      </c>
      <c r="B635" s="20">
        <v>3.2097250000000002</v>
      </c>
      <c r="C635" s="9">
        <v>3.6880359999999999</v>
      </c>
      <c r="D635" s="9">
        <f t="shared" si="11"/>
        <v>3.5984630507859703</v>
      </c>
      <c r="E635">
        <f t="shared" si="10"/>
        <v>1</v>
      </c>
    </row>
    <row r="636" spans="1:5" x14ac:dyDescent="0.25">
      <c r="A636" s="10">
        <v>45870</v>
      </c>
      <c r="B636" s="20">
        <v>3.215957</v>
      </c>
      <c r="C636" s="9">
        <v>3.7003879999999998</v>
      </c>
      <c r="D636" s="9">
        <f t="shared" si="11"/>
        <v>3.6035184632045758</v>
      </c>
      <c r="E636">
        <f t="shared" si="10"/>
        <v>1</v>
      </c>
    </row>
    <row r="637" spans="1:5" x14ac:dyDescent="0.25">
      <c r="A637" s="10">
        <v>45901</v>
      </c>
      <c r="B637" s="20">
        <v>3.222467</v>
      </c>
      <c r="C637" s="9">
        <v>3.6002990000000001</v>
      </c>
      <c r="D637" s="9">
        <f t="shared" si="11"/>
        <v>3.49896672298925</v>
      </c>
      <c r="E637">
        <f t="shared" si="10"/>
        <v>1</v>
      </c>
    </row>
    <row r="638" spans="1:5" x14ac:dyDescent="0.25">
      <c r="A638" s="10">
        <v>45931</v>
      </c>
      <c r="B638" s="20">
        <v>3.2305269999999999</v>
      </c>
      <c r="C638" s="9">
        <v>3.4829590000000001</v>
      </c>
      <c r="D638" s="9">
        <f t="shared" si="11"/>
        <v>3.3764840920602119</v>
      </c>
      <c r="E638">
        <f t="shared" si="10"/>
        <v>1</v>
      </c>
    </row>
    <row r="639" spans="1:5" x14ac:dyDescent="0.25">
      <c r="A639" s="10">
        <v>45962</v>
      </c>
      <c r="B639" s="20">
        <v>3.2366419999999998</v>
      </c>
      <c r="C639" s="9">
        <v>3.3893589999999998</v>
      </c>
      <c r="D639" s="9">
        <f t="shared" si="11"/>
        <v>3.2795376955718303</v>
      </c>
      <c r="E639">
        <f t="shared" si="10"/>
        <v>1</v>
      </c>
    </row>
    <row r="640" spans="1:5" x14ac:dyDescent="0.25">
      <c r="A640" s="10">
        <v>45992</v>
      </c>
      <c r="B640" s="20">
        <v>3.2420840000000002</v>
      </c>
      <c r="C640" s="9">
        <v>3.2836419999999999</v>
      </c>
      <c r="D640" s="9">
        <f t="shared" si="11"/>
        <v>3.171912949417103</v>
      </c>
      <c r="E640">
        <f t="shared" si="10"/>
        <v>1</v>
      </c>
    </row>
    <row r="641" spans="1:5" x14ac:dyDescent="0.25">
      <c r="A641" s="12" t="str">
        <f>"Base CPI ("&amp;TEXT('Notes and Sources'!$G$7,"m/yyyy")&amp;")"</f>
        <v>Base CPI (5/2024)</v>
      </c>
      <c r="B641" s="22">
        <v>3.1317689999999998</v>
      </c>
      <c r="C641" s="13"/>
      <c r="D641" s="13"/>
      <c r="E641" s="15"/>
    </row>
    <row r="642" spans="1:5" x14ac:dyDescent="0.25">
      <c r="A642" s="34" t="str">
        <f>A1&amp;" "&amp;TEXT(C1,"Mmmm yyyy")</f>
        <v>EIA Short-Term Energy Outlook, May 2024</v>
      </c>
      <c r="B642" s="34"/>
      <c r="C642" s="34"/>
      <c r="D642" s="34"/>
      <c r="E642" s="34"/>
    </row>
    <row r="643" spans="1:5" x14ac:dyDescent="0.25">
      <c r="A643" s="29" t="s">
        <v>184</v>
      </c>
      <c r="B643" s="29"/>
      <c r="C643" s="29"/>
      <c r="D643" s="29"/>
      <c r="E643" s="29"/>
    </row>
    <row r="644" spans="1:5" x14ac:dyDescent="0.25">
      <c r="A644" t="str">
        <f>"Real Price ("&amp;TEXT($C$1,"mmm yyyy")&amp;" $)"</f>
        <v>Real Price (May 2024 $)</v>
      </c>
    </row>
    <row r="645" spans="1:5" x14ac:dyDescent="0.25">
      <c r="A645" s="30" t="s">
        <v>167</v>
      </c>
      <c r="B645" s="30"/>
      <c r="C645" s="30"/>
      <c r="D645" s="30"/>
      <c r="E645" s="30"/>
    </row>
  </sheetData>
  <mergeCells count="6">
    <mergeCell ref="A645:E645"/>
    <mergeCell ref="C39:D39"/>
    <mergeCell ref="A1:B1"/>
    <mergeCell ref="C1:D1"/>
    <mergeCell ref="A642:E642"/>
    <mergeCell ref="A643:E643"/>
  </mergeCells>
  <phoneticPr fontId="3" type="noConversion"/>
  <conditionalFormatting sqref="B461:D470 B473:D482 B485:D494 B497:D506 B509:D518 B545:D554 B557:D566 B569:D578 B581:D590 B593:D602 B605:D614 B617:D640">
    <cfRule type="expression" dxfId="123" priority="6" stopIfTrue="1">
      <formula>$E461=1</formula>
    </cfRule>
  </conditionalFormatting>
  <conditionalFormatting sqref="B471:D472 B483:D484">
    <cfRule type="expression" dxfId="122" priority="7" stopIfTrue="1">
      <formula>#REF!=1</formula>
    </cfRule>
  </conditionalFormatting>
  <conditionalFormatting sqref="B495:D496">
    <cfRule type="expression" dxfId="121" priority="9" stopIfTrue="1">
      <formula>#REF!=1</formula>
    </cfRule>
  </conditionalFormatting>
  <conditionalFormatting sqref="B507:D508">
    <cfRule type="expression" dxfId="120" priority="30" stopIfTrue="1">
      <formula>#REF!=1</formula>
    </cfRule>
  </conditionalFormatting>
  <conditionalFormatting sqref="B519:D520">
    <cfRule type="expression" dxfId="119" priority="57" stopIfTrue="1">
      <formula>#REF!=1</formula>
    </cfRule>
  </conditionalFormatting>
  <conditionalFormatting sqref="B521:D530">
    <cfRule type="expression" dxfId="118" priority="104" stopIfTrue="1">
      <formula>$E533=1</formula>
    </cfRule>
  </conditionalFormatting>
  <conditionalFormatting sqref="B531:D532">
    <cfRule type="expression" dxfId="117" priority="79" stopIfTrue="1">
      <formula>#REF!=1</formula>
    </cfRule>
  </conditionalFormatting>
  <conditionalFormatting sqref="B533:D544">
    <cfRule type="expression" dxfId="116" priority="106" stopIfTrue="1">
      <formula>#REF!=1</formula>
    </cfRule>
  </conditionalFormatting>
  <conditionalFormatting sqref="B555:D556">
    <cfRule type="expression" dxfId="115" priority="137" stopIfTrue="1">
      <formula>#REF!=1</formula>
    </cfRule>
  </conditionalFormatting>
  <conditionalFormatting sqref="B567:D568">
    <cfRule type="expression" dxfId="114" priority="159" stopIfTrue="1">
      <formula>#REF!=1</formula>
    </cfRule>
  </conditionalFormatting>
  <conditionalFormatting sqref="B579:D580">
    <cfRule type="expression" dxfId="113" priority="197" stopIfTrue="1">
      <formula>#REF!=1</formula>
    </cfRule>
  </conditionalFormatting>
  <conditionalFormatting sqref="B591:D592">
    <cfRule type="expression" dxfId="112" priority="221" stopIfTrue="1">
      <formula>#REF!=1</formula>
    </cfRule>
  </conditionalFormatting>
  <conditionalFormatting sqref="B603:D604">
    <cfRule type="expression" dxfId="111" priority="232" stopIfTrue="1">
      <formula>#REF!=1</formula>
    </cfRule>
  </conditionalFormatting>
  <conditionalFormatting sqref="B615:D616">
    <cfRule type="expression" dxfId="110" priority="268" stopIfTrue="1">
      <formula>#REF!=1</formula>
    </cfRule>
  </conditionalFormatting>
  <hyperlinks>
    <hyperlink ref="A3" location="Contents!B4" display="Return to Contents" xr:uid="{00000000-0004-0000-0600-000000000000}"/>
    <hyperlink ref="A645" location="'Notes and Sources'!A7" display="See Notes and Sources for more information" xr:uid="{00000000-0004-0000-06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92"/>
  <sheetViews>
    <sheetView showGridLines="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3.2" x14ac:dyDescent="0.25"/>
  <cols>
    <col min="1" max="4" width="17.6640625" customWidth="1"/>
  </cols>
  <sheetData>
    <row r="1" spans="1:4" ht="15.6" x14ac:dyDescent="0.3">
      <c r="A1" s="32" t="s">
        <v>168</v>
      </c>
      <c r="B1" s="32"/>
      <c r="C1" s="33">
        <f>'Notes and Sources'!$G$7</f>
        <v>45419</v>
      </c>
      <c r="D1" s="33"/>
    </row>
    <row r="2" spans="1:4" ht="15.6" x14ac:dyDescent="0.3">
      <c r="A2" s="5" t="s">
        <v>178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179</v>
      </c>
      <c r="D39" s="31"/>
    </row>
    <row r="40" spans="1:4" x14ac:dyDescent="0.25">
      <c r="A40" s="1" t="s">
        <v>4</v>
      </c>
      <c r="B40" s="1" t="s">
        <v>18</v>
      </c>
      <c r="C40" s="1" t="s">
        <v>1</v>
      </c>
      <c r="D40" s="1" t="s">
        <v>2</v>
      </c>
    </row>
    <row r="41" spans="1:4" x14ac:dyDescent="0.25">
      <c r="A41" s="11">
        <v>1979</v>
      </c>
      <c r="B41" s="20">
        <v>0.72583333333</v>
      </c>
      <c r="C41" s="9">
        <v>0.78493995663000005</v>
      </c>
      <c r="D41" s="9">
        <f t="shared" ref="D41:D78" si="0">C41*$B$88/B41</f>
        <v>3.386797643692034</v>
      </c>
    </row>
    <row r="42" spans="1:4" x14ac:dyDescent="0.25">
      <c r="A42" s="11">
        <v>1980</v>
      </c>
      <c r="B42" s="20">
        <v>0.82383333332999997</v>
      </c>
      <c r="C42" s="9">
        <v>1.0441536816000001</v>
      </c>
      <c r="D42" s="9">
        <f t="shared" ref="D42" si="1">C42*$B$88/B42</f>
        <v>3.9693078672271676</v>
      </c>
    </row>
    <row r="43" spans="1:4" x14ac:dyDescent="0.25">
      <c r="A43" s="11">
        <v>1981</v>
      </c>
      <c r="B43" s="20">
        <v>0.90933333332999999</v>
      </c>
      <c r="C43" s="9">
        <v>1.1859362589</v>
      </c>
      <c r="D43" s="9">
        <f t="shared" si="0"/>
        <v>4.0843970802191443</v>
      </c>
    </row>
    <row r="44" spans="1:4" x14ac:dyDescent="0.25">
      <c r="A44" s="11">
        <v>1982</v>
      </c>
      <c r="B44" s="20">
        <v>0.96533333333000004</v>
      </c>
      <c r="C44" s="9">
        <v>1.1520448456000001</v>
      </c>
      <c r="D44" s="9">
        <f t="shared" si="0"/>
        <v>3.7375051803235406</v>
      </c>
    </row>
    <row r="45" spans="1:4" x14ac:dyDescent="0.25">
      <c r="A45" s="11">
        <v>1983</v>
      </c>
      <c r="B45" s="20">
        <v>0.99583333333000001</v>
      </c>
      <c r="C45" s="9">
        <v>1.1351600254000001</v>
      </c>
      <c r="D45" s="9">
        <f t="shared" si="0"/>
        <v>3.5699337013544761</v>
      </c>
    </row>
    <row r="46" spans="1:4" x14ac:dyDescent="0.25">
      <c r="A46" s="11">
        <v>1984</v>
      </c>
      <c r="B46" s="20">
        <v>1.0393333333000001</v>
      </c>
      <c r="C46" s="9">
        <v>1.1626195917</v>
      </c>
      <c r="D46" s="9">
        <f t="shared" si="0"/>
        <v>3.5032610611245913</v>
      </c>
    </row>
    <row r="47" spans="1:4" x14ac:dyDescent="0.25">
      <c r="A47" s="11">
        <v>1985</v>
      </c>
      <c r="B47" s="20">
        <v>1.0760000000000001</v>
      </c>
      <c r="C47" s="9">
        <v>1.1678574912999999</v>
      </c>
      <c r="D47" s="9">
        <f t="shared" si="0"/>
        <v>3.3991262896571643</v>
      </c>
    </row>
    <row r="48" spans="1:4" x14ac:dyDescent="0.25">
      <c r="A48" s="11">
        <v>1986</v>
      </c>
      <c r="B48" s="20">
        <v>1.0969166667000001</v>
      </c>
      <c r="C48" s="9">
        <v>0.89300019267999997</v>
      </c>
      <c r="D48" s="9">
        <f t="shared" si="0"/>
        <v>2.5495740974041765</v>
      </c>
    </row>
    <row r="49" spans="1:4" x14ac:dyDescent="0.25">
      <c r="A49" s="11">
        <v>1987</v>
      </c>
      <c r="B49" s="20">
        <v>1.1361666667000001</v>
      </c>
      <c r="C49" s="9">
        <v>0.93622956454999995</v>
      </c>
      <c r="D49" s="9">
        <f t="shared" si="0"/>
        <v>2.5806554734239397</v>
      </c>
    </row>
    <row r="50" spans="1:4" x14ac:dyDescent="0.25">
      <c r="A50" s="11">
        <v>1988</v>
      </c>
      <c r="B50" s="20">
        <v>1.18275</v>
      </c>
      <c r="C50" s="9">
        <v>0.91659800928000001</v>
      </c>
      <c r="D50" s="9">
        <f t="shared" si="0"/>
        <v>2.4270329578734442</v>
      </c>
    </row>
    <row r="51" spans="1:4" x14ac:dyDescent="0.25">
      <c r="A51" s="11">
        <v>1989</v>
      </c>
      <c r="B51" s="20">
        <v>1.2394166666999999</v>
      </c>
      <c r="C51" s="9">
        <v>0.99591997736000004</v>
      </c>
      <c r="D51" s="9">
        <f t="shared" si="0"/>
        <v>2.5164994108730179</v>
      </c>
    </row>
    <row r="52" spans="1:4" x14ac:dyDescent="0.25">
      <c r="A52" s="11">
        <v>1990</v>
      </c>
      <c r="B52" s="20">
        <v>1.3065833333000001</v>
      </c>
      <c r="C52" s="9">
        <v>1.1671051739</v>
      </c>
      <c r="D52" s="9">
        <f t="shared" si="0"/>
        <v>2.7974517278802553</v>
      </c>
    </row>
    <row r="53" spans="1:4" x14ac:dyDescent="0.25">
      <c r="A53" s="11">
        <v>1991</v>
      </c>
      <c r="B53" s="20">
        <v>1.3616666666999999</v>
      </c>
      <c r="C53" s="9">
        <v>1.1296590989999999</v>
      </c>
      <c r="D53" s="9">
        <f t="shared" si="0"/>
        <v>2.5981625557377175</v>
      </c>
    </row>
    <row r="54" spans="1:4" x14ac:dyDescent="0.25">
      <c r="A54" s="11">
        <v>1992</v>
      </c>
      <c r="B54" s="20">
        <v>1.4030833332999999</v>
      </c>
      <c r="C54" s="9">
        <v>1.1065610051999999</v>
      </c>
      <c r="D54" s="9">
        <f t="shared" si="0"/>
        <v>2.4699127774139304</v>
      </c>
    </row>
    <row r="55" spans="1:4" x14ac:dyDescent="0.25">
      <c r="A55" s="11">
        <v>1993</v>
      </c>
      <c r="B55" s="20">
        <v>1.44475</v>
      </c>
      <c r="C55" s="9">
        <v>1.1128309728000001</v>
      </c>
      <c r="D55" s="9">
        <f t="shared" si="0"/>
        <v>2.4122717029623697</v>
      </c>
    </row>
    <row r="56" spans="1:4" x14ac:dyDescent="0.25">
      <c r="A56" s="11">
        <v>1994</v>
      </c>
      <c r="B56" s="20">
        <v>1.4822500000000001</v>
      </c>
      <c r="C56" s="9">
        <v>1.1117698381000001</v>
      </c>
      <c r="D56" s="9">
        <f t="shared" si="0"/>
        <v>2.3490007178927974</v>
      </c>
    </row>
    <row r="57" spans="1:4" x14ac:dyDescent="0.25">
      <c r="A57" s="11">
        <v>1995</v>
      </c>
      <c r="B57" s="20">
        <v>1.5238333333</v>
      </c>
      <c r="C57" s="9">
        <v>1.1095009425</v>
      </c>
      <c r="D57" s="9">
        <f t="shared" si="0"/>
        <v>2.2802366776342273</v>
      </c>
    </row>
    <row r="58" spans="1:4" x14ac:dyDescent="0.25">
      <c r="A58" s="11">
        <v>1996</v>
      </c>
      <c r="B58" s="20">
        <v>1.5685833333000001</v>
      </c>
      <c r="C58" s="9">
        <v>1.2359828091</v>
      </c>
      <c r="D58" s="9">
        <f t="shared" si="0"/>
        <v>2.4677124663366441</v>
      </c>
    </row>
    <row r="59" spans="1:4" x14ac:dyDescent="0.25">
      <c r="A59" s="11">
        <v>1997</v>
      </c>
      <c r="B59" s="20">
        <v>1.6052500000000001</v>
      </c>
      <c r="C59" s="9">
        <v>1.1939463228</v>
      </c>
      <c r="D59" s="9">
        <f t="shared" si="0"/>
        <v>2.3293344223074492</v>
      </c>
    </row>
    <row r="60" spans="1:4" x14ac:dyDescent="0.25">
      <c r="A60" s="11">
        <v>1998</v>
      </c>
      <c r="B60" s="20">
        <v>1.6300833333</v>
      </c>
      <c r="C60" s="9">
        <v>1.0444931364000001</v>
      </c>
      <c r="D60" s="9">
        <f t="shared" si="0"/>
        <v>2.0067141099272114</v>
      </c>
    </row>
    <row r="61" spans="1:4" x14ac:dyDescent="0.25">
      <c r="A61" s="11">
        <v>1999</v>
      </c>
      <c r="B61" s="20">
        <v>1.6658333332999999</v>
      </c>
      <c r="C61" s="9">
        <v>1.1245124877999999</v>
      </c>
      <c r="D61" s="9">
        <f t="shared" si="0"/>
        <v>2.1140850522113381</v>
      </c>
    </row>
    <row r="62" spans="1:4" x14ac:dyDescent="0.25">
      <c r="A62" s="11">
        <v>2000</v>
      </c>
      <c r="B62" s="20">
        <v>1.7219166667000001</v>
      </c>
      <c r="C62" s="9">
        <v>1.4953089741000001</v>
      </c>
      <c r="D62" s="9">
        <f t="shared" si="0"/>
        <v>2.719621908000307</v>
      </c>
    </row>
    <row r="63" spans="1:4" x14ac:dyDescent="0.25">
      <c r="A63" s="11">
        <v>2001</v>
      </c>
      <c r="B63" s="20">
        <v>1.7704166667000001</v>
      </c>
      <c r="C63" s="9">
        <v>1.405056812</v>
      </c>
      <c r="D63" s="9">
        <f t="shared" si="0"/>
        <v>2.4854676584481501</v>
      </c>
    </row>
    <row r="64" spans="1:4" x14ac:dyDescent="0.25">
      <c r="A64" s="11">
        <v>2002</v>
      </c>
      <c r="B64" s="20">
        <v>1.7986666667</v>
      </c>
      <c r="C64" s="9">
        <v>1.3175738126000001</v>
      </c>
      <c r="D64" s="9">
        <f t="shared" si="0"/>
        <v>2.2941086850089061</v>
      </c>
    </row>
    <row r="65" spans="1:4" x14ac:dyDescent="0.25">
      <c r="A65" s="11">
        <v>2003</v>
      </c>
      <c r="B65" s="20">
        <v>1.84</v>
      </c>
      <c r="C65" s="9">
        <v>1.5062049219</v>
      </c>
      <c r="D65" s="9">
        <f t="shared" si="0"/>
        <v>2.5636336315510002</v>
      </c>
    </row>
    <row r="66" spans="1:4" x14ac:dyDescent="0.25">
      <c r="A66" s="11">
        <v>2004</v>
      </c>
      <c r="B66" s="20">
        <v>1.8890833332999999</v>
      </c>
      <c r="C66" s="9">
        <v>1.8107249843</v>
      </c>
      <c r="D66" s="9">
        <f t="shared" si="0"/>
        <v>3.0018645940039468</v>
      </c>
    </row>
    <row r="67" spans="1:4" x14ac:dyDescent="0.25">
      <c r="A67" s="11">
        <v>2005</v>
      </c>
      <c r="B67" s="20">
        <v>1.9526666667000001</v>
      </c>
      <c r="C67" s="9">
        <v>2.4036780125999999</v>
      </c>
      <c r="D67" s="9">
        <f t="shared" si="0"/>
        <v>3.8551199824413374</v>
      </c>
    </row>
    <row r="68" spans="1:4" x14ac:dyDescent="0.25">
      <c r="A68" s="11">
        <v>2006</v>
      </c>
      <c r="B68" s="20">
        <v>2.0155833332999999</v>
      </c>
      <c r="C68" s="9">
        <v>2.7084134665000001</v>
      </c>
      <c r="D68" s="9">
        <f t="shared" si="0"/>
        <v>4.2082732047996929</v>
      </c>
    </row>
    <row r="69" spans="1:4" x14ac:dyDescent="0.25">
      <c r="A69" s="11">
        <v>2007</v>
      </c>
      <c r="B69" s="20">
        <v>2.0734416667</v>
      </c>
      <c r="C69" s="9">
        <v>2.8840432308000001</v>
      </c>
      <c r="D69" s="9">
        <f t="shared" si="0"/>
        <v>4.3561182983529383</v>
      </c>
    </row>
    <row r="70" spans="1:4" x14ac:dyDescent="0.25">
      <c r="A70" s="11">
        <v>2008</v>
      </c>
      <c r="B70" s="20">
        <v>2.1525425</v>
      </c>
      <c r="C70" s="9">
        <v>3.8272414573</v>
      </c>
      <c r="D70" s="9">
        <f t="shared" si="0"/>
        <v>5.5683156785461678</v>
      </c>
    </row>
    <row r="71" spans="1:4" x14ac:dyDescent="0.25">
      <c r="A71" s="11">
        <v>2009</v>
      </c>
      <c r="B71" s="20">
        <v>2.1456466666999998</v>
      </c>
      <c r="C71" s="9">
        <v>2.4686337956000002</v>
      </c>
      <c r="D71" s="9">
        <f t="shared" si="0"/>
        <v>3.6031984731684514</v>
      </c>
    </row>
    <row r="72" spans="1:4" x14ac:dyDescent="0.25">
      <c r="A72" s="11">
        <v>2010</v>
      </c>
      <c r="B72" s="20">
        <v>2.1807616667</v>
      </c>
      <c r="C72" s="9">
        <v>2.9937950301999998</v>
      </c>
      <c r="D72" s="9">
        <f t="shared" si="0"/>
        <v>4.2993577019914806</v>
      </c>
    </row>
    <row r="73" spans="1:4" x14ac:dyDescent="0.25">
      <c r="A73" s="11">
        <v>2011</v>
      </c>
      <c r="B73" s="20">
        <v>2.2492299999999998</v>
      </c>
      <c r="C73" s="9">
        <v>3.8526249572000002</v>
      </c>
      <c r="D73" s="9">
        <f t="shared" si="0"/>
        <v>5.3642941849367505</v>
      </c>
    </row>
    <row r="74" spans="1:4" x14ac:dyDescent="0.25">
      <c r="A74" s="11">
        <v>2012</v>
      </c>
      <c r="B74" s="20">
        <v>2.2958608332999999</v>
      </c>
      <c r="C74" s="9">
        <v>3.9710496694000001</v>
      </c>
      <c r="D74" s="9">
        <f>C74*$B$88/B74</f>
        <v>5.4168833196267618</v>
      </c>
    </row>
    <row r="75" spans="1:4" x14ac:dyDescent="0.25">
      <c r="A75" s="11">
        <v>2013</v>
      </c>
      <c r="B75" s="20">
        <v>2.3295175000000001</v>
      </c>
      <c r="C75" s="9">
        <v>3.9200913724999999</v>
      </c>
      <c r="D75" s="9">
        <f>C75*$B$88/B75</f>
        <v>5.270113076018081</v>
      </c>
    </row>
    <row r="76" spans="1:4" x14ac:dyDescent="0.25">
      <c r="A76" s="11">
        <v>2014</v>
      </c>
      <c r="B76" s="20">
        <v>2.3671500000000001</v>
      </c>
      <c r="C76" s="9">
        <v>3.8270321366000002</v>
      </c>
      <c r="D76" s="9">
        <f>C76*$B$88/B76</f>
        <v>5.0632112909649347</v>
      </c>
    </row>
    <row r="77" spans="1:4" x14ac:dyDescent="0.25">
      <c r="A77" s="11">
        <v>2015</v>
      </c>
      <c r="B77" s="20">
        <v>2.3700174999999999</v>
      </c>
      <c r="C77" s="9">
        <v>2.7071062419</v>
      </c>
      <c r="D77" s="9">
        <f t="shared" ref="D77" si="2">C77*$B$88/B77</f>
        <v>3.5772020282925849</v>
      </c>
    </row>
    <row r="78" spans="1:4" x14ac:dyDescent="0.25">
      <c r="A78" s="11">
        <v>2016</v>
      </c>
      <c r="B78" s="20">
        <v>2.4000541666999999</v>
      </c>
      <c r="C78" s="9">
        <v>2.3103875756000001</v>
      </c>
      <c r="D78" s="9">
        <f t="shared" si="0"/>
        <v>3.0147653697324515</v>
      </c>
    </row>
    <row r="79" spans="1:4" x14ac:dyDescent="0.25">
      <c r="A79" s="11">
        <v>2017</v>
      </c>
      <c r="B79" s="20">
        <v>2.4512100000000001</v>
      </c>
      <c r="C79" s="9">
        <v>2.6544724808</v>
      </c>
      <c r="D79" s="9">
        <f t="shared" ref="D79:D87" si="3">C79*$B$88/B79</f>
        <v>3.3914656951964681</v>
      </c>
    </row>
    <row r="80" spans="1:4" x14ac:dyDescent="0.25">
      <c r="A80" s="11">
        <v>2018</v>
      </c>
      <c r="B80" s="20">
        <v>2.5109949999999999</v>
      </c>
      <c r="C80" s="9">
        <v>3.1833114437000001</v>
      </c>
      <c r="D80" s="9">
        <f t="shared" si="3"/>
        <v>3.9702970721665736</v>
      </c>
    </row>
    <row r="81" spans="1:5" x14ac:dyDescent="0.25">
      <c r="A81" s="11">
        <v>2019</v>
      </c>
      <c r="B81" s="20">
        <v>2.5565258332999998</v>
      </c>
      <c r="C81" s="9">
        <v>3.0564890499000001</v>
      </c>
      <c r="D81" s="9">
        <f t="shared" ref="D81:D82" si="4">C81*$B$88/B81</f>
        <v>3.744228800911555</v>
      </c>
    </row>
    <row r="82" spans="1:5" x14ac:dyDescent="0.25">
      <c r="A82" s="11">
        <v>2020</v>
      </c>
      <c r="B82" s="20">
        <v>2.5884616667000002</v>
      </c>
      <c r="C82" s="9">
        <v>2.5554015037000002</v>
      </c>
      <c r="D82" s="9">
        <f t="shared" si="4"/>
        <v>3.0917696463490167</v>
      </c>
    </row>
    <row r="83" spans="1:5" x14ac:dyDescent="0.25">
      <c r="A83" s="11">
        <v>2021</v>
      </c>
      <c r="B83" s="20">
        <v>2.7096583333000002</v>
      </c>
      <c r="C83" s="9">
        <v>3.2893839633000002</v>
      </c>
      <c r="D83" s="9">
        <f t="shared" ref="D83:D86" si="5">C83*$B$88/B83</f>
        <v>3.8018043082258721</v>
      </c>
    </row>
    <row r="84" spans="1:5" x14ac:dyDescent="0.25">
      <c r="A84" s="11">
        <v>2022</v>
      </c>
      <c r="B84" s="20">
        <v>2.9262058333000001</v>
      </c>
      <c r="C84" s="9">
        <v>5.0142284852000003</v>
      </c>
      <c r="D84" s="9">
        <f t="shared" si="5"/>
        <v>5.3664732501599035</v>
      </c>
      <c r="E84" s="8" t="s">
        <v>182</v>
      </c>
    </row>
    <row r="85" spans="1:5" x14ac:dyDescent="0.25">
      <c r="A85" s="11">
        <v>2023</v>
      </c>
      <c r="B85" s="20">
        <v>3.0470074999999999</v>
      </c>
      <c r="C85" s="9">
        <v>4.2143476818999996</v>
      </c>
      <c r="D85" s="9">
        <f t="shared" si="5"/>
        <v>4.3315821918378212</v>
      </c>
      <c r="E85" s="8" t="s">
        <v>183</v>
      </c>
    </row>
    <row r="86" spans="1:5" x14ac:dyDescent="0.25">
      <c r="A86" s="11">
        <v>2024</v>
      </c>
      <c r="B86" s="21">
        <v>3.1401433426000001</v>
      </c>
      <c r="C86" s="16">
        <v>3.9910364647000001</v>
      </c>
      <c r="D86" s="16">
        <f t="shared" si="5"/>
        <v>3.9803929038691694</v>
      </c>
      <c r="E86">
        <v>1</v>
      </c>
    </row>
    <row r="87" spans="1:5" x14ac:dyDescent="0.25">
      <c r="A87" s="11">
        <v>2025</v>
      </c>
      <c r="B87" s="21">
        <v>3.2093767500000001</v>
      </c>
      <c r="C87" s="16">
        <v>4.1490307769000001</v>
      </c>
      <c r="D87" s="16">
        <f t="shared" si="3"/>
        <v>4.048700722699925</v>
      </c>
      <c r="E87">
        <v>1</v>
      </c>
    </row>
    <row r="88" spans="1:5" x14ac:dyDescent="0.25">
      <c r="A88" s="12" t="str">
        <f>"Base CPI ("&amp;TEXT('Notes and Sources'!$G$7,"m/yyyy")&amp;")"</f>
        <v>Base CPI (5/2024)</v>
      </c>
      <c r="B88" s="22">
        <v>3.1317689999999998</v>
      </c>
      <c r="C88" s="13"/>
      <c r="D88" s="13"/>
      <c r="E88" s="15"/>
    </row>
    <row r="89" spans="1:5" x14ac:dyDescent="0.25">
      <c r="A89" s="34" t="str">
        <f>A1&amp;" "&amp;TEXT(C1,"Mmmm yyyy")</f>
        <v>EIA Short-Term Energy Outlook, May 2024</v>
      </c>
      <c r="B89" s="34"/>
      <c r="C89" s="34"/>
      <c r="D89" s="34"/>
      <c r="E89" s="34"/>
    </row>
    <row r="90" spans="1:5" x14ac:dyDescent="0.25">
      <c r="A90" s="29" t="s">
        <v>184</v>
      </c>
      <c r="B90" s="29"/>
      <c r="C90" s="29"/>
      <c r="D90" s="29"/>
      <c r="E90" s="29"/>
    </row>
    <row r="91" spans="1:5" x14ac:dyDescent="0.25">
      <c r="A91" t="str">
        <f>"Real Price ("&amp;TEXT($C$1,"mmm yyyy")&amp;" $)"</f>
        <v>Real Price (May 2024 $)</v>
      </c>
    </row>
    <row r="92" spans="1:5" x14ac:dyDescent="0.25">
      <c r="A92" s="30" t="s">
        <v>167</v>
      </c>
      <c r="B92" s="30"/>
      <c r="C92" s="30"/>
      <c r="D92" s="30"/>
      <c r="E92" s="30"/>
    </row>
  </sheetData>
  <mergeCells count="6">
    <mergeCell ref="A92:E92"/>
    <mergeCell ref="C39:D39"/>
    <mergeCell ref="A1:B1"/>
    <mergeCell ref="C1:D1"/>
    <mergeCell ref="A89:E89"/>
    <mergeCell ref="A90:E90"/>
  </mergeCells>
  <phoneticPr fontId="3" type="noConversion"/>
  <hyperlinks>
    <hyperlink ref="A3" location="Contents!B4" display="Return to Contents" xr:uid="{00000000-0004-0000-0700-000000000000}"/>
    <hyperlink ref="A92" location="'Notes and Sources'!A7" display="See Notes and Sources for more information" xr:uid="{00000000-0004-0000-0700-000001000000}"/>
  </hyperlinks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33"/>
  <sheetViews>
    <sheetView showGridLines="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3.2" x14ac:dyDescent="0.25"/>
  <cols>
    <col min="1" max="4" width="17.6640625" customWidth="1"/>
  </cols>
  <sheetData>
    <row r="1" spans="1:4" ht="15.6" x14ac:dyDescent="0.3">
      <c r="A1" s="32" t="s">
        <v>168</v>
      </c>
      <c r="B1" s="32"/>
      <c r="C1" s="33">
        <f>'Notes and Sources'!$G$7</f>
        <v>45419</v>
      </c>
      <c r="D1" s="33"/>
    </row>
    <row r="2" spans="1:4" ht="15.6" x14ac:dyDescent="0.3">
      <c r="A2" s="5" t="s">
        <v>180</v>
      </c>
    </row>
    <row r="3" spans="1:4" ht="15.6" x14ac:dyDescent="0.3">
      <c r="A3" s="23" t="s">
        <v>206</v>
      </c>
    </row>
    <row r="39" spans="1:4" x14ac:dyDescent="0.25">
      <c r="B39" s="8" t="s">
        <v>17</v>
      </c>
      <c r="C39" s="31" t="s">
        <v>179</v>
      </c>
      <c r="D39" s="31"/>
    </row>
    <row r="40" spans="1:4" x14ac:dyDescent="0.25">
      <c r="A40" s="1" t="s">
        <v>3</v>
      </c>
      <c r="B40" s="1" t="s">
        <v>18</v>
      </c>
      <c r="C40" s="1" t="s">
        <v>1</v>
      </c>
      <c r="D40" s="1" t="s">
        <v>2</v>
      </c>
    </row>
    <row r="41" spans="1:4" x14ac:dyDescent="0.25">
      <c r="A41" s="11" t="s">
        <v>35</v>
      </c>
      <c r="B41" s="20">
        <v>0.69199999999999995</v>
      </c>
      <c r="C41" s="9">
        <v>0.62624480502000002</v>
      </c>
      <c r="D41" s="9">
        <f t="shared" ref="D41:D72" si="0">C41*$B$229/B41</f>
        <v>2.8341821774171683</v>
      </c>
    </row>
    <row r="42" spans="1:4" x14ac:dyDescent="0.25">
      <c r="A42" s="11" t="s">
        <v>36</v>
      </c>
      <c r="B42" s="20">
        <v>0.71399999999999997</v>
      </c>
      <c r="C42" s="9">
        <v>0.73837115453000002</v>
      </c>
      <c r="D42" s="9">
        <f t="shared" si="0"/>
        <v>3.2386665157580721</v>
      </c>
    </row>
    <row r="43" spans="1:4" x14ac:dyDescent="0.25">
      <c r="A43" s="11" t="s">
        <v>37</v>
      </c>
      <c r="B43" s="20">
        <v>0.73699999999999999</v>
      </c>
      <c r="C43" s="9">
        <v>0.88059916101000002</v>
      </c>
      <c r="D43" s="9">
        <f t="shared" si="0"/>
        <v>3.7419717148943374</v>
      </c>
    </row>
    <row r="44" spans="1:4" x14ac:dyDescent="0.25">
      <c r="A44" s="11" t="s">
        <v>38</v>
      </c>
      <c r="B44" s="20">
        <v>0.76033333332999997</v>
      </c>
      <c r="C44" s="9">
        <v>0.94782711925999996</v>
      </c>
      <c r="D44" s="9">
        <f t="shared" si="0"/>
        <v>3.9040450541044946</v>
      </c>
    </row>
    <row r="45" spans="1:4" x14ac:dyDescent="0.25">
      <c r="A45" s="11" t="s">
        <v>39</v>
      </c>
      <c r="B45" s="20">
        <v>0.79033333333</v>
      </c>
      <c r="C45" s="9">
        <v>1.0206383590999999</v>
      </c>
      <c r="D45" s="9">
        <f t="shared" si="0"/>
        <v>4.0443739855593357</v>
      </c>
    </row>
    <row r="46" spans="1:4" x14ac:dyDescent="0.25">
      <c r="A46" s="11" t="s">
        <v>40</v>
      </c>
      <c r="B46" s="20">
        <v>0.81699999999999995</v>
      </c>
      <c r="C46" s="9">
        <v>1.0502210926</v>
      </c>
      <c r="D46" s="9">
        <f t="shared" si="0"/>
        <v>4.0257648236852015</v>
      </c>
    </row>
    <row r="47" spans="1:4" x14ac:dyDescent="0.25">
      <c r="A47" s="11" t="s">
        <v>41</v>
      </c>
      <c r="B47" s="20">
        <v>0.83233333333000004</v>
      </c>
      <c r="C47" s="9">
        <v>1.0407326081999999</v>
      </c>
      <c r="D47" s="9">
        <f t="shared" si="0"/>
        <v>3.9159000236238986</v>
      </c>
    </row>
    <row r="48" spans="1:4" x14ac:dyDescent="0.25">
      <c r="A48" s="11" t="s">
        <v>42</v>
      </c>
      <c r="B48" s="20">
        <v>0.85566666667000002</v>
      </c>
      <c r="C48" s="9">
        <v>1.0668934989000001</v>
      </c>
      <c r="D48" s="9">
        <f t="shared" si="0"/>
        <v>3.9048663647957205</v>
      </c>
    </row>
    <row r="49" spans="1:4" x14ac:dyDescent="0.25">
      <c r="A49" s="11" t="s">
        <v>43</v>
      </c>
      <c r="B49" s="20">
        <v>0.87933333332999997</v>
      </c>
      <c r="C49" s="9">
        <v>1.1790361053</v>
      </c>
      <c r="D49" s="9">
        <f t="shared" si="0"/>
        <v>4.1991683750643745</v>
      </c>
    </row>
    <row r="50" spans="1:4" x14ac:dyDescent="0.25">
      <c r="A50" s="11" t="s">
        <v>44</v>
      </c>
      <c r="B50" s="20">
        <v>0.89766666666999995</v>
      </c>
      <c r="C50" s="9">
        <v>1.1994297314</v>
      </c>
      <c r="D50" s="9">
        <f t="shared" si="0"/>
        <v>4.1845564617113604</v>
      </c>
    </row>
    <row r="51" spans="1:4" x14ac:dyDescent="0.25">
      <c r="A51" s="11" t="s">
        <v>45</v>
      </c>
      <c r="B51" s="20">
        <v>0.92266666666999997</v>
      </c>
      <c r="C51" s="9">
        <v>1.1787485818000001</v>
      </c>
      <c r="D51" s="9">
        <f t="shared" si="0"/>
        <v>4.0009771682751456</v>
      </c>
    </row>
    <row r="52" spans="1:4" x14ac:dyDescent="0.25">
      <c r="A52" s="11" t="s">
        <v>46</v>
      </c>
      <c r="B52" s="20">
        <v>0.93766666666999998</v>
      </c>
      <c r="C52" s="9">
        <v>1.1886519765000001</v>
      </c>
      <c r="D52" s="9">
        <f t="shared" si="0"/>
        <v>3.9700498525896144</v>
      </c>
    </row>
    <row r="53" spans="1:4" x14ac:dyDescent="0.25">
      <c r="A53" s="11" t="s">
        <v>47</v>
      </c>
      <c r="B53" s="20">
        <v>0.94599999999999995</v>
      </c>
      <c r="C53" s="9">
        <v>1.1623616913999999</v>
      </c>
      <c r="D53" s="9">
        <f t="shared" si="0"/>
        <v>3.8480426130170047</v>
      </c>
    </row>
    <row r="54" spans="1:4" x14ac:dyDescent="0.25">
      <c r="A54" s="11" t="s">
        <v>48</v>
      </c>
      <c r="B54" s="20">
        <v>0.95966666667</v>
      </c>
      <c r="C54" s="9">
        <v>1.1236853874999999</v>
      </c>
      <c r="D54" s="9">
        <f t="shared" si="0"/>
        <v>3.6670264629870757</v>
      </c>
    </row>
    <row r="55" spans="1:4" x14ac:dyDescent="0.25">
      <c r="A55" s="11" t="s">
        <v>49</v>
      </c>
      <c r="B55" s="20">
        <v>0.97633333333000005</v>
      </c>
      <c r="C55" s="9">
        <v>1.1478355644</v>
      </c>
      <c r="D55" s="9">
        <f t="shared" si="0"/>
        <v>3.6818939955934069</v>
      </c>
    </row>
    <row r="56" spans="1:4" x14ac:dyDescent="0.25">
      <c r="A56" s="11" t="s">
        <v>50</v>
      </c>
      <c r="B56" s="20">
        <v>0.97933333333000006</v>
      </c>
      <c r="C56" s="9">
        <v>1.1713967598999999</v>
      </c>
      <c r="D56" s="9">
        <f t="shared" si="0"/>
        <v>3.7459605779793219</v>
      </c>
    </row>
    <row r="57" spans="1:4" x14ac:dyDescent="0.25">
      <c r="A57" s="11" t="s">
        <v>51</v>
      </c>
      <c r="B57" s="20">
        <v>0.98</v>
      </c>
      <c r="C57" s="9">
        <v>1.0967498921000001</v>
      </c>
      <c r="D57" s="9">
        <f t="shared" si="0"/>
        <v>3.5048646049307397</v>
      </c>
    </row>
    <row r="58" spans="1:4" x14ac:dyDescent="0.25">
      <c r="A58" s="11" t="s">
        <v>52</v>
      </c>
      <c r="B58" s="20">
        <v>0.99133333332999996</v>
      </c>
      <c r="C58" s="9">
        <v>1.1538942968000001</v>
      </c>
      <c r="D58" s="9">
        <f t="shared" si="0"/>
        <v>3.645323188978336</v>
      </c>
    </row>
    <row r="59" spans="1:4" x14ac:dyDescent="0.25">
      <c r="A59" s="11" t="s">
        <v>53</v>
      </c>
      <c r="B59" s="20">
        <v>1.0009999999999999</v>
      </c>
      <c r="C59" s="9">
        <v>1.1501768836999999</v>
      </c>
      <c r="D59" s="9">
        <f t="shared" si="0"/>
        <v>3.5984898190691963</v>
      </c>
    </row>
    <row r="60" spans="1:4" x14ac:dyDescent="0.25">
      <c r="A60" s="11" t="s">
        <v>54</v>
      </c>
      <c r="B60" s="20">
        <v>1.0109999999999999</v>
      </c>
      <c r="C60" s="9">
        <v>1.14325553</v>
      </c>
      <c r="D60" s="9">
        <f t="shared" si="0"/>
        <v>3.5414562096266766</v>
      </c>
    </row>
    <row r="61" spans="1:4" x14ac:dyDescent="0.25">
      <c r="A61" s="11" t="s">
        <v>55</v>
      </c>
      <c r="B61" s="20">
        <v>1.0253333333000001</v>
      </c>
      <c r="C61" s="9">
        <v>1.1614148849000001</v>
      </c>
      <c r="D61" s="9">
        <f t="shared" si="0"/>
        <v>3.5474152790506843</v>
      </c>
    </row>
    <row r="62" spans="1:4" x14ac:dyDescent="0.25">
      <c r="A62" s="11" t="s">
        <v>56</v>
      </c>
      <c r="B62" s="20">
        <v>1.0349999999999999</v>
      </c>
      <c r="C62" s="9">
        <v>1.1404266594000001</v>
      </c>
      <c r="D62" s="9">
        <f t="shared" si="0"/>
        <v>3.4507757088719604</v>
      </c>
    </row>
    <row r="63" spans="1:4" x14ac:dyDescent="0.25">
      <c r="A63" s="11" t="s">
        <v>57</v>
      </c>
      <c r="B63" s="20">
        <v>1.044</v>
      </c>
      <c r="C63" s="9">
        <v>1.169123822</v>
      </c>
      <c r="D63" s="9">
        <f t="shared" si="0"/>
        <v>3.5071127805566262</v>
      </c>
    </row>
    <row r="64" spans="1:4" x14ac:dyDescent="0.25">
      <c r="A64" s="11" t="s">
        <v>58</v>
      </c>
      <c r="B64" s="20">
        <v>1.0529999999999999</v>
      </c>
      <c r="C64" s="9">
        <v>1.1808490754000001</v>
      </c>
      <c r="D64" s="9">
        <f t="shared" si="0"/>
        <v>3.5120099981162229</v>
      </c>
    </row>
    <row r="65" spans="1:4" x14ac:dyDescent="0.25">
      <c r="A65" s="11" t="s">
        <v>59</v>
      </c>
      <c r="B65" s="20">
        <v>1.0626666667</v>
      </c>
      <c r="C65" s="9">
        <v>1.1539085488</v>
      </c>
      <c r="D65" s="9">
        <f t="shared" si="0"/>
        <v>3.4006665826726521</v>
      </c>
    </row>
    <row r="66" spans="1:4" x14ac:dyDescent="0.25">
      <c r="A66" s="11" t="s">
        <v>60</v>
      </c>
      <c r="B66" s="20">
        <v>1.0723333333</v>
      </c>
      <c r="C66" s="9">
        <v>1.1607203555000001</v>
      </c>
      <c r="D66" s="9">
        <f t="shared" si="0"/>
        <v>3.3899049056296637</v>
      </c>
    </row>
    <row r="67" spans="1:4" x14ac:dyDescent="0.25">
      <c r="A67" s="11" t="s">
        <v>61</v>
      </c>
      <c r="B67" s="20">
        <v>1.079</v>
      </c>
      <c r="C67" s="9">
        <v>1.1435154681999999</v>
      </c>
      <c r="D67" s="9">
        <f t="shared" si="0"/>
        <v>3.3190234423811358</v>
      </c>
    </row>
    <row r="68" spans="1:4" x14ac:dyDescent="0.25">
      <c r="A68" s="11" t="s">
        <v>62</v>
      </c>
      <c r="B68" s="20">
        <v>1.0900000000000001</v>
      </c>
      <c r="C68" s="9">
        <v>1.2124276599999999</v>
      </c>
      <c r="D68" s="9">
        <f t="shared" si="0"/>
        <v>3.4835260186518711</v>
      </c>
    </row>
    <row r="69" spans="1:4" x14ac:dyDescent="0.25">
      <c r="A69" s="11" t="s">
        <v>63</v>
      </c>
      <c r="B69" s="20">
        <v>1.0956666666999999</v>
      </c>
      <c r="C69" s="9">
        <v>1.0479419569999999</v>
      </c>
      <c r="D69" s="9">
        <f t="shared" si="0"/>
        <v>2.995356374778297</v>
      </c>
    </row>
    <row r="70" spans="1:4" x14ac:dyDescent="0.25">
      <c r="A70" s="11" t="s">
        <v>64</v>
      </c>
      <c r="B70" s="20">
        <v>1.0903333333</v>
      </c>
      <c r="C70" s="9">
        <v>0.87482223353999999</v>
      </c>
      <c r="D70" s="9">
        <f t="shared" si="0"/>
        <v>2.5127555655106302</v>
      </c>
    </row>
    <row r="71" spans="1:4" x14ac:dyDescent="0.25">
      <c r="A71" s="11" t="s">
        <v>65</v>
      </c>
      <c r="B71" s="20">
        <v>1.097</v>
      </c>
      <c r="C71" s="9">
        <v>0.80560704714999998</v>
      </c>
      <c r="D71" s="9">
        <f t="shared" si="0"/>
        <v>2.2998862137155043</v>
      </c>
    </row>
    <row r="72" spans="1:4" x14ac:dyDescent="0.25">
      <c r="A72" s="11" t="s">
        <v>66</v>
      </c>
      <c r="B72" s="20">
        <v>1.1046666667</v>
      </c>
      <c r="C72" s="9">
        <v>0.82793954318999996</v>
      </c>
      <c r="D72" s="9">
        <f t="shared" si="0"/>
        <v>2.3472378350860241</v>
      </c>
    </row>
    <row r="73" spans="1:4" x14ac:dyDescent="0.25">
      <c r="A73" s="11" t="s">
        <v>67</v>
      </c>
      <c r="B73" s="20">
        <v>1.1180000000000001</v>
      </c>
      <c r="C73" s="9">
        <v>0.89761114489000005</v>
      </c>
      <c r="D73" s="9">
        <f t="shared" ref="D73:D104" si="1">C73*$B$229/B73</f>
        <v>2.5144103377647675</v>
      </c>
    </row>
    <row r="74" spans="1:4" x14ac:dyDescent="0.25">
      <c r="A74" s="11" t="s">
        <v>68</v>
      </c>
      <c r="B74" s="20">
        <v>1.1306666667</v>
      </c>
      <c r="C74" s="9">
        <v>0.91150460212999995</v>
      </c>
      <c r="D74" s="9">
        <f t="shared" si="1"/>
        <v>2.5247245190659582</v>
      </c>
    </row>
    <row r="75" spans="1:4" x14ac:dyDescent="0.25">
      <c r="A75" s="11" t="s">
        <v>69</v>
      </c>
      <c r="B75" s="20">
        <v>1.1426666667000001</v>
      </c>
      <c r="C75" s="9">
        <v>0.95841794929000002</v>
      </c>
      <c r="D75" s="9">
        <f t="shared" si="1"/>
        <v>2.626788467802597</v>
      </c>
    </row>
    <row r="76" spans="1:4" x14ac:dyDescent="0.25">
      <c r="A76" s="11" t="s">
        <v>70</v>
      </c>
      <c r="B76" s="20">
        <v>1.1533333333</v>
      </c>
      <c r="C76" s="9">
        <v>0.97803305625000003</v>
      </c>
      <c r="D76" s="9">
        <f t="shared" si="1"/>
        <v>2.6557574623938134</v>
      </c>
    </row>
    <row r="77" spans="1:4" x14ac:dyDescent="0.25">
      <c r="A77" s="11" t="s">
        <v>71</v>
      </c>
      <c r="B77" s="20">
        <v>1.1623333333000001</v>
      </c>
      <c r="C77" s="9">
        <v>0.93602695735999997</v>
      </c>
      <c r="D77" s="9">
        <f t="shared" si="1"/>
        <v>2.52201337107121</v>
      </c>
    </row>
    <row r="78" spans="1:4" x14ac:dyDescent="0.25">
      <c r="A78" s="11" t="s">
        <v>72</v>
      </c>
      <c r="B78" s="20">
        <v>1.1756666667</v>
      </c>
      <c r="C78" s="9">
        <v>0.93033314954000002</v>
      </c>
      <c r="D78" s="9">
        <f t="shared" si="1"/>
        <v>2.4782437062538656</v>
      </c>
    </row>
    <row r="79" spans="1:4" x14ac:dyDescent="0.25">
      <c r="A79" s="11" t="s">
        <v>73</v>
      </c>
      <c r="B79" s="20">
        <v>1.19</v>
      </c>
      <c r="C79" s="9">
        <v>0.90024906889</v>
      </c>
      <c r="D79" s="9">
        <f t="shared" si="1"/>
        <v>2.3692202741416524</v>
      </c>
    </row>
    <row r="80" spans="1:4" x14ac:dyDescent="0.25">
      <c r="A80" s="11" t="s">
        <v>74</v>
      </c>
      <c r="B80" s="20">
        <v>1.2030000000000001</v>
      </c>
      <c r="C80" s="9">
        <v>0.89895007116000003</v>
      </c>
      <c r="D80" s="9">
        <f t="shared" si="1"/>
        <v>2.3402360477196025</v>
      </c>
    </row>
    <row r="81" spans="1:4" x14ac:dyDescent="0.25">
      <c r="A81" s="11" t="s">
        <v>75</v>
      </c>
      <c r="B81" s="20">
        <v>1.2166666666999999</v>
      </c>
      <c r="C81" s="9">
        <v>0.94976918531999999</v>
      </c>
      <c r="D81" s="9">
        <f t="shared" si="1"/>
        <v>2.444759746568991</v>
      </c>
    </row>
    <row r="82" spans="1:4" x14ac:dyDescent="0.25">
      <c r="A82" s="11" t="s">
        <v>76</v>
      </c>
      <c r="B82" s="20">
        <v>1.2363333332999999</v>
      </c>
      <c r="C82" s="9">
        <v>0.98922454988999997</v>
      </c>
      <c r="D82" s="9">
        <f t="shared" si="1"/>
        <v>2.5058151357249789</v>
      </c>
    </row>
    <row r="83" spans="1:4" x14ac:dyDescent="0.25">
      <c r="A83" s="11" t="s">
        <v>77</v>
      </c>
      <c r="B83" s="20">
        <v>1.246</v>
      </c>
      <c r="C83" s="9">
        <v>0.97018572674000003</v>
      </c>
      <c r="D83" s="9">
        <f t="shared" si="1"/>
        <v>2.4385213348690233</v>
      </c>
    </row>
    <row r="84" spans="1:4" x14ac:dyDescent="0.25">
      <c r="A84" s="11" t="s">
        <v>78</v>
      </c>
      <c r="B84" s="20">
        <v>1.2586666666999999</v>
      </c>
      <c r="C84" s="9">
        <v>1.0677012427999999</v>
      </c>
      <c r="D84" s="9">
        <f t="shared" si="1"/>
        <v>2.6566157203712599</v>
      </c>
    </row>
    <row r="85" spans="1:4" x14ac:dyDescent="0.25">
      <c r="A85" s="11" t="s">
        <v>79</v>
      </c>
      <c r="B85" s="20">
        <v>1.2803333333</v>
      </c>
      <c r="C85" s="9">
        <v>1.1004075697</v>
      </c>
      <c r="D85" s="9">
        <f t="shared" si="1"/>
        <v>2.6916602298163403</v>
      </c>
    </row>
    <row r="86" spans="1:4" x14ac:dyDescent="0.25">
      <c r="A86" s="11" t="s">
        <v>80</v>
      </c>
      <c r="B86" s="20">
        <v>1.2929999999999999</v>
      </c>
      <c r="C86" s="9">
        <v>0.99993238909000004</v>
      </c>
      <c r="D86" s="9">
        <f t="shared" si="1"/>
        <v>2.4219313675545249</v>
      </c>
    </row>
    <row r="87" spans="1:4" x14ac:dyDescent="0.25">
      <c r="A87" s="11" t="s">
        <v>81</v>
      </c>
      <c r="B87" s="20">
        <v>1.3153333332999999</v>
      </c>
      <c r="C87" s="9">
        <v>1.1756138984</v>
      </c>
      <c r="D87" s="9">
        <f t="shared" si="1"/>
        <v>2.7991012390305929</v>
      </c>
    </row>
    <row r="88" spans="1:4" x14ac:dyDescent="0.25">
      <c r="A88" s="11" t="s">
        <v>82</v>
      </c>
      <c r="B88" s="20">
        <v>1.3376666666999999</v>
      </c>
      <c r="C88" s="9">
        <v>1.4022599871999999</v>
      </c>
      <c r="D88" s="9">
        <f t="shared" si="1"/>
        <v>3.2829960312065212</v>
      </c>
    </row>
    <row r="89" spans="1:4" x14ac:dyDescent="0.25">
      <c r="A89" s="11" t="s">
        <v>83</v>
      </c>
      <c r="B89" s="20">
        <v>1.3476666666999999</v>
      </c>
      <c r="C89" s="9">
        <v>1.1895787927999999</v>
      </c>
      <c r="D89" s="9">
        <f t="shared" si="1"/>
        <v>2.7643972195817339</v>
      </c>
    </row>
    <row r="90" spans="1:4" x14ac:dyDescent="0.25">
      <c r="A90" s="11" t="s">
        <v>84</v>
      </c>
      <c r="B90" s="20">
        <v>1.3556666666999999</v>
      </c>
      <c r="C90" s="9">
        <v>1.0889876516000001</v>
      </c>
      <c r="D90" s="9">
        <f t="shared" si="1"/>
        <v>2.5157052632750112</v>
      </c>
    </row>
    <row r="91" spans="1:4" x14ac:dyDescent="0.25">
      <c r="A91" s="11" t="s">
        <v>85</v>
      </c>
      <c r="B91" s="20">
        <v>1.3660000000000001</v>
      </c>
      <c r="C91" s="9">
        <v>1.0928622403999999</v>
      </c>
      <c r="D91" s="9">
        <f t="shared" si="1"/>
        <v>2.5055578958676916</v>
      </c>
    </row>
    <row r="92" spans="1:4" x14ac:dyDescent="0.25">
      <c r="A92" s="11" t="s">
        <v>86</v>
      </c>
      <c r="B92" s="20">
        <v>1.3773333333</v>
      </c>
      <c r="C92" s="9">
        <v>1.1455416413999999</v>
      </c>
      <c r="D92" s="9">
        <f t="shared" si="1"/>
        <v>2.6047229918919119</v>
      </c>
    </row>
    <row r="93" spans="1:4" x14ac:dyDescent="0.25">
      <c r="A93" s="11" t="s">
        <v>87</v>
      </c>
      <c r="B93" s="20">
        <v>1.3866666667000001</v>
      </c>
      <c r="C93" s="9">
        <v>1.0623219702</v>
      </c>
      <c r="D93" s="9">
        <f t="shared" si="1"/>
        <v>2.3992406352485398</v>
      </c>
    </row>
    <row r="94" spans="1:4" x14ac:dyDescent="0.25">
      <c r="A94" s="11" t="s">
        <v>88</v>
      </c>
      <c r="B94" s="20">
        <v>1.3973333333</v>
      </c>
      <c r="C94" s="9">
        <v>1.1037924743</v>
      </c>
      <c r="D94" s="9">
        <f t="shared" si="1"/>
        <v>2.473871460063334</v>
      </c>
    </row>
    <row r="95" spans="1:4" x14ac:dyDescent="0.25">
      <c r="A95" s="11" t="s">
        <v>89</v>
      </c>
      <c r="B95" s="20">
        <v>1.4079999999999999</v>
      </c>
      <c r="C95" s="9">
        <v>1.1283877541</v>
      </c>
      <c r="D95" s="9">
        <f t="shared" si="1"/>
        <v>2.5098364973508542</v>
      </c>
    </row>
    <row r="96" spans="1:4" x14ac:dyDescent="0.25">
      <c r="A96" s="11" t="s">
        <v>90</v>
      </c>
      <c r="B96" s="20">
        <v>1.4203333332999999</v>
      </c>
      <c r="C96" s="9">
        <v>1.1333600049999999</v>
      </c>
      <c r="D96" s="9">
        <f t="shared" si="1"/>
        <v>2.4990061461503017</v>
      </c>
    </row>
    <row r="97" spans="1:4" x14ac:dyDescent="0.25">
      <c r="A97" s="11" t="s">
        <v>91</v>
      </c>
      <c r="B97" s="20">
        <v>1.4306666667000001</v>
      </c>
      <c r="C97" s="9">
        <v>1.0957716301</v>
      </c>
      <c r="D97" s="9">
        <f t="shared" si="1"/>
        <v>2.3986744795992712</v>
      </c>
    </row>
    <row r="98" spans="1:4" x14ac:dyDescent="0.25">
      <c r="A98" s="11" t="s">
        <v>92</v>
      </c>
      <c r="B98" s="20">
        <v>1.4410000000000001</v>
      </c>
      <c r="C98" s="9">
        <v>1.1003130007999999</v>
      </c>
      <c r="D98" s="9">
        <f t="shared" si="1"/>
        <v>2.3913436129093784</v>
      </c>
    </row>
    <row r="99" spans="1:4" x14ac:dyDescent="0.25">
      <c r="A99" s="11" t="s">
        <v>93</v>
      </c>
      <c r="B99" s="20">
        <v>1.4476666667</v>
      </c>
      <c r="C99" s="9">
        <v>1.0810277595</v>
      </c>
      <c r="D99" s="9">
        <f t="shared" si="1"/>
        <v>2.3386110236681565</v>
      </c>
    </row>
    <row r="100" spans="1:4" x14ac:dyDescent="0.25">
      <c r="A100" s="11" t="s">
        <v>94</v>
      </c>
      <c r="B100" s="20">
        <v>1.4596666667</v>
      </c>
      <c r="C100" s="9">
        <v>1.1671666482</v>
      </c>
      <c r="D100" s="9">
        <f t="shared" si="1"/>
        <v>2.5041993559601683</v>
      </c>
    </row>
    <row r="101" spans="1:4" x14ac:dyDescent="0.25">
      <c r="A101" s="11" t="s">
        <v>95</v>
      </c>
      <c r="B101" s="20">
        <v>1.4670000000000001</v>
      </c>
      <c r="C101" s="9">
        <v>1.1017601641000001</v>
      </c>
      <c r="D101" s="9">
        <f t="shared" si="1"/>
        <v>2.352050666232647</v>
      </c>
    </row>
    <row r="102" spans="1:4" x14ac:dyDescent="0.25">
      <c r="A102" s="11" t="s">
        <v>96</v>
      </c>
      <c r="B102" s="20">
        <v>1.4753333333</v>
      </c>
      <c r="C102" s="9">
        <v>1.1033554375000001</v>
      </c>
      <c r="D102" s="9">
        <f t="shared" si="1"/>
        <v>2.3421516189936797</v>
      </c>
    </row>
    <row r="103" spans="1:4" x14ac:dyDescent="0.25">
      <c r="A103" s="11" t="s">
        <v>97</v>
      </c>
      <c r="B103" s="20">
        <v>1.4890000000000001</v>
      </c>
      <c r="C103" s="9">
        <v>1.1197088160999999</v>
      </c>
      <c r="D103" s="9">
        <f t="shared" si="1"/>
        <v>2.3550499390790334</v>
      </c>
    </row>
    <row r="104" spans="1:4" x14ac:dyDescent="0.25">
      <c r="A104" s="11" t="s">
        <v>98</v>
      </c>
      <c r="B104" s="20">
        <v>1.4976666667</v>
      </c>
      <c r="C104" s="9">
        <v>1.1221127178999999</v>
      </c>
      <c r="D104" s="9">
        <f t="shared" si="1"/>
        <v>2.3464485806900175</v>
      </c>
    </row>
    <row r="105" spans="1:4" x14ac:dyDescent="0.25">
      <c r="A105" s="11" t="s">
        <v>99</v>
      </c>
      <c r="B105" s="20">
        <v>1.5086666666999999</v>
      </c>
      <c r="C105" s="9">
        <v>1.0913314833000001</v>
      </c>
      <c r="D105" s="9">
        <f t="shared" ref="D105:D136" si="2">C105*$B$229/B105</f>
        <v>2.2654428466951675</v>
      </c>
    </row>
    <row r="106" spans="1:4" x14ac:dyDescent="0.25">
      <c r="A106" s="11" t="s">
        <v>100</v>
      </c>
      <c r="B106" s="20">
        <v>1.5209999999999999</v>
      </c>
      <c r="C106" s="9">
        <v>1.1167022710000001</v>
      </c>
      <c r="D106" s="9">
        <f t="shared" si="2"/>
        <v>2.2993120016748185</v>
      </c>
    </row>
    <row r="107" spans="1:4" x14ac:dyDescent="0.25">
      <c r="A107" s="11" t="s">
        <v>101</v>
      </c>
      <c r="B107" s="20">
        <v>1.5286666667</v>
      </c>
      <c r="C107" s="9">
        <v>1.1085102588</v>
      </c>
      <c r="D107" s="9">
        <f t="shared" si="2"/>
        <v>2.2709974256101946</v>
      </c>
    </row>
    <row r="108" spans="1:4" x14ac:dyDescent="0.25">
      <c r="A108" s="11" t="s">
        <v>102</v>
      </c>
      <c r="B108" s="20">
        <v>1.5369999999999999</v>
      </c>
      <c r="C108" s="9">
        <v>1.1216080847000001</v>
      </c>
      <c r="D108" s="9">
        <f t="shared" si="2"/>
        <v>2.2853724331898726</v>
      </c>
    </row>
    <row r="109" spans="1:4" x14ac:dyDescent="0.25">
      <c r="A109" s="11" t="s">
        <v>103</v>
      </c>
      <c r="B109" s="20">
        <v>1.5506666667</v>
      </c>
      <c r="C109" s="9">
        <v>1.158177188</v>
      </c>
      <c r="D109" s="9">
        <f t="shared" si="2"/>
        <v>2.3390864663419619</v>
      </c>
    </row>
    <row r="110" spans="1:4" x14ac:dyDescent="0.25">
      <c r="A110" s="11" t="s">
        <v>104</v>
      </c>
      <c r="B110" s="20">
        <v>1.5640000000000001</v>
      </c>
      <c r="C110" s="9">
        <v>1.2498342522999999</v>
      </c>
      <c r="D110" s="9">
        <f t="shared" si="2"/>
        <v>2.5026804133576199</v>
      </c>
    </row>
    <row r="111" spans="1:4" x14ac:dyDescent="0.25">
      <c r="A111" s="11" t="s">
        <v>105</v>
      </c>
      <c r="B111" s="20">
        <v>1.573</v>
      </c>
      <c r="C111" s="9">
        <v>1.2137774725999999</v>
      </c>
      <c r="D111" s="9">
        <f t="shared" si="2"/>
        <v>2.4165738471627649</v>
      </c>
    </row>
    <row r="112" spans="1:4" x14ac:dyDescent="0.25">
      <c r="A112" s="11" t="s">
        <v>106</v>
      </c>
      <c r="B112" s="20">
        <v>1.5866666667</v>
      </c>
      <c r="C112" s="9">
        <v>1.3186196837999999</v>
      </c>
      <c r="D112" s="9">
        <f t="shared" si="2"/>
        <v>2.6026967952276587</v>
      </c>
    </row>
    <row r="113" spans="1:4" x14ac:dyDescent="0.25">
      <c r="A113" s="11" t="s">
        <v>107</v>
      </c>
      <c r="B113" s="20">
        <v>1.5963333333</v>
      </c>
      <c r="C113" s="9">
        <v>1.2658479090000001</v>
      </c>
      <c r="D113" s="9">
        <f t="shared" si="2"/>
        <v>2.4834056631053256</v>
      </c>
    </row>
    <row r="114" spans="1:4" x14ac:dyDescent="0.25">
      <c r="A114" s="11" t="s">
        <v>108</v>
      </c>
      <c r="B114" s="20">
        <v>1.6</v>
      </c>
      <c r="C114" s="9">
        <v>1.1940247853999999</v>
      </c>
      <c r="D114" s="9">
        <f t="shared" si="2"/>
        <v>2.3371311300921072</v>
      </c>
    </row>
    <row r="115" spans="1:4" x14ac:dyDescent="0.25">
      <c r="A115" s="11" t="s">
        <v>109</v>
      </c>
      <c r="B115" s="20">
        <v>1.6080000000000001</v>
      </c>
      <c r="C115" s="9">
        <v>1.1585808651</v>
      </c>
      <c r="D115" s="9">
        <f t="shared" si="2"/>
        <v>2.2564724112645282</v>
      </c>
    </row>
    <row r="116" spans="1:4" x14ac:dyDescent="0.25">
      <c r="A116" s="11" t="s">
        <v>110</v>
      </c>
      <c r="B116" s="20">
        <v>1.6166666667</v>
      </c>
      <c r="C116" s="9">
        <v>1.1614998825</v>
      </c>
      <c r="D116" s="9">
        <f t="shared" si="2"/>
        <v>2.2500305105827678</v>
      </c>
    </row>
    <row r="117" spans="1:4" x14ac:dyDescent="0.25">
      <c r="A117" s="11" t="s">
        <v>111</v>
      </c>
      <c r="B117" s="20">
        <v>1.62</v>
      </c>
      <c r="C117" s="9">
        <v>1.0885780834000001</v>
      </c>
      <c r="D117" s="9">
        <f t="shared" si="2"/>
        <v>2.1044290714021816</v>
      </c>
    </row>
    <row r="118" spans="1:4" x14ac:dyDescent="0.25">
      <c r="A118" s="11" t="s">
        <v>112</v>
      </c>
      <c r="B118" s="20">
        <v>1.6253333333</v>
      </c>
      <c r="C118" s="9">
        <v>1.0587401155</v>
      </c>
      <c r="D118" s="9">
        <f t="shared" si="2"/>
        <v>2.0400304385853079</v>
      </c>
    </row>
    <row r="119" spans="1:4" x14ac:dyDescent="0.25">
      <c r="A119" s="11" t="s">
        <v>113</v>
      </c>
      <c r="B119" s="20">
        <v>1.6336666666999999</v>
      </c>
      <c r="C119" s="9">
        <v>1.0197066814</v>
      </c>
      <c r="D119" s="9">
        <f t="shared" si="2"/>
        <v>1.9547964336887798</v>
      </c>
    </row>
    <row r="120" spans="1:4" x14ac:dyDescent="0.25">
      <c r="A120" s="11" t="s">
        <v>114</v>
      </c>
      <c r="B120" s="20">
        <v>1.6413333333</v>
      </c>
      <c r="C120" s="9">
        <v>1.0119821669</v>
      </c>
      <c r="D120" s="9">
        <f t="shared" si="2"/>
        <v>1.9309267133923294</v>
      </c>
    </row>
    <row r="121" spans="1:4" x14ac:dyDescent="0.25">
      <c r="A121" s="11" t="s">
        <v>115</v>
      </c>
      <c r="B121" s="20">
        <v>1.6473333333</v>
      </c>
      <c r="C121" s="9">
        <v>0.97563042581000003</v>
      </c>
      <c r="D121" s="9">
        <f t="shared" si="2"/>
        <v>1.8547849796056561</v>
      </c>
    </row>
    <row r="122" spans="1:4" x14ac:dyDescent="0.25">
      <c r="A122" s="11" t="s">
        <v>116</v>
      </c>
      <c r="B122" s="20">
        <v>1.6596666667</v>
      </c>
      <c r="C122" s="9">
        <v>1.0752880521999999</v>
      </c>
      <c r="D122" s="9">
        <f t="shared" si="2"/>
        <v>2.029054300792954</v>
      </c>
    </row>
    <row r="123" spans="1:4" x14ac:dyDescent="0.25">
      <c r="A123" s="11" t="s">
        <v>117</v>
      </c>
      <c r="B123" s="20">
        <v>1.6719999999999999</v>
      </c>
      <c r="C123" s="9">
        <v>1.1690926821000001</v>
      </c>
      <c r="D123" s="9">
        <f t="shared" si="2"/>
        <v>2.1897896052198775</v>
      </c>
    </row>
    <row r="124" spans="1:4" x14ac:dyDescent="0.25">
      <c r="A124" s="11" t="s">
        <v>118</v>
      </c>
      <c r="B124" s="20">
        <v>1.6843333332999999</v>
      </c>
      <c r="C124" s="9">
        <v>1.26050821</v>
      </c>
      <c r="D124" s="9">
        <f t="shared" si="2"/>
        <v>2.3437287965970399</v>
      </c>
    </row>
    <row r="125" spans="1:4" x14ac:dyDescent="0.25">
      <c r="A125" s="11" t="s">
        <v>119</v>
      </c>
      <c r="B125" s="20">
        <v>1.7010000000000001</v>
      </c>
      <c r="C125" s="9">
        <v>1.4321969692000001</v>
      </c>
      <c r="D125" s="9">
        <f t="shared" si="2"/>
        <v>2.6368665902613251</v>
      </c>
    </row>
    <row r="126" spans="1:4" x14ac:dyDescent="0.25">
      <c r="A126" s="11" t="s">
        <v>120</v>
      </c>
      <c r="B126" s="20">
        <v>1.7143333332999999</v>
      </c>
      <c r="C126" s="9">
        <v>1.4209606435</v>
      </c>
      <c r="D126" s="9">
        <f t="shared" si="2"/>
        <v>2.595831514847295</v>
      </c>
    </row>
    <row r="127" spans="1:4" x14ac:dyDescent="0.25">
      <c r="A127" s="11" t="s">
        <v>121</v>
      </c>
      <c r="B127" s="20">
        <v>1.73</v>
      </c>
      <c r="C127" s="9">
        <v>1.5141552763999999</v>
      </c>
      <c r="D127" s="9">
        <f t="shared" si="2"/>
        <v>2.7410315351537289</v>
      </c>
    </row>
    <row r="128" spans="1:4" x14ac:dyDescent="0.25">
      <c r="A128" s="11" t="s">
        <v>122</v>
      </c>
      <c r="B128" s="20">
        <v>1.7423333333</v>
      </c>
      <c r="C128" s="9">
        <v>1.6075534759000001</v>
      </c>
      <c r="D128" s="9">
        <f t="shared" si="2"/>
        <v>2.8895080209080835</v>
      </c>
    </row>
    <row r="129" spans="1:4" x14ac:dyDescent="0.25">
      <c r="A129" s="11" t="s">
        <v>123</v>
      </c>
      <c r="B129" s="20">
        <v>1.7589999999999999</v>
      </c>
      <c r="C129" s="9">
        <v>1.4689913803000001</v>
      </c>
      <c r="D129" s="9">
        <f t="shared" si="2"/>
        <v>2.6154301683290226</v>
      </c>
    </row>
    <row r="130" spans="1:4" x14ac:dyDescent="0.25">
      <c r="A130" s="11" t="s">
        <v>124</v>
      </c>
      <c r="B130" s="20">
        <v>1.7713333333000001</v>
      </c>
      <c r="C130" s="9">
        <v>1.4671923622</v>
      </c>
      <c r="D130" s="9">
        <f t="shared" si="2"/>
        <v>2.5940388918298076</v>
      </c>
    </row>
    <row r="131" spans="1:4" x14ac:dyDescent="0.25">
      <c r="A131" s="11" t="s">
        <v>125</v>
      </c>
      <c r="B131" s="20">
        <v>1.7763333333</v>
      </c>
      <c r="C131" s="9">
        <v>1.4187334495999999</v>
      </c>
      <c r="D131" s="9">
        <f t="shared" si="2"/>
        <v>2.5013016157649006</v>
      </c>
    </row>
    <row r="132" spans="1:4" x14ac:dyDescent="0.25">
      <c r="A132" s="11" t="s">
        <v>126</v>
      </c>
      <c r="B132" s="20">
        <v>1.7749999999999999</v>
      </c>
      <c r="C132" s="9">
        <v>1.2637792689</v>
      </c>
      <c r="D132" s="9">
        <f t="shared" si="2"/>
        <v>2.2297829505260194</v>
      </c>
    </row>
    <row r="133" spans="1:4" x14ac:dyDescent="0.25">
      <c r="A133" s="11" t="s">
        <v>127</v>
      </c>
      <c r="B133" s="20">
        <v>1.7806666667</v>
      </c>
      <c r="C133" s="9">
        <v>1.1781816543000001</v>
      </c>
      <c r="D133" s="9">
        <f t="shared" si="2"/>
        <v>2.0721412099792507</v>
      </c>
    </row>
    <row r="134" spans="1:4" x14ac:dyDescent="0.25">
      <c r="A134" s="11" t="s">
        <v>128</v>
      </c>
      <c r="B134" s="20">
        <v>1.7946666667</v>
      </c>
      <c r="C134" s="9">
        <v>1.300191879</v>
      </c>
      <c r="D134" s="9">
        <f t="shared" si="2"/>
        <v>2.2688896474526308</v>
      </c>
    </row>
    <row r="135" spans="1:4" x14ac:dyDescent="0.25">
      <c r="A135" s="11" t="s">
        <v>129</v>
      </c>
      <c r="B135" s="20">
        <v>1.8043333333</v>
      </c>
      <c r="C135" s="9">
        <v>1.346185601</v>
      </c>
      <c r="D135" s="9">
        <f t="shared" si="2"/>
        <v>2.3365651211173404</v>
      </c>
    </row>
    <row r="136" spans="1:4" x14ac:dyDescent="0.25">
      <c r="A136" s="11" t="s">
        <v>130</v>
      </c>
      <c r="B136" s="20">
        <v>1.8149999999999999</v>
      </c>
      <c r="C136" s="9">
        <v>1.4369901096</v>
      </c>
      <c r="D136" s="9">
        <f t="shared" si="2"/>
        <v>2.4795157457586128</v>
      </c>
    </row>
    <row r="137" spans="1:4" x14ac:dyDescent="0.25">
      <c r="A137" s="11" t="s">
        <v>131</v>
      </c>
      <c r="B137" s="20">
        <v>1.8336666666999999</v>
      </c>
      <c r="C137" s="9">
        <v>1.614477486</v>
      </c>
      <c r="D137" s="9">
        <f t="shared" ref="D137:D168" si="3">C137*$B$229/B137</f>
        <v>2.7574098573500199</v>
      </c>
    </row>
    <row r="138" spans="1:4" x14ac:dyDescent="0.25">
      <c r="A138" s="11" t="s">
        <v>132</v>
      </c>
      <c r="B138" s="20">
        <v>1.8306666667</v>
      </c>
      <c r="C138" s="9">
        <v>1.4707354216999999</v>
      </c>
      <c r="D138" s="9">
        <f t="shared" si="3"/>
        <v>2.5160252735605169</v>
      </c>
    </row>
    <row r="139" spans="1:4" x14ac:dyDescent="0.25">
      <c r="A139" s="11" t="s">
        <v>133</v>
      </c>
      <c r="B139" s="20">
        <v>1.8443333333</v>
      </c>
      <c r="C139" s="9">
        <v>1.4605595259999999</v>
      </c>
      <c r="D139" s="9">
        <f t="shared" si="3"/>
        <v>2.4801021396697074</v>
      </c>
    </row>
    <row r="140" spans="1:4" x14ac:dyDescent="0.25">
      <c r="A140" s="11" t="s">
        <v>134</v>
      </c>
      <c r="B140" s="20">
        <v>1.8513333332999999</v>
      </c>
      <c r="C140" s="9">
        <v>1.4842912247</v>
      </c>
      <c r="D140" s="9">
        <f t="shared" si="3"/>
        <v>2.5108699556560263</v>
      </c>
    </row>
    <row r="141" spans="1:4" x14ac:dyDescent="0.25">
      <c r="A141" s="11" t="s">
        <v>135</v>
      </c>
      <c r="B141" s="20">
        <v>1.867</v>
      </c>
      <c r="C141" s="9">
        <v>1.588427931</v>
      </c>
      <c r="D141" s="9">
        <f t="shared" si="3"/>
        <v>2.6644827814889869</v>
      </c>
    </row>
    <row r="142" spans="1:4" x14ac:dyDescent="0.25">
      <c r="A142" s="11" t="s">
        <v>136</v>
      </c>
      <c r="B142" s="20">
        <v>1.8816666666999999</v>
      </c>
      <c r="C142" s="9">
        <v>1.7162268597999999</v>
      </c>
      <c r="D142" s="9">
        <f t="shared" si="3"/>
        <v>2.8564177553908441</v>
      </c>
    </row>
    <row r="143" spans="1:4" x14ac:dyDescent="0.25">
      <c r="A143" s="11" t="s">
        <v>137</v>
      </c>
      <c r="B143" s="20">
        <v>1.8936666666999999</v>
      </c>
      <c r="C143" s="9">
        <v>1.8302299403</v>
      </c>
      <c r="D143" s="9">
        <f t="shared" si="3"/>
        <v>3.0268565691616769</v>
      </c>
    </row>
    <row r="144" spans="1:4" x14ac:dyDescent="0.25">
      <c r="A144" s="11" t="s">
        <v>138</v>
      </c>
      <c r="B144" s="20">
        <v>1.9139999999999999</v>
      </c>
      <c r="C144" s="9">
        <v>2.0972106183000001</v>
      </c>
      <c r="D144" s="9">
        <f t="shared" si="3"/>
        <v>3.4315460819554717</v>
      </c>
    </row>
    <row r="145" spans="1:4" x14ac:dyDescent="0.25">
      <c r="A145" s="11" t="s">
        <v>139</v>
      </c>
      <c r="B145" s="20">
        <v>1.9236666667</v>
      </c>
      <c r="C145" s="9">
        <v>2.0716437153</v>
      </c>
      <c r="D145" s="9">
        <f t="shared" si="3"/>
        <v>3.3726786864541376</v>
      </c>
    </row>
    <row r="146" spans="1:4" x14ac:dyDescent="0.25">
      <c r="A146" s="11" t="s">
        <v>140</v>
      </c>
      <c r="B146" s="20">
        <v>1.9366666667000001</v>
      </c>
      <c r="C146" s="9">
        <v>2.2595412688000001</v>
      </c>
      <c r="D146" s="9">
        <f t="shared" si="3"/>
        <v>3.653887073869214</v>
      </c>
    </row>
    <row r="147" spans="1:4" x14ac:dyDescent="0.25">
      <c r="A147" s="11" t="s">
        <v>141</v>
      </c>
      <c r="B147" s="20">
        <v>1.966</v>
      </c>
      <c r="C147" s="9">
        <v>2.5648292045000001</v>
      </c>
      <c r="D147" s="9">
        <f t="shared" si="3"/>
        <v>4.0856829058737336</v>
      </c>
    </row>
    <row r="148" spans="1:4" x14ac:dyDescent="0.25">
      <c r="A148" s="11" t="s">
        <v>142</v>
      </c>
      <c r="B148" s="20">
        <v>1.9843333332999999</v>
      </c>
      <c r="C148" s="9">
        <v>2.7091094539</v>
      </c>
      <c r="D148" s="9">
        <f t="shared" si="3"/>
        <v>4.2756450556728396</v>
      </c>
    </row>
    <row r="149" spans="1:4" x14ac:dyDescent="0.25">
      <c r="A149" s="11" t="s">
        <v>143</v>
      </c>
      <c r="B149" s="20">
        <v>1.9946666666999999</v>
      </c>
      <c r="C149" s="9">
        <v>2.5026173650999999</v>
      </c>
      <c r="D149" s="9">
        <f t="shared" si="3"/>
        <v>3.9292878422882112</v>
      </c>
    </row>
    <row r="150" spans="1:4" x14ac:dyDescent="0.25">
      <c r="A150" s="11" t="s">
        <v>144</v>
      </c>
      <c r="B150" s="20">
        <v>2.0126666666999999</v>
      </c>
      <c r="C150" s="9">
        <v>2.8419602956999999</v>
      </c>
      <c r="D150" s="9">
        <f t="shared" si="3"/>
        <v>4.422174471591596</v>
      </c>
    </row>
    <row r="151" spans="1:4" x14ac:dyDescent="0.25">
      <c r="A151" s="11" t="s">
        <v>145</v>
      </c>
      <c r="B151" s="20">
        <v>2.0316666667000001</v>
      </c>
      <c r="C151" s="9">
        <v>2.9217919124999998</v>
      </c>
      <c r="D151" s="9">
        <f t="shared" si="3"/>
        <v>4.5038772777037321</v>
      </c>
    </row>
    <row r="152" spans="1:4" x14ac:dyDescent="0.25">
      <c r="A152" s="11" t="s">
        <v>146</v>
      </c>
      <c r="B152" s="20">
        <v>2.0233333333000001</v>
      </c>
      <c r="C152" s="9">
        <v>2.5575318591</v>
      </c>
      <c r="D152" s="9">
        <f t="shared" si="3"/>
        <v>3.9586156472687151</v>
      </c>
    </row>
    <row r="153" spans="1:4" x14ac:dyDescent="0.25">
      <c r="A153" s="11" t="s">
        <v>147</v>
      </c>
      <c r="B153" s="20">
        <v>2.0431699999999999</v>
      </c>
      <c r="C153" s="9">
        <v>2.5497244148</v>
      </c>
      <c r="D153" s="9">
        <f t="shared" si="3"/>
        <v>3.9082151171041963</v>
      </c>
    </row>
    <row r="154" spans="1:4" x14ac:dyDescent="0.25">
      <c r="A154" s="11" t="s">
        <v>148</v>
      </c>
      <c r="B154" s="20">
        <v>2.0663100000000001</v>
      </c>
      <c r="C154" s="9">
        <v>2.8123826193000001</v>
      </c>
      <c r="D154" s="9">
        <f t="shared" si="3"/>
        <v>4.2625417789501769</v>
      </c>
    </row>
    <row r="155" spans="1:4" x14ac:dyDescent="0.25">
      <c r="A155" s="11" t="s">
        <v>149</v>
      </c>
      <c r="B155" s="20">
        <v>2.0793900000000001</v>
      </c>
      <c r="C155" s="9">
        <v>2.8966424672</v>
      </c>
      <c r="D155" s="9">
        <f t="shared" si="3"/>
        <v>4.3626328311959153</v>
      </c>
    </row>
    <row r="156" spans="1:4" x14ac:dyDescent="0.25">
      <c r="A156" s="11" t="s">
        <v>150</v>
      </c>
      <c r="B156" s="20">
        <v>2.1048966667000002</v>
      </c>
      <c r="C156" s="9">
        <v>3.2629682954999999</v>
      </c>
      <c r="D156" s="9">
        <f t="shared" si="3"/>
        <v>4.8548050445871027</v>
      </c>
    </row>
    <row r="157" spans="1:4" x14ac:dyDescent="0.25">
      <c r="A157" s="11" t="s">
        <v>151</v>
      </c>
      <c r="B157" s="20">
        <v>2.1276966666999999</v>
      </c>
      <c r="C157" s="9">
        <v>3.5303511897000002</v>
      </c>
      <c r="D157" s="9">
        <f t="shared" si="3"/>
        <v>5.1963442853738711</v>
      </c>
    </row>
    <row r="158" spans="1:4" x14ac:dyDescent="0.25">
      <c r="A158" s="11" t="s">
        <v>152</v>
      </c>
      <c r="B158" s="20">
        <v>2.1553766667000001</v>
      </c>
      <c r="C158" s="9">
        <v>4.3898910426000004</v>
      </c>
      <c r="D158" s="9">
        <f t="shared" si="3"/>
        <v>6.3785253375882061</v>
      </c>
    </row>
    <row r="159" spans="1:4" x14ac:dyDescent="0.25">
      <c r="A159" s="11" t="s">
        <v>153</v>
      </c>
      <c r="B159" s="20">
        <v>2.1886100000000002</v>
      </c>
      <c r="C159" s="9">
        <v>4.3467797199999998</v>
      </c>
      <c r="D159" s="9">
        <f t="shared" si="3"/>
        <v>6.2199797939901016</v>
      </c>
    </row>
    <row r="160" spans="1:4" x14ac:dyDescent="0.25">
      <c r="A160" s="11" t="s">
        <v>154</v>
      </c>
      <c r="B160" s="20">
        <v>2.1384866667</v>
      </c>
      <c r="C160" s="9">
        <v>3.009523873</v>
      </c>
      <c r="D160" s="9">
        <f t="shared" si="3"/>
        <v>4.4073847721322039</v>
      </c>
    </row>
    <row r="161" spans="1:4" x14ac:dyDescent="0.25">
      <c r="A161" s="11" t="s">
        <v>155</v>
      </c>
      <c r="B161" s="20">
        <v>2.1237766667</v>
      </c>
      <c r="C161" s="9">
        <v>2.1930539105000002</v>
      </c>
      <c r="D161" s="9">
        <f t="shared" si="3"/>
        <v>3.2339267870875674</v>
      </c>
    </row>
    <row r="162" spans="1:4" x14ac:dyDescent="0.25">
      <c r="A162" s="11" t="s">
        <v>156</v>
      </c>
      <c r="B162" s="20">
        <v>2.1350699999999998</v>
      </c>
      <c r="C162" s="9">
        <v>2.3276055521000001</v>
      </c>
      <c r="D162" s="9">
        <f t="shared" si="3"/>
        <v>3.4141845055640636</v>
      </c>
    </row>
    <row r="163" spans="1:4" x14ac:dyDescent="0.25">
      <c r="A163" s="11" t="s">
        <v>157</v>
      </c>
      <c r="B163" s="20">
        <v>2.1534399999999998</v>
      </c>
      <c r="C163" s="9">
        <v>2.6000719296999999</v>
      </c>
      <c r="D163" s="9">
        <f t="shared" si="3"/>
        <v>3.7813102139853627</v>
      </c>
    </row>
    <row r="164" spans="1:4" x14ac:dyDescent="0.25">
      <c r="A164" s="11" t="s">
        <v>158</v>
      </c>
      <c r="B164" s="20">
        <v>2.1703000000000001</v>
      </c>
      <c r="C164" s="9">
        <v>2.7350193312000002</v>
      </c>
      <c r="D164" s="9">
        <f t="shared" si="3"/>
        <v>3.9466657862290431</v>
      </c>
    </row>
    <row r="165" spans="1:4" x14ac:dyDescent="0.25">
      <c r="A165" s="11" t="s">
        <v>159</v>
      </c>
      <c r="B165" s="20">
        <v>2.17374</v>
      </c>
      <c r="C165" s="9">
        <v>2.8523581296999998</v>
      </c>
      <c r="D165" s="9">
        <f t="shared" si="3"/>
        <v>4.1094734271313209</v>
      </c>
    </row>
    <row r="166" spans="1:4" x14ac:dyDescent="0.25">
      <c r="A166" s="11" t="s">
        <v>160</v>
      </c>
      <c r="B166" s="20">
        <v>2.1729733332999999</v>
      </c>
      <c r="C166" s="9">
        <v>3.0250831014999999</v>
      </c>
      <c r="D166" s="9">
        <f t="shared" si="3"/>
        <v>4.3598609032693521</v>
      </c>
    </row>
    <row r="167" spans="1:4" x14ac:dyDescent="0.25">
      <c r="A167" s="11" t="s">
        <v>161</v>
      </c>
      <c r="B167" s="20">
        <v>2.1793433332999999</v>
      </c>
      <c r="C167" s="9">
        <v>2.9393201377999998</v>
      </c>
      <c r="D167" s="9">
        <f t="shared" si="3"/>
        <v>4.2238740211249706</v>
      </c>
    </row>
    <row r="168" spans="1:4" x14ac:dyDescent="0.25">
      <c r="A168" s="11" t="s">
        <v>162</v>
      </c>
      <c r="B168" s="20">
        <v>2.19699</v>
      </c>
      <c r="C168" s="9">
        <v>3.1444175912999999</v>
      </c>
      <c r="D168" s="9">
        <f t="shared" si="3"/>
        <v>4.4823096761878789</v>
      </c>
    </row>
    <row r="169" spans="1:4" x14ac:dyDescent="0.25">
      <c r="A169" s="11" t="s">
        <v>163</v>
      </c>
      <c r="B169" s="20">
        <v>2.2204366667</v>
      </c>
      <c r="C169" s="9">
        <v>3.6382985269999999</v>
      </c>
      <c r="D169" s="9">
        <f t="shared" ref="D169:D196" si="4">C169*$B$229/B169</f>
        <v>5.1315629535781451</v>
      </c>
    </row>
    <row r="170" spans="1:4" x14ac:dyDescent="0.25">
      <c r="A170" s="11" t="s">
        <v>164</v>
      </c>
      <c r="B170" s="20">
        <v>2.2456833333000001</v>
      </c>
      <c r="C170" s="9">
        <v>4.0127748169000004</v>
      </c>
      <c r="D170" s="9">
        <f t="shared" si="4"/>
        <v>5.5961068015235007</v>
      </c>
    </row>
    <row r="171" spans="1:4" x14ac:dyDescent="0.25">
      <c r="A171" s="11" t="s">
        <v>165</v>
      </c>
      <c r="B171" s="20">
        <v>2.2603266667000002</v>
      </c>
      <c r="C171" s="9">
        <v>3.8666601496999999</v>
      </c>
      <c r="D171" s="9">
        <f t="shared" si="4"/>
        <v>5.3574054444286388</v>
      </c>
    </row>
    <row r="172" spans="1:4" x14ac:dyDescent="0.25">
      <c r="A172" s="11" t="s">
        <v>166</v>
      </c>
      <c r="B172" s="20">
        <v>2.2704733333</v>
      </c>
      <c r="C172" s="9">
        <v>3.8727753069999999</v>
      </c>
      <c r="D172" s="9">
        <f t="shared" si="4"/>
        <v>5.3418983048789297</v>
      </c>
    </row>
    <row r="173" spans="1:4" x14ac:dyDescent="0.25">
      <c r="A173" s="11" t="s">
        <v>213</v>
      </c>
      <c r="B173" s="20">
        <v>2.2832599999999998</v>
      </c>
      <c r="C173" s="9">
        <v>3.9731957552999999</v>
      </c>
      <c r="D173" s="9">
        <f t="shared" si="4"/>
        <v>5.4497215811515662</v>
      </c>
    </row>
    <row r="174" spans="1:4" x14ac:dyDescent="0.25">
      <c r="A174" s="11" t="s">
        <v>214</v>
      </c>
      <c r="B174" s="20">
        <v>2.2880799999999999</v>
      </c>
      <c r="C174" s="9">
        <v>3.9494860411000001</v>
      </c>
      <c r="D174" s="9">
        <f t="shared" si="4"/>
        <v>5.4057891111542018</v>
      </c>
    </row>
    <row r="175" spans="1:4" x14ac:dyDescent="0.25">
      <c r="A175" s="11" t="s">
        <v>215</v>
      </c>
      <c r="B175" s="20">
        <v>2.2984100000000001</v>
      </c>
      <c r="C175" s="9">
        <v>3.9419359954000002</v>
      </c>
      <c r="D175" s="9">
        <f t="shared" si="4"/>
        <v>5.3712057249915652</v>
      </c>
    </row>
    <row r="176" spans="1:4" x14ac:dyDescent="0.25">
      <c r="A176" s="11" t="s">
        <v>216</v>
      </c>
      <c r="B176" s="20">
        <v>2.3136933332999998</v>
      </c>
      <c r="C176" s="9">
        <v>4.0222556102000002</v>
      </c>
      <c r="D176" s="9">
        <f t="shared" si="4"/>
        <v>5.4444447104551132</v>
      </c>
    </row>
    <row r="177" spans="1:4" x14ac:dyDescent="0.25">
      <c r="A177" s="11" t="s">
        <v>243</v>
      </c>
      <c r="B177" s="20">
        <v>2.3229933332999999</v>
      </c>
      <c r="C177" s="9">
        <v>4.0257007767999999</v>
      </c>
      <c r="D177" s="9">
        <f t="shared" si="4"/>
        <v>5.4272927585840689</v>
      </c>
    </row>
    <row r="178" spans="1:4" x14ac:dyDescent="0.25">
      <c r="A178" s="11" t="s">
        <v>244</v>
      </c>
      <c r="B178" s="20">
        <v>2.3204500000000001</v>
      </c>
      <c r="C178" s="9">
        <v>3.8830727599000001</v>
      </c>
      <c r="D178" s="9">
        <f t="shared" si="4"/>
        <v>5.2407450684993258</v>
      </c>
    </row>
    <row r="179" spans="1:4" x14ac:dyDescent="0.25">
      <c r="A179" s="11" t="s">
        <v>245</v>
      </c>
      <c r="B179" s="20">
        <v>2.3330000000000002</v>
      </c>
      <c r="C179" s="9">
        <v>3.9101530914999998</v>
      </c>
      <c r="D179" s="9">
        <f t="shared" si="4"/>
        <v>5.2489053738593485</v>
      </c>
    </row>
    <row r="180" spans="1:4" x14ac:dyDescent="0.25">
      <c r="A180" s="11" t="s">
        <v>246</v>
      </c>
      <c r="B180" s="20">
        <v>2.3416266666999999</v>
      </c>
      <c r="C180" s="9">
        <v>3.8690076054000002</v>
      </c>
      <c r="D180" s="9">
        <f t="shared" si="4"/>
        <v>5.1745388159727153</v>
      </c>
    </row>
    <row r="181" spans="1:4" x14ac:dyDescent="0.25">
      <c r="A181" s="11" t="s">
        <v>247</v>
      </c>
      <c r="B181" s="20">
        <v>2.3562099999999999</v>
      </c>
      <c r="C181" s="9">
        <v>3.9582615304000002</v>
      </c>
      <c r="D181" s="9">
        <f t="shared" si="4"/>
        <v>5.2611442761041154</v>
      </c>
    </row>
    <row r="182" spans="1:4" x14ac:dyDescent="0.25">
      <c r="A182" s="11" t="s">
        <v>248</v>
      </c>
      <c r="B182" s="20">
        <v>2.3687233333000002</v>
      </c>
      <c r="C182" s="9">
        <v>3.9376507627000001</v>
      </c>
      <c r="D182" s="9">
        <f t="shared" si="4"/>
        <v>5.2061008637383086</v>
      </c>
    </row>
    <row r="183" spans="1:4" x14ac:dyDescent="0.25">
      <c r="A183" s="11" t="s">
        <v>249</v>
      </c>
      <c r="B183" s="20">
        <v>2.3747833332999999</v>
      </c>
      <c r="C183" s="9">
        <v>3.8385806818999999</v>
      </c>
      <c r="D183" s="9">
        <f t="shared" si="4"/>
        <v>5.0621662258628586</v>
      </c>
    </row>
    <row r="184" spans="1:4" x14ac:dyDescent="0.25">
      <c r="A184" s="11" t="s">
        <v>250</v>
      </c>
      <c r="B184" s="20">
        <v>2.3688833332999999</v>
      </c>
      <c r="C184" s="9">
        <v>3.5813267226000001</v>
      </c>
      <c r="D184" s="9">
        <f t="shared" si="4"/>
        <v>4.7346730212694172</v>
      </c>
    </row>
    <row r="185" spans="1:4" x14ac:dyDescent="0.25">
      <c r="A185" s="11" t="s">
        <v>251</v>
      </c>
      <c r="B185" s="20">
        <v>2.3535499999999998</v>
      </c>
      <c r="C185" s="9">
        <v>2.9178478252</v>
      </c>
      <c r="D185" s="9">
        <f t="shared" si="4"/>
        <v>3.8826561431364448</v>
      </c>
    </row>
    <row r="186" spans="1:4" x14ac:dyDescent="0.25">
      <c r="A186" s="11" t="s">
        <v>252</v>
      </c>
      <c r="B186" s="20">
        <v>2.3696000000000002</v>
      </c>
      <c r="C186" s="9">
        <v>2.8476021610000002</v>
      </c>
      <c r="D186" s="9">
        <f t="shared" si="4"/>
        <v>3.7635179659659053</v>
      </c>
    </row>
    <row r="187" spans="1:4" x14ac:dyDescent="0.25">
      <c r="A187" s="11" t="s">
        <v>253</v>
      </c>
      <c r="B187" s="20">
        <v>2.3785500000000002</v>
      </c>
      <c r="C187" s="9">
        <v>2.6298642762000002</v>
      </c>
      <c r="D187" s="9">
        <f t="shared" si="4"/>
        <v>3.4626673454039634</v>
      </c>
    </row>
    <row r="188" spans="1:4" x14ac:dyDescent="0.25">
      <c r="A188" s="11" t="s">
        <v>254</v>
      </c>
      <c r="B188" s="20">
        <v>2.3783699999999999</v>
      </c>
      <c r="C188" s="9">
        <v>2.4339390158</v>
      </c>
      <c r="D188" s="9">
        <f t="shared" si="4"/>
        <v>3.2049406768387385</v>
      </c>
    </row>
    <row r="189" spans="1:4" x14ac:dyDescent="0.25">
      <c r="A189" s="11" t="s">
        <v>259</v>
      </c>
      <c r="B189" s="20">
        <v>2.3768933333</v>
      </c>
      <c r="C189" s="9">
        <v>2.0777999159</v>
      </c>
      <c r="D189" s="9">
        <f t="shared" si="4"/>
        <v>2.7376867416190951</v>
      </c>
    </row>
    <row r="190" spans="1:4" x14ac:dyDescent="0.25">
      <c r="A190" s="11" t="s">
        <v>260</v>
      </c>
      <c r="B190" s="20">
        <v>2.3959033333000002</v>
      </c>
      <c r="C190" s="9">
        <v>2.2986565078000001</v>
      </c>
      <c r="D190" s="9">
        <f t="shared" si="4"/>
        <v>3.004654274953964</v>
      </c>
    </row>
    <row r="191" spans="1:4" x14ac:dyDescent="0.25">
      <c r="A191" s="11" t="s">
        <v>261</v>
      </c>
      <c r="B191" s="20">
        <v>2.4060733333000002</v>
      </c>
      <c r="C191" s="9">
        <v>2.3824922535000002</v>
      </c>
      <c r="D191" s="9">
        <f t="shared" si="4"/>
        <v>3.1010756318128889</v>
      </c>
    </row>
    <row r="192" spans="1:4" x14ac:dyDescent="0.25">
      <c r="A192" s="11" t="s">
        <v>262</v>
      </c>
      <c r="B192" s="20">
        <v>2.4213466666999999</v>
      </c>
      <c r="C192" s="9">
        <v>2.4674593575000001</v>
      </c>
      <c r="D192" s="9">
        <f t="shared" si="4"/>
        <v>3.1914111394507896</v>
      </c>
    </row>
    <row r="193" spans="1:4" x14ac:dyDescent="0.25">
      <c r="A193" s="11" t="s">
        <v>263</v>
      </c>
      <c r="B193" s="20">
        <v>2.4383866667</v>
      </c>
      <c r="C193" s="9">
        <v>2.5664143089999998</v>
      </c>
      <c r="D193" s="9">
        <f t="shared" si="4"/>
        <v>3.2962027244678507</v>
      </c>
    </row>
    <row r="194" spans="1:4" x14ac:dyDescent="0.25">
      <c r="A194" s="11" t="s">
        <v>264</v>
      </c>
      <c r="B194" s="20">
        <v>2.4411999999999998</v>
      </c>
      <c r="C194" s="9">
        <v>2.5503860535</v>
      </c>
      <c r="D194" s="9">
        <f t="shared" si="4"/>
        <v>3.2718417091527292</v>
      </c>
    </row>
    <row r="195" spans="1:4" x14ac:dyDescent="0.25">
      <c r="A195" s="11" t="s">
        <v>265</v>
      </c>
      <c r="B195" s="20">
        <v>2.4528699999999999</v>
      </c>
      <c r="C195" s="9">
        <v>2.6263374241999999</v>
      </c>
      <c r="D195" s="9">
        <f t="shared" si="4"/>
        <v>3.3532482881886976</v>
      </c>
    </row>
    <row r="196" spans="1:4" x14ac:dyDescent="0.25">
      <c r="A196" s="11" t="s">
        <v>266</v>
      </c>
      <c r="B196" s="20">
        <v>2.4723833332999998</v>
      </c>
      <c r="C196" s="9">
        <v>2.8687442714000002</v>
      </c>
      <c r="D196" s="9">
        <f t="shared" si="4"/>
        <v>3.6338395656900162</v>
      </c>
    </row>
    <row r="197" spans="1:4" x14ac:dyDescent="0.25">
      <c r="A197" s="11" t="s">
        <v>267</v>
      </c>
      <c r="B197" s="20">
        <v>2.4932166667</v>
      </c>
      <c r="C197" s="9">
        <v>3.0152689100000001</v>
      </c>
      <c r="D197" s="9">
        <f t="shared" ref="D197:D208" si="5">C197*$B$229/B197</f>
        <v>3.7875271030899329</v>
      </c>
    </row>
    <row r="198" spans="1:4" x14ac:dyDescent="0.25">
      <c r="A198" s="11" t="s">
        <v>268</v>
      </c>
      <c r="B198" s="20">
        <v>2.5067900000000001</v>
      </c>
      <c r="C198" s="9">
        <v>3.1988211052</v>
      </c>
      <c r="D198" s="9">
        <f t="shared" si="5"/>
        <v>3.9963334678258242</v>
      </c>
    </row>
    <row r="199" spans="1:4" x14ac:dyDescent="0.25">
      <c r="A199" s="11" t="s">
        <v>269</v>
      </c>
      <c r="B199" s="20">
        <v>2.5168633332999999</v>
      </c>
      <c r="C199" s="9">
        <v>3.2371261674</v>
      </c>
      <c r="D199" s="9">
        <f t="shared" si="5"/>
        <v>4.028002333706266</v>
      </c>
    </row>
    <row r="200" spans="1:4" x14ac:dyDescent="0.25">
      <c r="A200" s="11" t="s">
        <v>270</v>
      </c>
      <c r="B200" s="20">
        <v>2.52711</v>
      </c>
      <c r="C200" s="9">
        <v>3.2684293430000002</v>
      </c>
      <c r="D200" s="9">
        <f t="shared" si="5"/>
        <v>4.050463056652764</v>
      </c>
    </row>
    <row r="201" spans="1:4" x14ac:dyDescent="0.25">
      <c r="A201" s="11" t="s">
        <v>271</v>
      </c>
      <c r="B201" s="20">
        <v>2.5338566667000002</v>
      </c>
      <c r="C201" s="9">
        <v>3.0185085457</v>
      </c>
      <c r="D201" s="9">
        <f t="shared" si="5"/>
        <v>3.7307838339450861</v>
      </c>
    </row>
    <row r="202" spans="1:4" x14ac:dyDescent="0.25">
      <c r="A202" s="11" t="s">
        <v>272</v>
      </c>
      <c r="B202" s="20">
        <v>2.5524733333</v>
      </c>
      <c r="C202" s="9">
        <v>3.1242080861999999</v>
      </c>
      <c r="D202" s="9">
        <f t="shared" si="5"/>
        <v>3.8332616079717172</v>
      </c>
    </row>
    <row r="203" spans="1:4" x14ac:dyDescent="0.25">
      <c r="A203" s="11" t="s">
        <v>273</v>
      </c>
      <c r="B203" s="20">
        <v>2.5608933333000001</v>
      </c>
      <c r="C203" s="9">
        <v>3.0220593142999999</v>
      </c>
      <c r="D203" s="9">
        <f t="shared" si="5"/>
        <v>3.6957383400620043</v>
      </c>
    </row>
    <row r="204" spans="1:4" x14ac:dyDescent="0.25">
      <c r="A204" s="11" t="s">
        <v>274</v>
      </c>
      <c r="B204" s="20">
        <v>2.5788799999999998</v>
      </c>
      <c r="C204" s="9">
        <v>3.0588465401999998</v>
      </c>
      <c r="D204" s="9">
        <f t="shared" si="5"/>
        <v>3.7146361096117748</v>
      </c>
    </row>
    <row r="205" spans="1:4" x14ac:dyDescent="0.25">
      <c r="A205" s="11" t="s">
        <v>275</v>
      </c>
      <c r="B205" s="20">
        <v>2.5876733333000002</v>
      </c>
      <c r="C205" s="9">
        <v>2.8936718633999998</v>
      </c>
      <c r="D205" s="9">
        <f t="shared" si="5"/>
        <v>3.5021081375875975</v>
      </c>
    </row>
    <row r="206" spans="1:4" x14ac:dyDescent="0.25">
      <c r="A206" s="11" t="s">
        <v>276</v>
      </c>
      <c r="B206" s="20">
        <v>2.5632600000000001</v>
      </c>
      <c r="C206" s="9">
        <v>2.4303954414</v>
      </c>
      <c r="D206" s="9">
        <f t="shared" si="5"/>
        <v>2.9694362261798788</v>
      </c>
    </row>
    <row r="207" spans="1:4" x14ac:dyDescent="0.25">
      <c r="A207" s="11" t="s">
        <v>277</v>
      </c>
      <c r="B207" s="20">
        <v>2.5924166667000001</v>
      </c>
      <c r="C207" s="9">
        <v>2.4255415251999999</v>
      </c>
      <c r="D207" s="9">
        <f t="shared" si="5"/>
        <v>2.9301754823632025</v>
      </c>
    </row>
    <row r="208" spans="1:4" x14ac:dyDescent="0.25">
      <c r="A208" s="11" t="s">
        <v>278</v>
      </c>
      <c r="B208" s="20">
        <v>2.6104966667</v>
      </c>
      <c r="C208" s="9">
        <v>2.4653153948000002</v>
      </c>
      <c r="D208" s="9">
        <f t="shared" si="5"/>
        <v>2.9575974668519582</v>
      </c>
    </row>
    <row r="209" spans="1:5" x14ac:dyDescent="0.25">
      <c r="A209" s="11" t="s">
        <v>279</v>
      </c>
      <c r="B209" s="20">
        <v>2.6367033332999998</v>
      </c>
      <c r="C209" s="9">
        <v>2.9020731886000002</v>
      </c>
      <c r="D209" s="9">
        <f t="shared" ref="D209:D220" si="6">C209*$B$229/B209</f>
        <v>3.4469645230863537</v>
      </c>
    </row>
    <row r="210" spans="1:5" x14ac:dyDescent="0.25">
      <c r="A210" s="11" t="s">
        <v>280</v>
      </c>
      <c r="B210" s="20">
        <v>2.6862266667000001</v>
      </c>
      <c r="C210" s="9">
        <v>3.2113118797000002</v>
      </c>
      <c r="D210" s="9">
        <f t="shared" si="6"/>
        <v>3.7439457804695273</v>
      </c>
    </row>
    <row r="211" spans="1:5" x14ac:dyDescent="0.25">
      <c r="A211" s="11" t="s">
        <v>281</v>
      </c>
      <c r="B211" s="20">
        <v>2.7288999999999999</v>
      </c>
      <c r="C211" s="9">
        <v>3.3578026640999998</v>
      </c>
      <c r="D211" s="9">
        <f t="shared" si="6"/>
        <v>3.8535169084780656</v>
      </c>
    </row>
    <row r="212" spans="1:5" x14ac:dyDescent="0.25">
      <c r="A212" s="11" t="s">
        <v>282</v>
      </c>
      <c r="B212" s="20">
        <v>2.7868033333</v>
      </c>
      <c r="C212" s="9">
        <v>3.6603704993999999</v>
      </c>
      <c r="D212" s="9">
        <f t="shared" si="6"/>
        <v>4.1134710589573551</v>
      </c>
    </row>
    <row r="213" spans="1:5" x14ac:dyDescent="0.25">
      <c r="A213" s="11" t="s">
        <v>284</v>
      </c>
      <c r="B213" s="20">
        <v>2.8482599999999998</v>
      </c>
      <c r="C213" s="9">
        <v>4.3136704215000004</v>
      </c>
      <c r="D213" s="9">
        <f t="shared" si="6"/>
        <v>4.7430428760965064</v>
      </c>
    </row>
    <row r="214" spans="1:5" x14ac:dyDescent="0.25">
      <c r="A214" s="11" t="s">
        <v>285</v>
      </c>
      <c r="B214" s="20">
        <v>2.9170633332999998</v>
      </c>
      <c r="C214" s="9">
        <v>5.4873773570999997</v>
      </c>
      <c r="D214" s="9">
        <f t="shared" si="6"/>
        <v>5.8912667757633246</v>
      </c>
    </row>
    <row r="215" spans="1:5" x14ac:dyDescent="0.25">
      <c r="A215" s="11" t="s">
        <v>286</v>
      </c>
      <c r="B215" s="20">
        <v>2.9550900000000002</v>
      </c>
      <c r="C215" s="9">
        <v>5.1554823153999996</v>
      </c>
      <c r="D215" s="9">
        <f t="shared" si="6"/>
        <v>5.4637184300369661</v>
      </c>
    </row>
    <row r="216" spans="1:5" x14ac:dyDescent="0.25">
      <c r="A216" s="11" t="s">
        <v>287</v>
      </c>
      <c r="B216" s="20">
        <v>2.98441</v>
      </c>
      <c r="C216" s="9">
        <v>5.0776548085000002</v>
      </c>
      <c r="D216" s="9">
        <f t="shared" si="6"/>
        <v>5.3283704055278047</v>
      </c>
    </row>
    <row r="217" spans="1:5" x14ac:dyDescent="0.25">
      <c r="A217" s="11" t="s">
        <v>288</v>
      </c>
      <c r="B217" s="20">
        <v>3.0120300000000002</v>
      </c>
      <c r="C217" s="9">
        <v>4.3933893590000004</v>
      </c>
      <c r="D217" s="9">
        <f t="shared" si="6"/>
        <v>4.568042349991889</v>
      </c>
    </row>
    <row r="218" spans="1:5" x14ac:dyDescent="0.25">
      <c r="A218" s="11" t="s">
        <v>289</v>
      </c>
      <c r="B218" s="20">
        <v>3.0346666667000002</v>
      </c>
      <c r="C218" s="9">
        <v>3.9367823437</v>
      </c>
      <c r="D218" s="9">
        <f t="shared" si="6"/>
        <v>4.0627502977630421</v>
      </c>
    </row>
    <row r="219" spans="1:5" x14ac:dyDescent="0.25">
      <c r="A219" s="11" t="s">
        <v>290</v>
      </c>
      <c r="B219" s="20">
        <v>3.0603433333000001</v>
      </c>
      <c r="C219" s="9">
        <v>4.2785178051999999</v>
      </c>
      <c r="D219" s="9">
        <f t="shared" si="6"/>
        <v>4.378374570746205</v>
      </c>
      <c r="E219" s="8" t="s">
        <v>182</v>
      </c>
    </row>
    <row r="220" spans="1:5" x14ac:dyDescent="0.25">
      <c r="A220" s="11" t="s">
        <v>291</v>
      </c>
      <c r="B220" s="20">
        <v>3.0809899999999999</v>
      </c>
      <c r="C220" s="9">
        <v>4.2604137041000003</v>
      </c>
      <c r="D220" s="9">
        <f t="shared" si="6"/>
        <v>4.3306312469938408</v>
      </c>
      <c r="E220" s="8" t="s">
        <v>183</v>
      </c>
    </row>
    <row r="221" spans="1:5" x14ac:dyDescent="0.25">
      <c r="A221" s="11" t="s">
        <v>292</v>
      </c>
      <c r="B221" s="20">
        <v>3.1098966667000001</v>
      </c>
      <c r="C221" s="9">
        <v>3.9728674820999998</v>
      </c>
      <c r="D221" s="9">
        <f t="shared" ref="D221:D228" si="7">C221*$B$229/B221</f>
        <v>4.0008092084781399</v>
      </c>
      <c r="E221">
        <f>MAX('Diesel-M'!E581:E583)</f>
        <v>0</v>
      </c>
    </row>
    <row r="222" spans="1:5" x14ac:dyDescent="0.25">
      <c r="A222" s="11" t="s">
        <v>293</v>
      </c>
      <c r="B222" s="20">
        <v>3.1316213704</v>
      </c>
      <c r="C222" s="9">
        <v>3.9279720686999999</v>
      </c>
      <c r="D222" s="9">
        <f t="shared" si="7"/>
        <v>3.9281572395354001</v>
      </c>
      <c r="E222">
        <f>MAX('Diesel-M'!E584:E586)</f>
        <v>1</v>
      </c>
    </row>
    <row r="223" spans="1:5" x14ac:dyDescent="0.25">
      <c r="A223" s="11" t="s">
        <v>294</v>
      </c>
      <c r="B223" s="20">
        <v>3.1493566667000001</v>
      </c>
      <c r="C223" s="9">
        <v>3.9297478071</v>
      </c>
      <c r="D223" s="9">
        <f t="shared" si="7"/>
        <v>3.9078020251639218</v>
      </c>
      <c r="E223">
        <f>MAX('Diesel-M'!E587:E589)</f>
        <v>1</v>
      </c>
    </row>
    <row r="224" spans="1:5" x14ac:dyDescent="0.25">
      <c r="A224" s="11" t="s">
        <v>295</v>
      </c>
      <c r="B224" s="20">
        <v>3.1696986667</v>
      </c>
      <c r="C224" s="9">
        <v>4.1335299645000001</v>
      </c>
      <c r="D224" s="9">
        <f t="shared" si="7"/>
        <v>4.0840667724637756</v>
      </c>
      <c r="E224">
        <f>MAX('Diesel-M'!E590:E592)</f>
        <v>1</v>
      </c>
    </row>
    <row r="225" spans="1:5" x14ac:dyDescent="0.25">
      <c r="A225" s="11" t="s">
        <v>296</v>
      </c>
      <c r="B225" s="20">
        <v>3.1868500000000002</v>
      </c>
      <c r="C225" s="9">
        <v>4.2171976577999999</v>
      </c>
      <c r="D225" s="9">
        <f t="shared" si="7"/>
        <v>4.1443082955177202</v>
      </c>
      <c r="E225">
        <f>MAX('Diesel-M'!E593:E595)</f>
        <v>1</v>
      </c>
    </row>
    <row r="226" spans="1:5" x14ac:dyDescent="0.25">
      <c r="A226" s="11" t="s">
        <v>297</v>
      </c>
      <c r="B226" s="20">
        <v>3.1981896666999998</v>
      </c>
      <c r="C226" s="9">
        <v>4.1332431358999999</v>
      </c>
      <c r="D226" s="9">
        <f t="shared" si="7"/>
        <v>4.0474030847053664</v>
      </c>
      <c r="E226">
        <f>MAX('Diesel-M'!E596:E598)</f>
        <v>1</v>
      </c>
    </row>
    <row r="227" spans="1:5" x14ac:dyDescent="0.25">
      <c r="A227" s="11" t="s">
        <v>298</v>
      </c>
      <c r="B227" s="20">
        <v>3.2160496667</v>
      </c>
      <c r="C227" s="9">
        <v>4.1114944788000001</v>
      </c>
      <c r="D227" s="9">
        <f t="shared" si="7"/>
        <v>4.0037475433609719</v>
      </c>
      <c r="E227">
        <f>MAX('Diesel-M'!E599:E601)</f>
        <v>1</v>
      </c>
    </row>
    <row r="228" spans="1:5" x14ac:dyDescent="0.25">
      <c r="A228" s="11" t="s">
        <v>299</v>
      </c>
      <c r="B228" s="20">
        <v>3.2364176667</v>
      </c>
      <c r="C228" s="9">
        <v>4.1383603876999997</v>
      </c>
      <c r="D228" s="9">
        <f t="shared" si="7"/>
        <v>4.0045476535300981</v>
      </c>
      <c r="E228">
        <f>MAX('Diesel-M'!E602:E604)</f>
        <v>1</v>
      </c>
    </row>
    <row r="229" spans="1:5" x14ac:dyDescent="0.25">
      <c r="A229" s="12" t="str">
        <f>"Base CPI ("&amp;TEXT('Notes and Sources'!$G$7,"m/yyyy")&amp;")"</f>
        <v>Base CPI (5/2024)</v>
      </c>
      <c r="B229" s="22">
        <v>3.1317689999999998</v>
      </c>
      <c r="C229" s="13"/>
      <c r="D229" s="13"/>
      <c r="E229" s="15"/>
    </row>
    <row r="230" spans="1:5" x14ac:dyDescent="0.25">
      <c r="A230" s="34" t="str">
        <f>A1&amp;" "&amp;TEXT(C1,"Mmmm yyyy")</f>
        <v>EIA Short-Term Energy Outlook, May 2024</v>
      </c>
      <c r="B230" s="34"/>
      <c r="C230" s="34"/>
      <c r="D230" s="34"/>
      <c r="E230" s="34"/>
    </row>
    <row r="231" spans="1:5" x14ac:dyDescent="0.25">
      <c r="A231" s="29" t="s">
        <v>184</v>
      </c>
      <c r="B231" s="29"/>
      <c r="C231" s="29"/>
      <c r="D231" s="29"/>
      <c r="E231" s="29"/>
    </row>
    <row r="232" spans="1:5" x14ac:dyDescent="0.25">
      <c r="A232" t="str">
        <f>"Real Price ("&amp;TEXT($C$1,"mmm yyyy")&amp;" $)"</f>
        <v>Real Price (May 2024 $)</v>
      </c>
    </row>
    <row r="233" spans="1:5" x14ac:dyDescent="0.25">
      <c r="A233" s="30" t="s">
        <v>167</v>
      </c>
      <c r="B233" s="30"/>
      <c r="C233" s="30"/>
      <c r="D233" s="30"/>
      <c r="E233" s="30"/>
    </row>
  </sheetData>
  <mergeCells count="6">
    <mergeCell ref="A233:E233"/>
    <mergeCell ref="C39:D39"/>
    <mergeCell ref="A1:B1"/>
    <mergeCell ref="C1:D1"/>
    <mergeCell ref="A230:E230"/>
    <mergeCell ref="A231:E231"/>
  </mergeCells>
  <phoneticPr fontId="3" type="noConversion"/>
  <conditionalFormatting sqref="B169:D170 B173:D174 B177:D178 B181:D182 B185:D186 B205:D206 B209:D210 B213:D214 B217:D218 B221:D228">
    <cfRule type="expression" dxfId="109" priority="5" stopIfTrue="1">
      <formula>$E169=1</formula>
    </cfRule>
  </conditionalFormatting>
  <conditionalFormatting sqref="B171:D172 B175:D176">
    <cfRule type="expression" dxfId="108" priority="6" stopIfTrue="1">
      <formula>#REF!=1</formula>
    </cfRule>
  </conditionalFormatting>
  <conditionalFormatting sqref="B179:D180">
    <cfRule type="expression" dxfId="107" priority="8" stopIfTrue="1">
      <formula>#REF!=1</formula>
    </cfRule>
  </conditionalFormatting>
  <conditionalFormatting sqref="B183:D184">
    <cfRule type="expression" dxfId="106" priority="35" stopIfTrue="1">
      <formula>#REF!=1</formula>
    </cfRule>
  </conditionalFormatting>
  <conditionalFormatting sqref="B187:D188">
    <cfRule type="expression" dxfId="105" priority="58" stopIfTrue="1">
      <formula>#REF!=1</formula>
    </cfRule>
  </conditionalFormatting>
  <conditionalFormatting sqref="B189:D190 B197:D198">
    <cfRule type="expression" dxfId="104" priority="111" stopIfTrue="1">
      <formula>$E193=1</formula>
    </cfRule>
  </conditionalFormatting>
  <conditionalFormatting sqref="B191:D192">
    <cfRule type="expression" dxfId="103" priority="84" stopIfTrue="1">
      <formula>#REF!=1</formula>
    </cfRule>
  </conditionalFormatting>
  <conditionalFormatting sqref="B193:D196">
    <cfRule type="expression" dxfId="102" priority="113" stopIfTrue="1">
      <formula>#REF!=1</formula>
    </cfRule>
  </conditionalFormatting>
  <conditionalFormatting sqref="B199:D204">
    <cfRule type="expression" dxfId="101" priority="139" stopIfTrue="1">
      <formula>#REF!=1</formula>
    </cfRule>
  </conditionalFormatting>
  <conditionalFormatting sqref="B207:D208">
    <cfRule type="expression" dxfId="100" priority="191" stopIfTrue="1">
      <formula>#REF!=1</formula>
    </cfRule>
  </conditionalFormatting>
  <conditionalFormatting sqref="B211:D212">
    <cfRule type="expression" dxfId="99" priority="219" stopIfTrue="1">
      <formula>#REF!=1</formula>
    </cfRule>
  </conditionalFormatting>
  <conditionalFormatting sqref="B215:D216">
    <cfRule type="expression" dxfId="98" priority="238" stopIfTrue="1">
      <formula>#REF!=1</formula>
    </cfRule>
  </conditionalFormatting>
  <conditionalFormatting sqref="B219:D220">
    <cfRule type="expression" dxfId="97" priority="266" stopIfTrue="1">
      <formula>#REF!=1</formula>
    </cfRule>
  </conditionalFormatting>
  <hyperlinks>
    <hyperlink ref="A3" location="Contents!B4" display="Return to Contents" xr:uid="{00000000-0004-0000-0800-000000000000}"/>
    <hyperlink ref="A233" location="'Notes and Sources'!A7" display="See Notes and Sources for more information" xr:uid="{00000000-0004-0000-0800-000001000000}"/>
  </hyperlink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Contents</vt:lpstr>
      <vt:lpstr>Crude Oil-A</vt:lpstr>
      <vt:lpstr>Crude Oil-Q</vt:lpstr>
      <vt:lpstr>Crude Oil-M</vt:lpstr>
      <vt:lpstr>Gasoline-A</vt:lpstr>
      <vt:lpstr>Gasoline-Q</vt:lpstr>
      <vt:lpstr>Gasoline-M</vt:lpstr>
      <vt:lpstr>Diesel-A</vt:lpstr>
      <vt:lpstr>Diesel-Q</vt:lpstr>
      <vt:lpstr>Diesel-M</vt:lpstr>
      <vt:lpstr>Heat Oil-A</vt:lpstr>
      <vt:lpstr>Heat Oil-Q</vt:lpstr>
      <vt:lpstr>Heat Oil-M</vt:lpstr>
      <vt:lpstr>Natural Gas-A</vt:lpstr>
      <vt:lpstr>Natural Gas-Q</vt:lpstr>
      <vt:lpstr>Natural Gas-M</vt:lpstr>
      <vt:lpstr>Electricity-A</vt:lpstr>
      <vt:lpstr>Electricity-Q</vt:lpstr>
      <vt:lpstr>Electricity-M</vt:lpstr>
      <vt:lpstr>CIQ_LinkingNames</vt:lpstr>
      <vt:lpstr>Notes and Sources</vt:lpstr>
    </vt:vector>
  </TitlesOfParts>
  <Company>EIA\DOE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and Nominal Energy Prices</dc:title>
  <dc:creator>U.S. Energy Information Administration</dc:creator>
  <cp:lastModifiedBy>Hodge, Tyler</cp:lastModifiedBy>
  <cp:lastPrinted>2010-07-01T14:35:39Z</cp:lastPrinted>
  <dcterms:created xsi:type="dcterms:W3CDTF">2010-07-01T14:23:14Z</dcterms:created>
  <dcterms:modified xsi:type="dcterms:W3CDTF">2024-05-06T12:47:42Z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{6F7EF001-B03E-4B4E-824A-210903D60F8A}</vt:lpwstr>
  </property>
</Properties>
</file>