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Mar18\"/>
    </mc:Choice>
  </mc:AlternateContent>
  <bookViews>
    <workbookView xWindow="825" yWindow="945" windowWidth="10485" windowHeight="690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'3atab'!$B$1:$AL$47</definedName>
    <definedName name="_xlnm.Print_Area" localSheetId="5">'3btab'!$B$1:$AL$50</definedName>
    <definedName name="_xlnm.Print_Area" localSheetId="6">'3ctab'!$B$1:$AL$39</definedName>
    <definedName name="_xlnm.Print_Area" localSheetId="7">'3dtab'!$B$1:$BV$43</definedName>
    <definedName name="_xlnm.Print_Area" localSheetId="8">'4atab'!$B$1:$AL$63</definedName>
    <definedName name="_xlnm.Print_Area" localSheetId="9">'4btab'!$B$1:$AL$66</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2" i="46" l="1"/>
  <c r="D7" i="33" l="1"/>
  <c r="D3" i="33"/>
  <c r="C3" i="46" s="1"/>
  <c r="O3" i="46" s="1"/>
  <c r="AA3" i="46" s="1"/>
  <c r="AM3" i="46" s="1"/>
  <c r="AY3" i="46" s="1"/>
  <c r="BK3" i="46" s="1"/>
  <c r="B2" i="37" l="1"/>
  <c r="B2" i="31"/>
  <c r="B2" i="17"/>
  <c r="B2" i="45"/>
  <c r="B2" i="44"/>
  <c r="B2" i="43"/>
  <c r="B2" i="24"/>
  <c r="B2" i="25"/>
  <c r="B2" i="18"/>
  <c r="B2" i="20"/>
  <c r="B2" i="26"/>
  <c r="B2" i="15"/>
  <c r="B2" i="30"/>
  <c r="B2" i="35"/>
  <c r="B2" i="13"/>
  <c r="B2" i="42"/>
  <c r="B2" i="40"/>
  <c r="B2" i="38"/>
  <c r="B2" i="39"/>
  <c r="B2" i="14"/>
  <c r="B2" i="19"/>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AA13" i="33"/>
  <c r="O13" i="33"/>
  <c r="P11" i="33"/>
  <c r="F11" i="33"/>
  <c r="AB11" i="33"/>
  <c r="AM11" i="33"/>
  <c r="F13" i="33" l="1"/>
  <c r="C74" i="43"/>
  <c r="P13" i="33"/>
  <c r="Q11" i="33"/>
  <c r="AB13" i="33"/>
  <c r="AM13" i="33"/>
  <c r="G11" i="33"/>
  <c r="AY11" i="33"/>
  <c r="AN11" i="33"/>
  <c r="AC11" i="33"/>
  <c r="D74" i="43" l="1"/>
  <c r="R11" i="33"/>
  <c r="G13" i="33"/>
  <c r="R13" i="33"/>
  <c r="AY13" i="33"/>
  <c r="AC13" i="33"/>
  <c r="AN13" i="33"/>
  <c r="O74" i="43"/>
  <c r="Q13" i="33"/>
  <c r="E74" i="43"/>
  <c r="H11" i="33"/>
  <c r="AA74" i="43"/>
  <c r="AZ11" i="33"/>
  <c r="BK11" i="33"/>
  <c r="AD11" i="33"/>
  <c r="S11" i="33"/>
  <c r="AO11" i="33"/>
  <c r="H13" i="33" l="1"/>
  <c r="P74" i="43"/>
  <c r="BK13" i="33"/>
  <c r="AZ13" i="33"/>
  <c r="AO13" i="33"/>
  <c r="S13" i="33"/>
  <c r="AD13" i="33"/>
  <c r="F74" i="43"/>
  <c r="I11" i="33"/>
  <c r="AM74" i="43"/>
  <c r="AB74" i="43"/>
  <c r="AE11" i="33"/>
  <c r="AP11" i="33"/>
  <c r="T11" i="33"/>
  <c r="BL11" i="33"/>
  <c r="BA11" i="33"/>
  <c r="I13" i="33" l="1"/>
  <c r="Q74" i="43"/>
  <c r="BL13" i="33"/>
  <c r="T13" i="33"/>
  <c r="AE13" i="33"/>
  <c r="AP13" i="33"/>
  <c r="BA13" i="33"/>
  <c r="J11" i="33"/>
  <c r="G74" i="43"/>
  <c r="AF11" i="33"/>
  <c r="BB11" i="33"/>
  <c r="AC74" i="43"/>
  <c r="U11" i="33"/>
  <c r="BM11" i="33"/>
  <c r="AN74" i="43"/>
  <c r="AQ11" i="33"/>
  <c r="AY74" i="43"/>
  <c r="R74" i="43"/>
  <c r="J13" i="33" l="1"/>
  <c r="AF13" i="33"/>
  <c r="BB13" i="33"/>
  <c r="BM13" i="33"/>
  <c r="AQ13" i="33"/>
  <c r="U13" i="33"/>
  <c r="H74" i="43"/>
  <c r="K11" i="33"/>
  <c r="AD74" i="43"/>
  <c r="AO74" i="43"/>
  <c r="AZ74" i="43"/>
  <c r="BC11" i="33"/>
  <c r="AG11" i="33"/>
  <c r="BN11" i="33"/>
  <c r="AR11" i="33"/>
  <c r="S74" i="43"/>
  <c r="V11" i="33"/>
  <c r="BK74" i="43"/>
  <c r="K13" i="33" l="1"/>
  <c r="V13" i="33"/>
  <c r="AR13" i="33"/>
  <c r="AG13" i="33"/>
  <c r="BN13" i="33"/>
  <c r="BC13" i="33"/>
  <c r="I74" i="43"/>
  <c r="L11" i="33"/>
  <c r="AP74" i="43"/>
  <c r="AS11" i="33"/>
  <c r="BO11" i="33"/>
  <c r="BL74" i="43"/>
  <c r="BA74" i="43"/>
  <c r="T74" i="43"/>
  <c r="AH11" i="33"/>
  <c r="W11" i="33"/>
  <c r="AE74" i="43"/>
  <c r="BD11" i="33"/>
  <c r="L13" i="33" l="1"/>
  <c r="BB74" i="43"/>
  <c r="BO13" i="33"/>
  <c r="BD13" i="33"/>
  <c r="AS13" i="33"/>
  <c r="W13" i="33"/>
  <c r="AH13" i="33"/>
  <c r="M11" i="33"/>
  <c r="J74" i="43"/>
  <c r="AI11" i="33"/>
  <c r="BP11" i="33"/>
  <c r="AF74" i="43"/>
  <c r="U74" i="43"/>
  <c r="X11" i="33"/>
  <c r="BE11" i="33"/>
  <c r="BM74" i="43"/>
  <c r="AQ74" i="43"/>
  <c r="AT11" i="33"/>
  <c r="M13" i="33" l="1"/>
  <c r="AT13" i="33"/>
  <c r="AI13" i="33"/>
  <c r="X13" i="33"/>
  <c r="BP13" i="33"/>
  <c r="BE13" i="33"/>
  <c r="K74" i="43"/>
  <c r="N11" i="33"/>
  <c r="AG74" i="43"/>
  <c r="BQ11" i="33"/>
  <c r="BN74" i="43"/>
  <c r="BF11" i="33"/>
  <c r="AR74" i="43"/>
  <c r="V74" i="43"/>
  <c r="AU11" i="33"/>
  <c r="BC74" i="43"/>
  <c r="Y11" i="33"/>
  <c r="AJ11" i="33"/>
  <c r="AJ13" i="33" l="1"/>
  <c r="BQ13" i="33"/>
  <c r="BF13" i="33"/>
  <c r="AU13" i="33"/>
  <c r="Y13" i="33"/>
  <c r="N13" i="33"/>
  <c r="L74" i="43"/>
  <c r="AV11" i="33"/>
  <c r="AS74" i="43"/>
  <c r="AK11" i="33"/>
  <c r="BR11" i="33"/>
  <c r="AH74" i="43"/>
  <c r="BD74" i="43"/>
  <c r="BO74" i="43"/>
  <c r="Z11" i="33"/>
  <c r="W74" i="43"/>
  <c r="BG11" i="33"/>
  <c r="BR13" i="33" l="1"/>
  <c r="AV13" i="33"/>
  <c r="Z13" i="33"/>
  <c r="AK13" i="33"/>
  <c r="BG13" i="33"/>
  <c r="M74" i="43"/>
  <c r="AT74" i="43"/>
  <c r="BE74" i="43"/>
  <c r="BP74" i="43"/>
  <c r="X74" i="43"/>
  <c r="AI74" i="43"/>
  <c r="BH11" i="33"/>
  <c r="BS11" i="33"/>
  <c r="AL11" i="33"/>
  <c r="AW11" i="33"/>
  <c r="N74" i="43" l="1"/>
  <c r="AW13" i="33"/>
  <c r="BS13" i="33"/>
  <c r="BH13" i="33"/>
  <c r="AL13" i="33"/>
  <c r="BQ74" i="43"/>
  <c r="BF74" i="43"/>
  <c r="AU74" i="43"/>
  <c r="AJ74" i="43"/>
  <c r="Y74" i="43"/>
  <c r="AX11" i="33"/>
  <c r="BT11" i="33"/>
  <c r="BI11" i="33"/>
  <c r="Z74" i="43" l="1"/>
  <c r="BT13" i="33"/>
  <c r="BI13" i="33"/>
  <c r="AX13" i="33"/>
  <c r="AV74" i="43"/>
  <c r="BG74" i="43"/>
  <c r="BR74" i="43"/>
  <c r="AK74" i="43"/>
  <c r="BJ11" i="33"/>
  <c r="BU11" i="33"/>
  <c r="AL74" i="43" l="1"/>
  <c r="BU13" i="33"/>
  <c r="BJ13" i="33"/>
  <c r="AW74" i="43"/>
  <c r="BH74" i="43"/>
  <c r="BS74" i="43"/>
  <c r="BV11" i="33"/>
  <c r="AX74" i="43" l="1"/>
  <c r="BV13" i="33"/>
  <c r="BT74" i="43"/>
  <c r="BI74" i="43"/>
  <c r="BJ74" i="43" l="1"/>
  <c r="BU74" i="43"/>
  <c r="BV74" i="43" l="1"/>
</calcChain>
</file>

<file path=xl/sharedStrings.xml><?xml version="1.0" encoding="utf-8"?>
<sst xmlns="http://schemas.openxmlformats.org/spreadsheetml/2006/main" count="3947" uniqueCount="1372">
  <si>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</si>
  <si>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</si>
  <si>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</si>
  <si>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</si>
  <si>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</si>
  <si>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</si>
  <si>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</si>
  <si>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</si>
  <si>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</si>
  <si>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</si>
  <si>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</si>
  <si>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</si>
  <si>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</si>
  <si>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</si>
  <si>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</si>
  <si>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</si>
  <si>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</si>
  <si>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</si>
  <si>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</si>
  <si>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</si>
  <si>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</si>
  <si>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</si>
  <si>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</si>
  <si>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</si>
  <si>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</si>
  <si>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</si>
  <si>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</si>
  <si>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</si>
  <si>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</si>
  <si>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</si>
  <si>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</si>
  <si>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</si>
  <si>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</si>
  <si>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</si>
  <si>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</si>
  <si>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</si>
  <si>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</si>
  <si>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</si>
  <si>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</si>
  <si>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</si>
  <si>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</si>
  <si>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</si>
  <si>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</si>
  <si>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</si>
  <si>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</si>
  <si>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</si>
  <si>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</si>
  <si>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</si>
  <si>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</si>
  <si>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</si>
  <si>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</si>
  <si>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</si>
  <si>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</si>
  <si>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</si>
  <si>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</si>
  <si>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</si>
  <si>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</si>
  <si>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</si>
  <si>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</si>
  <si>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</si>
  <si>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</si>
  <si>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</si>
  <si>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</si>
  <si>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</si>
  <si>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</si>
  <si>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</si>
  <si>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</si>
  <si>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</si>
  <si>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</si>
  <si>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</si>
  <si>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</si>
  <si>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</si>
  <si>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</si>
  <si>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</si>
  <si>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</si>
  <si>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</si>
  <si>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</si>
  <si>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</si>
  <si>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</si>
  <si>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</si>
  <si>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</si>
  <si>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</si>
  <si>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</si>
  <si>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</si>
  <si>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</si>
  <si>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</si>
  <si>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</si>
  <si>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</si>
  <si>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</si>
  <si>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</si>
  <si>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</si>
  <si>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</si>
  <si>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</si>
  <si>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</si>
  <si>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</si>
  <si>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</si>
  <si>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</si>
  <si>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</si>
  <si>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</si>
  <si>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</si>
  <si>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</si>
  <si>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</si>
  <si>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</si>
  <si>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</si>
  <si>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</si>
  <si>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</si>
  <si>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</si>
  <si>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</si>
  <si>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</si>
  <si>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</si>
  <si>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</si>
  <si>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</si>
  <si>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</si>
  <si>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</si>
  <si>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</si>
  <si>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</si>
  <si>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</si>
  <si>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</si>
  <si>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</si>
  <si>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</si>
  <si>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</si>
  <si>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</si>
  <si>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</si>
  <si>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</si>
  <si>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</si>
  <si>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</si>
  <si>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</si>
  <si>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</si>
  <si>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</si>
  <si>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</si>
  <si>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</si>
  <si>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</si>
  <si>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</si>
  <si>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</si>
  <si>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</si>
  <si>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</si>
  <si>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</si>
  <si>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</si>
  <si>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</si>
  <si>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</si>
  <si>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</si>
  <si>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</si>
  <si>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</si>
  <si>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</si>
  <si>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</si>
  <si>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</si>
  <si>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</si>
  <si>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</si>
  <si>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</si>
  <si>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</si>
  <si>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</si>
  <si>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</si>
  <si>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</si>
  <si>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</si>
  <si>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</si>
  <si>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</si>
  <si>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</si>
  <si>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</si>
  <si>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</si>
  <si>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</si>
  <si>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</si>
  <si>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</si>
  <si>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</si>
  <si>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</si>
  <si>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</si>
  <si>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</si>
  <si>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</si>
  <si>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</si>
  <si>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</si>
  <si>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</si>
  <si>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</si>
  <si>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</si>
  <si>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</si>
  <si>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</si>
  <si>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</si>
  <si>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</si>
  <si>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</si>
  <si>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</si>
  <si>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</si>
  <si>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</si>
  <si>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</si>
  <si>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</si>
  <si>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</si>
  <si>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</si>
  <si>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</si>
  <si>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</si>
  <si>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</si>
  <si>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</si>
  <si>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</si>
  <si>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</si>
  <si>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</si>
  <si>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</si>
  <si>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</si>
  <si>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</si>
  <si>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</si>
  <si>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</si>
  <si>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</si>
  <si>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</si>
  <si>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</si>
  <si>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</si>
  <si>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</si>
  <si>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</si>
  <si>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</si>
  <si>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</si>
  <si>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</si>
  <si>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</si>
  <si>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</si>
  <si>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</si>
  <si>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</si>
  <si>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</si>
  <si>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</si>
  <si>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</si>
  <si>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</si>
  <si>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</si>
  <si>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</si>
  <si>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</si>
  <si>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</si>
  <si>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</si>
  <si>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</si>
  <si>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</si>
  <si>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</si>
  <si>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</si>
  <si>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</si>
  <si>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</si>
  <si>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</si>
  <si>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</si>
  <si>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</si>
  <si>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</si>
  <si>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</si>
  <si>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</si>
  <si>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</si>
  <si>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</si>
  <si>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</si>
  <si>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</si>
  <si>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</si>
  <si>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</si>
  <si>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</si>
  <si>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</si>
  <si>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</si>
  <si>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</si>
  <si>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</si>
  <si>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</si>
  <si>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</si>
  <si>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</si>
  <si>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</si>
  <si>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</si>
  <si>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</si>
  <si>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</si>
  <si>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</si>
  <si>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</si>
  <si>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</si>
  <si>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</si>
  <si>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</si>
  <si>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</si>
  <si>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</si>
  <si>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</si>
  <si>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</si>
  <si>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</si>
  <si>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</si>
  <si>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</si>
  <si>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</si>
  <si>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</si>
  <si>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</si>
  <si>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</si>
  <si>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</si>
  <si>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</si>
  <si>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</si>
  <si>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</si>
  <si>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</si>
  <si>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</si>
  <si>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</si>
  <si>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</si>
  <si>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</si>
  <si>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</si>
  <si>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</si>
  <si>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</si>
  <si>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</si>
  <si>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</si>
  <si>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</si>
  <si>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</si>
  <si>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</si>
  <si>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</si>
  <si>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</si>
  <si>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</si>
  <si>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</si>
  <si>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</si>
  <si>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</si>
  <si>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</si>
  <si>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</si>
  <si>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</si>
  <si>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</si>
  <si>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</si>
  <si>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</si>
  <si>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</si>
  <si>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</si>
  <si>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</si>
  <si>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</si>
  <si>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</si>
  <si>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</si>
  <si>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</si>
  <si>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</si>
  <si>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</si>
  <si>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</si>
  <si>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</si>
  <si>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</si>
  <si>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</si>
  <si>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</si>
  <si>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</si>
  <si>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</si>
  <si>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</si>
  <si>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</si>
  <si>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</si>
  <si>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</si>
  <si>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</si>
  <si>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</si>
  <si>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</si>
  <si>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</si>
  <si>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</si>
  <si>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</si>
  <si>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</si>
  <si>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</si>
  <si>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</si>
  <si>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</si>
  <si>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</si>
  <si>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</si>
  <si>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</si>
  <si>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</si>
  <si>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</si>
  <si>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</si>
  <si>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</si>
  <si>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</si>
  <si>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</si>
  <si>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</si>
  <si>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</si>
  <si>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</si>
  <si>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</si>
  <si>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</si>
  <si>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</si>
  <si>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</si>
  <si>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</si>
  <si>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</si>
  <si>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</si>
  <si>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</si>
  <si>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</si>
  <si>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</si>
  <si>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</si>
  <si>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</si>
  <si>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</si>
  <si>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</si>
  <si>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</si>
  <si>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</si>
  <si>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</si>
  <si>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</si>
  <si>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</si>
  <si>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</si>
  <si>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</si>
  <si>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</si>
  <si>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</si>
  <si>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</si>
  <si>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</si>
  <si>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</si>
  <si>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</si>
  <si>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</si>
  <si>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</si>
  <si>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</si>
  <si>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</si>
  <si>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</si>
  <si>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</si>
  <si>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</si>
  <si>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</si>
  <si>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</si>
  <si>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</si>
  <si>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</si>
  <si>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</si>
  <si>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</si>
  <si>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</si>
  <si>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</si>
  <si>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</si>
  <si>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</si>
  <si>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</si>
  <si>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</si>
  <si>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</si>
  <si>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</si>
  <si>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</si>
  <si>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</si>
  <si>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</si>
  <si>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</si>
  <si>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</si>
  <si>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</si>
  <si>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</si>
  <si>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</si>
  <si>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</si>
  <si>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</si>
  <si>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</si>
  <si>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</si>
  <si>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</si>
  <si>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</si>
  <si>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</si>
  <si>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</si>
  <si>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</si>
  <si>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</si>
  <si>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</si>
  <si>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</si>
  <si>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</si>
  <si>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</si>
  <si>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</si>
  <si>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</si>
  <si>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</si>
  <si>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</si>
  <si>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</si>
  <si>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</si>
  <si>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</si>
  <si>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</si>
  <si>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</si>
  <si>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</si>
  <si>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</si>
  <si>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</si>
  <si>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</si>
  <si>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</si>
  <si>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</si>
  <si>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</si>
  <si>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</si>
  <si>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</si>
  <si>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</si>
  <si>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</si>
  <si>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</si>
  <si>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</si>
  <si>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</si>
  <si>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</si>
  <si>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</si>
  <si>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</si>
  <si>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</si>
  <si>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</si>
  <si>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</si>
  <si>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</si>
  <si>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</si>
  <si>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</si>
  <si>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</si>
  <si>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</si>
  <si>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</si>
  <si>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</si>
  <si>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</si>
  <si>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</si>
  <si>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</si>
  <si>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</si>
  <si>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</si>
  <si>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</si>
  <si>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</si>
  <si>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</si>
  <si>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</si>
  <si>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</si>
  <si>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</si>
  <si>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</si>
  <si>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</si>
  <si>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</si>
  <si>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</si>
  <si>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</si>
  <si>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</si>
  <si>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</si>
  <si>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</si>
  <si>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</si>
  <si>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</si>
  <si>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</si>
  <si>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</si>
  <si>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</si>
  <si>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</si>
  <si>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</si>
  <si>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</si>
  <si>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</si>
  <si>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</si>
  <si>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</si>
  <si>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</si>
  <si>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</si>
  <si>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</si>
  <si>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</si>
  <si>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</si>
  <si>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</si>
  <si>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</si>
  <si>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</si>
  <si>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</si>
  <si>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</si>
  <si>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</si>
  <si>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</si>
  <si>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</si>
  <si>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</si>
  <si>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</si>
  <si>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</si>
  <si>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</si>
  <si>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</si>
  <si>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</si>
  <si>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</si>
  <si>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</si>
  <si>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</si>
  <si>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</si>
  <si>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</si>
  <si>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</si>
  <si>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</si>
  <si>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</si>
  <si>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</si>
  <si>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</si>
  <si>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</si>
  <si>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</si>
  <si>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</si>
  <si>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</si>
  <si>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</si>
  <si>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</si>
  <si>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</si>
  <si>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</si>
  <si>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</si>
  <si>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</si>
  <si>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</si>
  <si>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</si>
  <si>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</si>
  <si>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</si>
  <si>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</si>
  <si>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</si>
  <si>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</si>
  <si>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</si>
  <si>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</si>
  <si>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</si>
  <si>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</si>
  <si>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</si>
  <si>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</si>
  <si>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</si>
  <si>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</si>
  <si>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</si>
  <si>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</si>
  <si>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</si>
  <si>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</si>
  <si>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</si>
  <si>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</si>
  <si>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</si>
  <si>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</si>
  <si>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</si>
  <si>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</si>
  <si>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</si>
  <si>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</si>
  <si>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</si>
  <si>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</si>
  <si>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</si>
  <si>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</si>
  <si>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</si>
  <si>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</si>
  <si>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</si>
  <si>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</si>
  <si>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</si>
  <si>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</si>
  <si>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</si>
  <si>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</si>
  <si>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</si>
  <si>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</si>
  <si>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</si>
  <si>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</si>
  <si>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</si>
  <si>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</si>
  <si>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</si>
  <si>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</si>
  <si>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</si>
  <si>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</si>
  <si>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</si>
  <si>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</si>
  <si>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</si>
  <si>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</si>
  <si>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</si>
  <si>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</si>
  <si>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</si>
  <si>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</si>
  <si>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</si>
  <si>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</si>
  <si>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</si>
  <si>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</si>
  <si>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</si>
  <si>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</si>
  <si>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</si>
  <si>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</si>
  <si>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</si>
  <si>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</si>
  <si>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</si>
  <si>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</si>
  <si>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</si>
  <si>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</si>
  <si>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</si>
  <si>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</si>
  <si>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</si>
  <si>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</si>
  <si>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</si>
  <si>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</si>
  <si>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</si>
  <si>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</si>
  <si>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</si>
  <si>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</si>
  <si>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</si>
  <si>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</si>
  <si>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</si>
  <si>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</si>
  <si>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</si>
  <si>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</si>
  <si>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</si>
  <si>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</si>
  <si>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</si>
  <si>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</si>
  <si>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</si>
  <si>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</si>
  <si>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</si>
  <si>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</si>
  <si>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</si>
  <si>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</si>
  <si>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</si>
  <si>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</si>
  <si>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</si>
  <si>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</si>
  <si>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</si>
  <si>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</si>
  <si>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</si>
  <si>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</si>
  <si>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</si>
  <si>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</si>
  <si>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</si>
  <si>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</si>
  <si>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</si>
  <si>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</si>
  <si>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</si>
  <si>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</si>
  <si>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</si>
  <si>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</si>
  <si>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</si>
  <si>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</si>
  <si>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</si>
  <si>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</si>
  <si>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</si>
  <si>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</si>
  <si>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</si>
  <si>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</si>
  <si>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</si>
  <si>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</si>
  <si>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</si>
  <si>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</si>
  <si>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</si>
  <si>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</si>
  <si>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</si>
  <si>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</si>
  <si>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</si>
  <si>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</si>
  <si>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</si>
  <si>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</si>
  <si>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</si>
  <si>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</si>
  <si>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</si>
  <si>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</si>
  <si>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</si>
  <si>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</si>
  <si>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</si>
  <si>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</si>
  <si>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</si>
  <si>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</si>
  <si>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</si>
  <si>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</si>
  <si>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</si>
  <si>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</si>
  <si>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</si>
  <si>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</si>
  <si>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</si>
  <si>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</si>
  <si>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</si>
  <si>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</si>
  <si>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</si>
  <si>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</si>
  <si>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</si>
  <si>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</si>
  <si>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</si>
  <si>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</si>
  <si>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</si>
  <si>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</si>
  <si>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</si>
  <si>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</si>
  <si>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</si>
  <si>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</si>
  <si>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</si>
  <si>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</si>
  <si>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</si>
  <si>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</si>
  <si>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</si>
  <si>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</si>
  <si>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</si>
  <si>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</si>
  <si>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</si>
  <si>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</si>
  <si>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</si>
  <si>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copc_opec_r05</t>
  </si>
  <si>
    <t xml:space="preserve">   Middle East</t>
  </si>
  <si>
    <t>cops_opec_r06</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</si>
  <si>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</si>
  <si>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</si>
  <si>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</si>
  <si>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</si>
  <si>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</si>
  <si>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</si>
  <si>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</si>
  <si>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</si>
  <si>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</si>
  <si>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</si>
  <si>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</si>
  <si>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</si>
  <si>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</si>
  <si>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</si>
  <si>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</si>
  <si>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</si>
  <si>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</si>
  <si>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</si>
  <si>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</si>
  <si>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</si>
  <si>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</si>
  <si>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</si>
  <si>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</si>
  <si>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</si>
  <si>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</si>
  <si>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</si>
  <si>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</si>
  <si>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</si>
  <si>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</si>
  <si>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</si>
  <si>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</si>
  <si>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</si>
  <si>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</si>
  <si>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</si>
  <si>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</si>
  <si>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</si>
  <si>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</si>
  <si>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</si>
  <si>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</si>
  <si>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</si>
  <si>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</si>
  <si>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</si>
  <si>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</si>
  <si>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</si>
  <si>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</si>
  <si>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</si>
  <si>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</si>
  <si>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</si>
  <si>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</si>
  <si>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</si>
  <si>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</si>
  <si>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</si>
  <si>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</si>
  <si>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</si>
  <si>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</si>
  <si>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</si>
  <si>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</si>
  <si>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</si>
  <si>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</si>
  <si>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</si>
  <si>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</si>
  <si>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</si>
  <si>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</si>
  <si>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</si>
  <si>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</si>
  <si>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</si>
  <si>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</si>
  <si>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</si>
  <si>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</si>
  <si>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</si>
  <si>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</si>
  <si>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</si>
  <si>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</si>
  <si>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</si>
  <si>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</si>
  <si>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</si>
  <si>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</si>
  <si>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</si>
  <si>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</si>
  <si>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</si>
  <si>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</si>
  <si>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</si>
  <si>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</si>
  <si>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</si>
  <si>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</si>
  <si>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</si>
  <si>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</si>
  <si>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</si>
  <si>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</si>
  <si>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</si>
  <si>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</si>
  <si>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</si>
  <si>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</si>
  <si>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</si>
  <si>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</si>
  <si>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</si>
  <si>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</si>
  <si>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</si>
  <si>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</si>
  <si>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</si>
  <si>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</si>
  <si>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</si>
  <si>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</si>
  <si>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</si>
  <si>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</si>
  <si>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</si>
  <si>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</si>
  <si>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</si>
  <si>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</si>
  <si>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</si>
  <si>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</si>
  <si>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</si>
  <si>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</si>
  <si>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</si>
  <si>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</si>
  <si>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</si>
  <si>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</si>
  <si>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</si>
  <si>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</si>
  <si>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</si>
  <si>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</si>
  <si>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</si>
  <si>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</si>
  <si>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</si>
  <si>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</si>
  <si>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</si>
  <si>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</si>
  <si>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</si>
  <si>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</si>
  <si>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</si>
  <si>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</si>
  <si>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</si>
  <si>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</si>
  <si>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</si>
  <si>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</si>
  <si>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</si>
  <si>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</si>
  <si>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</si>
  <si>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</si>
  <si>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</si>
  <si>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</si>
  <si>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</si>
  <si>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</si>
  <si>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</si>
  <si>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</si>
  <si>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</si>
  <si>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</si>
  <si>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</si>
  <si>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</si>
  <si>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</si>
  <si>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</si>
  <si>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</si>
  <si>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</si>
  <si>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</si>
  <si>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</si>
  <si>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</si>
  <si>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</si>
  <si>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</si>
  <si>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</si>
  <si>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</si>
  <si>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</si>
  <si>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</si>
  <si>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</si>
  <si>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</si>
  <si>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</si>
  <si>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</si>
  <si>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</si>
  <si>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</si>
  <si>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</si>
  <si>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</si>
  <si>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</si>
  <si>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</si>
  <si>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</si>
  <si>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</si>
  <si>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</si>
  <si>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</si>
  <si>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</si>
  <si>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</si>
  <si>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</si>
  <si>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</si>
  <si>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</si>
  <si>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</si>
  <si>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</si>
  <si>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</si>
  <si>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</si>
  <si>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</si>
  <si>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</si>
  <si>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</si>
  <si>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</si>
  <si>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</si>
  <si>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</si>
  <si>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</si>
  <si>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</si>
  <si>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</si>
  <si>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</si>
  <si>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</si>
  <si>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</si>
  <si>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</si>
  <si>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</si>
  <si>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</si>
  <si>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</si>
  <si>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</si>
  <si>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</si>
  <si>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</si>
  <si>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</si>
  <si>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</si>
  <si>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</si>
  <si>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</si>
  <si>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</si>
  <si>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</si>
  <si>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</si>
  <si>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</si>
  <si>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</si>
  <si>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</si>
  <si>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</si>
  <si>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</si>
  <si>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</si>
  <si>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</si>
  <si>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</si>
  <si>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</si>
  <si>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</si>
  <si>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</si>
  <si>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</si>
  <si>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</si>
  <si>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</si>
  <si>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</si>
  <si>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</si>
  <si>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</si>
  <si>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</si>
  <si>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</si>
  <si>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</si>
  <si>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</si>
  <si>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</si>
  <si>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</si>
  <si>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</si>
  <si>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</si>
  <si>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</si>
  <si>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</si>
  <si>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</si>
  <si>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</si>
  <si>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</si>
  <si>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</si>
  <si>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</si>
  <si>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</si>
  <si>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</si>
  <si>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</si>
  <si>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</si>
  <si>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</si>
  <si>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</si>
  <si>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</si>
  <si>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</si>
  <si>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</si>
  <si>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</si>
  <si>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</si>
  <si>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</si>
  <si>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</si>
  <si>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</si>
  <si>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</si>
  <si>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</si>
  <si>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</si>
  <si>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</si>
  <si>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</si>
  <si>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</si>
  <si>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</si>
  <si>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</si>
  <si>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</si>
  <si>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</si>
  <si>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</si>
  <si>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</si>
  <si>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</si>
  <si>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</si>
  <si>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</si>
  <si>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</si>
  <si>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</si>
  <si>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</si>
  <si>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</si>
  <si>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</si>
  <si>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</si>
  <si>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</si>
  <si>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</si>
  <si>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</si>
  <si>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</si>
  <si>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</si>
  <si>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</si>
  <si>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</si>
  <si>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</si>
  <si>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</si>
  <si>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</si>
  <si>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</si>
  <si>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</si>
  <si>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</si>
  <si>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</si>
  <si>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</si>
  <si>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</si>
  <si>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</si>
  <si>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</si>
  <si>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</si>
  <si>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</si>
  <si>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</si>
  <si>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</si>
  <si>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</si>
  <si>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</si>
  <si>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</si>
  <si>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</si>
  <si>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</si>
  <si>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</si>
  <si>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</si>
  <si>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</si>
  <si>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</si>
  <si>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</si>
  <si>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</si>
  <si>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</si>
  <si>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</si>
  <si>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</si>
  <si>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</si>
  <si>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</si>
  <si>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</si>
  <si>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</si>
  <si>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</si>
  <si>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</si>
  <si>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</si>
  <si>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</si>
  <si>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</si>
  <si>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</si>
  <si>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</si>
  <si>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</si>
  <si>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</si>
  <si>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</si>
  <si>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</si>
  <si>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</si>
  <si>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</si>
  <si>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</si>
  <si>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</si>
  <si>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</si>
  <si>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</si>
  <si>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</si>
  <si>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</si>
  <si>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</si>
  <si>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</si>
  <si>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</si>
  <si>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</si>
  <si>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</si>
  <si>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</si>
  <si>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</si>
  <si>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</si>
  <si>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</si>
  <si>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</si>
  <si>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</si>
  <si>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</si>
  <si>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</si>
  <si>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</si>
  <si>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</si>
  <si>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</si>
  <si>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</si>
  <si>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</si>
  <si>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</si>
  <si>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</si>
  <si>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</si>
  <si>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</si>
  <si>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</si>
  <si>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</si>
  <si>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</si>
  <si>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</si>
  <si>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</si>
  <si>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</si>
  <si>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</si>
  <si>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</si>
  <si>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</si>
  <si>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</si>
  <si>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</si>
  <si>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</si>
  <si>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</si>
  <si>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</si>
  <si>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</si>
  <si>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</si>
  <si>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</si>
  <si>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</si>
  <si>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</si>
  <si>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</si>
  <si>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</si>
  <si>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</si>
  <si>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</si>
  <si>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</si>
  <si>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</si>
  <si>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</si>
  <si>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</si>
  <si>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</si>
  <si>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</si>
  <si>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</si>
  <si>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</si>
  <si>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</si>
  <si>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</si>
  <si>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</si>
  <si>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</si>
  <si>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</si>
  <si>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</si>
  <si>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</si>
  <si>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</si>
  <si>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</si>
  <si>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</si>
  <si>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</si>
  <si>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</si>
  <si>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</si>
  <si>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</si>
  <si>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</si>
  <si>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</si>
  <si>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</si>
  <si>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</si>
  <si>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</si>
  <si>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</si>
  <si>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</si>
  <si>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</si>
  <si>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</si>
  <si>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</si>
  <si>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</si>
  <si>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</si>
  <si>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</si>
  <si>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</si>
  <si>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</si>
  <si>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</si>
  <si>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</si>
  <si>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</si>
  <si>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</si>
  <si>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</si>
  <si>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</si>
  <si>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</si>
  <si>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</si>
  <si>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</si>
  <si>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</si>
  <si>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</si>
  <si>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</si>
  <si>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</si>
  <si>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</si>
  <si>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</si>
  <si>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</si>
  <si>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</si>
  <si>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</si>
  <si>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</si>
  <si>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</si>
  <si>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</si>
  <si>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</si>
  <si>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</si>
  <si>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</si>
  <si>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</si>
  <si>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</si>
  <si>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</si>
  <si>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</si>
  <si>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</si>
  <si>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</si>
  <si>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</si>
  <si>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</si>
  <si>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</si>
  <si>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</si>
  <si>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</si>
  <si>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</si>
  <si>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</si>
  <si>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 xml:space="preserve">Projections: </t>
    </r>
    <r>
      <rPr>
        <sz val="8"/>
        <rFont val="Arial"/>
        <family val="2"/>
      </rPr>
      <t>EIA Regional Short-Term Energy Model.</t>
    </r>
  </si>
  <si>
    <t>Real Gross State Product (Billion $2009)</t>
  </si>
  <si>
    <t>Real Personal Income (Billion $2009)</t>
  </si>
  <si>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</si>
  <si>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</si>
  <si>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</si>
  <si>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</si>
  <si>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</si>
  <si>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</si>
  <si>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</si>
  <si>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</si>
  <si>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</si>
  <si>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</si>
  <si>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</si>
  <si>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</si>
  <si>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</si>
  <si>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</si>
  <si>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</si>
  <si>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</si>
  <si>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</si>
  <si>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</si>
  <si>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</si>
  <si>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</si>
  <si>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</si>
  <si>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</si>
  <si>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</si>
  <si>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</si>
  <si>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</si>
  <si>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</si>
  <si>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</si>
  <si>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</si>
  <si>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</si>
  <si>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</si>
  <si>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</si>
  <si>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</si>
  <si>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</si>
  <si>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</si>
  <si>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</si>
  <si>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</si>
  <si>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</si>
  <si>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</si>
  <si>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</si>
  <si>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</si>
  <si>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</si>
  <si>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</si>
  <si>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</si>
  <si>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</si>
  <si>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</si>
  <si>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</si>
  <si>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</si>
  <si>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</si>
  <si>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</si>
  <si>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</si>
  <si>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</si>
  <si>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</si>
  <si>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</si>
  <si>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</si>
  <si>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</si>
  <si>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</si>
  <si>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</si>
  <si>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</si>
  <si>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</si>
  <si>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</si>
  <si>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</si>
  <si>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</si>
  <si>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</si>
  <si>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</si>
  <si>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</si>
  <si>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</si>
  <si>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</si>
  <si>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</si>
  <si>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</si>
  <si>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</si>
  <si>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</si>
  <si>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</si>
  <si>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</si>
  <si>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</si>
  <si>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</si>
  <si>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</si>
  <si>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</si>
  <si>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</si>
  <si>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</si>
  <si>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</si>
  <si>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</si>
  <si>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</si>
  <si>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</si>
  <si>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</si>
  <si>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</si>
  <si>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</si>
  <si>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</si>
  <si>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</si>
  <si>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</si>
  <si>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</si>
  <si>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t>RTTO_US</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</si>
  <si>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</si>
  <si>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</si>
  <si>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</si>
  <si>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</si>
  <si>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</si>
  <si>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</si>
  <si>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</si>
  <si>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copr_gb</t>
  </si>
  <si>
    <t xml:space="preserve">   Gabon</t>
  </si>
  <si>
    <t>(a) Includes lease condensate, natural gas plant liquids, other liquids, refinery processing gain, and other unaccounted-for liquids.</t>
  </si>
  <si>
    <t>copc_opec_rot</t>
  </si>
  <si>
    <t>cops_opec_rot</t>
  </si>
  <si>
    <t xml:space="preserve">             France, Germany, Greece, Hungary, Iceland, Ireland, Israel, Italy, Japan, Latvia, Luxembourg, Mexico, the Netherlands, New Zealand, Norway, Poland, Portugal, </t>
  </si>
  <si>
    <t xml:space="preserve">             Slovakia, Slovenia, South Korea, Spain, Sweden, Switzerland, Turkey, the United Kingdom, the United States.</t>
  </si>
  <si>
    <t>Indonesia</t>
  </si>
  <si>
    <t>papr_ID</t>
  </si>
  <si>
    <t xml:space="preserve">   South America</t>
  </si>
  <si>
    <t xml:space="preserve">         Other Liquids (b)</t>
  </si>
  <si>
    <t>Consumption (million barrels per day) (c)</t>
  </si>
  <si>
    <t>(b) Includes lease condensate, natural gas plant liquids, other liquids, refinery processing gain, and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</si>
  <si>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</si>
  <si>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</si>
  <si>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</si>
  <si>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</si>
  <si>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</si>
  <si>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</si>
  <si>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</si>
  <si>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</si>
  <si>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</si>
  <si>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</si>
  <si>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</si>
  <si>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</si>
  <si>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</si>
  <si>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</si>
  <si>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</si>
  <si>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</si>
  <si>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</si>
  <si>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</si>
  <si>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</si>
  <si>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</si>
  <si>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</si>
  <si>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</si>
  <si>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</si>
  <si>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</si>
  <si>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</si>
  <si>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</si>
  <si>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</si>
  <si>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</si>
  <si>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</si>
  <si>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</si>
  <si>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</si>
  <si>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</si>
  <si>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</si>
  <si>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</si>
  <si>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</si>
  <si>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</si>
  <si>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</si>
  <si>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</si>
  <si>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</si>
  <si>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</si>
  <si>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</si>
  <si>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</si>
  <si>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</si>
  <si>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</si>
  <si>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</si>
  <si>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</si>
  <si>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</si>
  <si>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</si>
  <si>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</si>
  <si>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</si>
  <si>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</si>
  <si>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</si>
  <si>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</si>
  <si>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Renewable Electricity Generation (thousand megawatthours per day)</t>
  </si>
  <si>
    <t>BMEP_US</t>
  </si>
  <si>
    <t>OWEP_US</t>
  </si>
  <si>
    <t>WWEP_US</t>
  </si>
  <si>
    <t>HVEP_US</t>
  </si>
  <si>
    <t>GEEP_US</t>
  </si>
  <si>
    <t xml:space="preserve">      Geothermal  </t>
  </si>
  <si>
    <t>SOEP_US</t>
  </si>
  <si>
    <t>WNEP_US</t>
  </si>
  <si>
    <t xml:space="preserve">      Wind </t>
  </si>
  <si>
    <t>BMCH_US</t>
  </si>
  <si>
    <t>WWCH_US</t>
  </si>
  <si>
    <t>OWCH_US</t>
  </si>
  <si>
    <t>HVCH_US</t>
  </si>
  <si>
    <t>SOCH_US</t>
  </si>
  <si>
    <t>SODTP_US</t>
  </si>
  <si>
    <t>SODRP_US</t>
  </si>
  <si>
    <t xml:space="preserve">         Residential Sector </t>
  </si>
  <si>
    <t>SODCP_US</t>
  </si>
  <si>
    <t xml:space="preserve">         Commercial Sector </t>
  </si>
  <si>
    <t>SODIP_US</t>
  </si>
  <si>
    <t xml:space="preserve">         Industrial Sector </t>
  </si>
  <si>
    <t>WNCH_US</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</si>
  <si>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</si>
  <si>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</si>
  <si>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</si>
  <si>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</si>
  <si>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</si>
  <si>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</si>
  <si>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</si>
  <si>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</si>
  <si>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</si>
  <si>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</si>
  <si>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OPEC = Organization of the Petroleum Exporting Countries: Algeria, Angola, Ecuador, Equatorial Guinea, Gabon, Iran, Iraq, Kuwait, Libya, Nigeria, Qatar, Saudi Arabia, the United Arab Emirates, Venezuela.</t>
  </si>
  <si>
    <t>OPEC = Organization of the Petroleum Exporting Countries: Algeria, Angola, Equatorial Guinea, Gabon, Libya, and Nigeria (Africa); Ecuador and Venezuela (South America); Iran, Iraq, Kuwait, Qatar, Saudi Arabia, and the United Arab Emirates (Middle East).</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</si>
  <si>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</si>
  <si>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</si>
  <si>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</si>
  <si>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</si>
  <si>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</si>
  <si>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</si>
  <si>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</si>
  <si>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</si>
  <si>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</si>
  <si>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</si>
  <si>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</si>
  <si>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</si>
  <si>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r>
      <t>Projections:</t>
    </r>
    <r>
      <rPr>
        <sz val="8"/>
        <rFont val="Arial"/>
        <family val="2"/>
      </rPr>
      <t xml:space="preserve"> EIA Regional Short-Term Energy Model. U.S. macroeconomic projections are based on the IHS Markit model of the U.S. Economy. </t>
    </r>
  </si>
  <si>
    <r>
      <t>Projections:</t>
    </r>
    <r>
      <rPr>
        <sz val="8"/>
        <rFont val="Arial"/>
        <family val="2"/>
      </rPr>
      <t xml:space="preserve"> Macroeconomic projections are based on the IHS Markit model of the U.S. Economy.</t>
    </r>
  </si>
  <si>
    <t>(a)  Weighted geometric mean of real indices for various countries with weights equal to each country's share of world oil consumption in the base period. Exchange rate is measured in foreign currency per U.S. dollar. GDP and exchange rate data are from Oxford Economics, and oil consumption data are from EIA.</t>
  </si>
  <si>
    <t>World Index, 2015 Q1 = 100</t>
  </si>
  <si>
    <t>OECD Index, 2015 Q1 = 100</t>
  </si>
  <si>
    <t>Non-OECD Index, 2015 Q1 = 100</t>
  </si>
  <si>
    <t>Index, 2015 Q1 = 100</t>
  </si>
  <si>
    <t>March 2018</t>
  </si>
  <si>
    <t>End-of-period Commercial Crude Oil and Other Liquids Inventories (million barrels)</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</si>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</sst>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61"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7">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cellStyleXfs>
  <cellXfs count="858">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0" borderId="3"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2" fillId="3" borderId="0" xfId="7" applyNumberFormat="1" applyFont="1" applyFill="1" applyAlignment="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0" fontId="11" fillId="4" borderId="0" xfId="18" quotePrefix="1" applyFont="1" applyFill="1" applyBorder="1" applyAlignment="1" applyProtection="1">
      <alignment horizontal="left"/>
    </xf>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4" fillId="4" borderId="0" xfId="5" applyFont="1" applyFill="1" applyBorder="1" applyAlignment="1" applyProtection="1"/>
    <xf numFmtId="0" fontId="23" fillId="4" borderId="0" xfId="0" applyFont="1" applyFill="1" applyBorder="1" applyAlignment="1"/>
    <xf numFmtId="0" fontId="32"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4" fillId="4" borderId="0" xfId="5" applyFont="1" applyFill="1" applyBorder="1" applyAlignment="1" applyProtection="1">
      <alignment horizontal="left"/>
    </xf>
    <xf numFmtId="0" fontId="23" fillId="4" borderId="0" xfId="16" applyFont="1" applyFill="1" applyBorder="1" applyAlignment="1"/>
    <xf numFmtId="0" fontId="32" fillId="4" borderId="0" xfId="0" applyFont="1" applyFill="1" applyBorder="1" applyAlignment="1">
      <alignment horizontal="left"/>
    </xf>
    <xf numFmtId="0" fontId="31" fillId="4" borderId="0" xfId="14" applyFont="1" applyFill="1" applyBorder="1" applyAlignment="1" applyProtection="1"/>
    <xf numFmtId="0" fontId="11" fillId="4" borderId="0" xfId="24" applyFont="1" applyFill="1" applyBorder="1" applyAlignment="1"/>
    <xf numFmtId="0" fontId="33"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7" fillId="0" borderId="0" xfId="17" applyFont="1"/>
    <xf numFmtId="3" fontId="24" fillId="4" borderId="0" xfId="23" applyNumberFormat="1" applyFont="1" applyFill="1" applyAlignment="1" applyProtection="1">
      <alignment horizontal="right"/>
    </xf>
    <xf numFmtId="3" fontId="38" fillId="4" borderId="0" xfId="9" applyNumberFormat="1" applyFont="1" applyFill="1" applyAlignment="1">
      <alignment horizontal="right"/>
    </xf>
    <xf numFmtId="0" fontId="39"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6" fillId="4" borderId="0" xfId="9" applyNumberFormat="1" applyFont="1" applyFill="1" applyAlignment="1" applyProtection="1">
      <alignment horizontal="center"/>
    </xf>
    <xf numFmtId="0" fontId="40" fillId="4" borderId="0" xfId="9" applyFont="1" applyFill="1"/>
    <xf numFmtId="165" fontId="37"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7"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7"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7"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7" fillId="0" borderId="0" xfId="8" applyFont="1"/>
    <xf numFmtId="0" fontId="37" fillId="0" borderId="0" xfId="8" quotePrefix="1" applyFont="1"/>
    <xf numFmtId="165" fontId="37" fillId="0" borderId="0" xfId="8" quotePrefix="1" applyNumberFormat="1" applyFont="1"/>
    <xf numFmtId="165" fontId="37" fillId="0" borderId="0" xfId="8" applyNumberFormat="1" applyFont="1"/>
    <xf numFmtId="3" fontId="37"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7"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7"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7" fillId="0" borderId="0" xfId="16" applyFont="1"/>
    <xf numFmtId="0" fontId="37" fillId="0" borderId="0" xfId="13" applyFont="1" applyFill="1" applyBorder="1" applyAlignment="1">
      <alignment horizontal="right"/>
    </xf>
    <xf numFmtId="2" fontId="37" fillId="0" borderId="0" xfId="13" applyNumberFormat="1" applyFont="1" applyFill="1" applyAlignment="1">
      <alignment horizontal="right"/>
    </xf>
    <xf numFmtId="2" fontId="41" fillId="4" borderId="0" xfId="13" applyNumberFormat="1" applyFont="1" applyFill="1" applyAlignment="1" applyProtection="1">
      <alignment horizontal="center"/>
    </xf>
    <xf numFmtId="0" fontId="37"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7" fillId="0" borderId="0" xfId="21" applyFont="1"/>
    <xf numFmtId="1" fontId="42" fillId="0" borderId="0" xfId="11" applyNumberFormat="1" applyFont="1" applyFill="1" applyAlignment="1" applyProtection="1">
      <alignment horizontal="right"/>
    </xf>
    <xf numFmtId="1" fontId="36" fillId="0" borderId="0" xfId="23" applyNumberFormat="1" applyFont="1" applyFill="1" applyAlignment="1" applyProtection="1">
      <alignment horizontal="right"/>
    </xf>
    <xf numFmtId="165" fontId="42" fillId="0" borderId="0" xfId="11" applyNumberFormat="1" applyFont="1" applyFill="1" applyBorder="1" applyAlignment="1" applyProtection="1">
      <alignment horizontal="right"/>
    </xf>
    <xf numFmtId="0" fontId="43" fillId="0" borderId="0" xfId="11" applyFont="1" applyFill="1" applyBorder="1" applyAlignment="1">
      <alignment horizontal="right"/>
    </xf>
    <xf numFmtId="165" fontId="42" fillId="0" borderId="0" xfId="11" applyNumberFormat="1" applyFont="1" applyFill="1" applyAlignment="1" applyProtection="1">
      <alignment horizontal="right"/>
    </xf>
    <xf numFmtId="165" fontId="36" fillId="4" borderId="0" xfId="23" applyNumberFormat="1" applyFont="1" applyFill="1" applyBorder="1" applyAlignment="1" applyProtection="1">
      <alignment horizontal="right" indent="1"/>
    </xf>
    <xf numFmtId="0" fontId="40" fillId="0" borderId="0" xfId="11" applyFont="1"/>
    <xf numFmtId="167" fontId="24" fillId="4" borderId="0" xfId="23" applyNumberFormat="1" applyFont="1" applyFill="1" applyBorder="1" applyAlignment="1" applyProtection="1">
      <alignment horizontal="center"/>
    </xf>
    <xf numFmtId="164" fontId="37" fillId="4" borderId="0" xfId="23" applyNumberFormat="1" applyFont="1" applyFill="1"/>
    <xf numFmtId="0" fontId="37" fillId="4" borderId="0" xfId="23" applyFont="1" applyFill="1"/>
    <xf numFmtId="0" fontId="24" fillId="0" borderId="0" xfId="23" applyFont="1" applyFill="1" applyAlignment="1" applyProtection="1">
      <alignment horizontal="right"/>
    </xf>
    <xf numFmtId="0" fontId="37" fillId="0" borderId="0" xfId="23" applyFont="1"/>
    <xf numFmtId="166" fontId="24" fillId="4" borderId="0" xfId="23" applyNumberFormat="1" applyFont="1" applyFill="1" applyBorder="1" applyAlignment="1" applyProtection="1">
      <alignment horizontal="right"/>
    </xf>
    <xf numFmtId="0" fontId="44" fillId="4" borderId="0" xfId="0" applyFont="1" applyFill="1" applyBorder="1" applyAlignment="1">
      <alignment horizontal="right"/>
    </xf>
    <xf numFmtId="0" fontId="44" fillId="4" borderId="0" xfId="0" applyFont="1" applyFill="1" applyBorder="1"/>
    <xf numFmtId="0" fontId="24" fillId="0" borderId="0" xfId="22" applyFont="1" applyFill="1" applyAlignment="1" applyProtection="1">
      <alignment horizontal="right"/>
    </xf>
    <xf numFmtId="0" fontId="37" fillId="0" borderId="0" xfId="22" applyFont="1" applyAlignment="1">
      <alignment horizontal="right"/>
    </xf>
    <xf numFmtId="0" fontId="37" fillId="4" borderId="0" xfId="22" applyFont="1" applyFill="1"/>
    <xf numFmtId="0" fontId="37" fillId="0" borderId="0" xfId="22" applyFont="1"/>
    <xf numFmtId="165" fontId="24" fillId="0" borderId="2" xfId="18" applyNumberFormat="1" applyFont="1" applyFill="1" applyBorder="1" applyAlignment="1" applyProtection="1">
      <alignment horizontal="right"/>
    </xf>
    <xf numFmtId="0" fontId="39" fillId="4" borderId="0" xfId="9" applyFont="1" applyFill="1" applyBorder="1" applyAlignment="1">
      <alignment horizontal="center"/>
    </xf>
    <xf numFmtId="0" fontId="37"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7" fillId="0" borderId="0" xfId="8" applyFont="1" applyFill="1" applyBorder="1" applyAlignment="1">
      <alignment horizontal="center"/>
    </xf>
    <xf numFmtId="0" fontId="37"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5" fillId="3" borderId="0" xfId="11" applyFont="1" applyFill="1" applyAlignment="1">
      <alignment horizontal="center"/>
    </xf>
    <xf numFmtId="0" fontId="24" fillId="0" borderId="2" xfId="23" applyFont="1" applyFill="1" applyBorder="1" applyAlignment="1" applyProtection="1">
      <alignment horizontal="center"/>
    </xf>
    <xf numFmtId="0" fontId="24" fillId="0" borderId="0" xfId="23" applyFont="1" applyFill="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7" fillId="0" borderId="0" xfId="8" applyNumberFormat="1" applyFont="1" applyFill="1" applyAlignment="1">
      <alignment horizontal="right"/>
    </xf>
    <xf numFmtId="0" fontId="37"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7" fillId="4" borderId="0" xfId="0" applyFont="1" applyFill="1" applyBorder="1"/>
    <xf numFmtId="164" fontId="3" fillId="3" borderId="0" xfId="0" applyNumberFormat="1" applyFont="1" applyFill="1"/>
    <xf numFmtId="0" fontId="37" fillId="0" borderId="0" xfId="17" applyFont="1" applyBorder="1"/>
    <xf numFmtId="0" fontId="37" fillId="4" borderId="0" xfId="17" applyFont="1" applyFill="1"/>
    <xf numFmtId="0" fontId="37" fillId="4" borderId="0" xfId="17" applyFont="1" applyFill="1" applyAlignment="1">
      <alignment vertical="top"/>
    </xf>
    <xf numFmtId="0" fontId="37" fillId="0" borderId="0" xfId="17" applyFont="1" applyAlignment="1">
      <alignment vertical="top"/>
    </xf>
    <xf numFmtId="0" fontId="38" fillId="4" borderId="0" xfId="9" applyFont="1" applyFill="1" applyBorder="1" applyAlignment="1">
      <alignment horizontal="center"/>
    </xf>
    <xf numFmtId="165" fontId="37" fillId="4" borderId="0" xfId="22" applyNumberFormat="1" applyFont="1" applyFill="1"/>
    <xf numFmtId="0" fontId="37" fillId="4" borderId="0" xfId="22" applyFont="1" applyFill="1" applyAlignment="1">
      <alignment vertical="top"/>
    </xf>
    <xf numFmtId="0" fontId="37" fillId="0" borderId="0" xfId="22" applyFont="1" applyAlignment="1">
      <alignment vertical="top"/>
    </xf>
    <xf numFmtId="0" fontId="40" fillId="4" borderId="0" xfId="22" applyFont="1" applyFill="1"/>
    <xf numFmtId="0" fontId="40" fillId="4" borderId="0" xfId="9" applyFont="1" applyFill="1" applyBorder="1"/>
    <xf numFmtId="0" fontId="40" fillId="4" borderId="0" xfId="9" applyFont="1" applyFill="1" applyBorder="1" applyAlignment="1">
      <alignment vertical="top"/>
    </xf>
    <xf numFmtId="0" fontId="40" fillId="4" borderId="0" xfId="9" applyFont="1" applyFill="1" applyAlignment="1">
      <alignment vertical="top"/>
    </xf>
    <xf numFmtId="0" fontId="37" fillId="0" borderId="0" xfId="22" applyFont="1" applyFill="1"/>
    <xf numFmtId="0" fontId="37" fillId="0" borderId="0" xfId="9" applyFont="1" applyFill="1" applyBorder="1"/>
    <xf numFmtId="0" fontId="37" fillId="0" borderId="0" xfId="9" applyFont="1" applyFill="1" applyBorder="1" applyAlignment="1">
      <alignment vertical="top"/>
    </xf>
    <xf numFmtId="0" fontId="37" fillId="0" borderId="0" xfId="9" applyFont="1" applyFill="1" applyAlignment="1">
      <alignment vertical="top"/>
    </xf>
    <xf numFmtId="0" fontId="37" fillId="0" borderId="0" xfId="19" applyFont="1" applyAlignment="1">
      <alignment vertical="top"/>
    </xf>
    <xf numFmtId="0" fontId="37" fillId="0" borderId="0" xfId="15" applyFont="1" applyAlignment="1">
      <alignment vertical="top"/>
    </xf>
    <xf numFmtId="0" fontId="37" fillId="4" borderId="0" xfId="8" applyFont="1" applyFill="1" applyBorder="1"/>
    <xf numFmtId="0" fontId="37" fillId="4" borderId="0" xfId="8" applyFont="1" applyFill="1" applyBorder="1" applyAlignment="1">
      <alignment vertical="top"/>
    </xf>
    <xf numFmtId="0" fontId="37" fillId="4" borderId="0" xfId="7" applyFont="1" applyFill="1" applyBorder="1"/>
    <xf numFmtId="0" fontId="37" fillId="4" borderId="0" xfId="7" applyFont="1" applyFill="1" applyBorder="1" applyAlignment="1">
      <alignment vertical="top"/>
    </xf>
    <xf numFmtId="0" fontId="37" fillId="4" borderId="0" xfId="18" applyFont="1" applyFill="1"/>
    <xf numFmtId="0" fontId="37" fillId="4" borderId="0" xfId="18" applyFont="1" applyFill="1" applyAlignment="1">
      <alignment vertical="top"/>
    </xf>
    <xf numFmtId="0" fontId="37" fillId="4" borderId="0" xfId="16" applyFont="1" applyFill="1"/>
    <xf numFmtId="0" fontId="37" fillId="4" borderId="0" xfId="16" applyFont="1" applyFill="1" applyAlignment="1">
      <alignment vertical="top"/>
    </xf>
    <xf numFmtId="0" fontId="37" fillId="0" borderId="0" xfId="16" applyFont="1" applyAlignment="1">
      <alignment vertical="top"/>
    </xf>
    <xf numFmtId="0" fontId="37" fillId="4" borderId="0" xfId="13" applyFont="1" applyFill="1" applyBorder="1"/>
    <xf numFmtId="0" fontId="37" fillId="4" borderId="0" xfId="13" applyFont="1" applyFill="1" applyBorder="1" applyAlignment="1">
      <alignment vertical="top"/>
    </xf>
    <xf numFmtId="0" fontId="37" fillId="0" borderId="0" xfId="13" applyFont="1" applyAlignment="1">
      <alignment vertical="top"/>
    </xf>
    <xf numFmtId="0" fontId="37" fillId="4" borderId="0" xfId="21" applyFont="1" applyFill="1"/>
    <xf numFmtId="0" fontId="37" fillId="4" borderId="0" xfId="21" applyFont="1" applyFill="1" applyAlignment="1">
      <alignment vertical="top"/>
    </xf>
    <xf numFmtId="0" fontId="37" fillId="0" borderId="0" xfId="21" applyFont="1" applyAlignment="1">
      <alignment vertical="top"/>
    </xf>
    <xf numFmtId="0" fontId="24" fillId="0" borderId="0" xfId="21" applyFont="1" applyFill="1" applyAlignment="1" applyProtection="1">
      <alignment horizontal="right"/>
    </xf>
    <xf numFmtId="0" fontId="40" fillId="0" borderId="0" xfId="23" applyFont="1"/>
    <xf numFmtId="0" fontId="40" fillId="4" borderId="0" xfId="11" applyFont="1" applyFill="1"/>
    <xf numFmtId="0" fontId="40" fillId="4" borderId="0" xfId="11" applyFont="1" applyFill="1" applyAlignment="1">
      <alignment vertical="top"/>
    </xf>
    <xf numFmtId="0" fontId="40" fillId="0" borderId="0" xfId="11" applyFont="1" applyAlignment="1">
      <alignment vertical="top"/>
    </xf>
    <xf numFmtId="0" fontId="37" fillId="4" borderId="0" xfId="23" applyFont="1" applyFill="1" applyAlignment="1">
      <alignment vertical="top"/>
    </xf>
    <xf numFmtId="0" fontId="37" fillId="0" borderId="0" xfId="23" applyFont="1" applyAlignment="1">
      <alignment vertical="top"/>
    </xf>
    <xf numFmtId="0" fontId="37" fillId="4" borderId="0" xfId="0" applyFont="1" applyFill="1" applyBorder="1" applyAlignment="1">
      <alignment vertical="top"/>
    </xf>
    <xf numFmtId="0" fontId="37" fillId="4" borderId="0" xfId="0" applyFont="1" applyFill="1" applyBorder="1" applyAlignment="1">
      <alignment vertical="top" wrapText="1"/>
    </xf>
    <xf numFmtId="0" fontId="25"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5" fillId="0" borderId="0" xfId="19" applyFont="1" applyFill="1" applyBorder="1" applyAlignment="1" applyProtection="1">
      <alignment horizontal="center"/>
    </xf>
    <xf numFmtId="0" fontId="21" fillId="0" borderId="0" xfId="14" applyFont="1" applyFill="1" applyBorder="1" applyAlignment="1" applyProtection="1"/>
    <xf numFmtId="0" fontId="26" fillId="4" borderId="0" xfId="16" quotePrefix="1" applyFont="1" applyFill="1" applyBorder="1" applyAlignment="1" applyProtection="1">
      <alignment vertical="top"/>
    </xf>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26" fillId="0" borderId="0" xfId="14" applyFont="1" applyFill="1" applyAlignment="1" applyProtection="1">
      <alignment horizontal="left"/>
    </xf>
    <xf numFmtId="0" fontId="23" fillId="0" borderId="0" xfId="6" applyAlignment="1">
      <alignment horizontal="left"/>
    </xf>
    <xf numFmtId="0" fontId="24" fillId="0" borderId="0" xfId="14" applyFont="1" applyFill="1" applyProtection="1"/>
    <xf numFmtId="0" fontId="28" fillId="0" borderId="0" xfId="14" applyFont="1" applyFill="1" applyProtection="1"/>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0" borderId="0" xfId="14" applyFont="1" applyBorder="1" applyAlignment="1">
      <alignment horizontal="right"/>
    </xf>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2" fontId="25" fillId="4" borderId="0" xfId="23" applyNumberFormat="1" applyFont="1" applyFill="1" applyBorder="1" applyAlignment="1" applyProtection="1">
      <alignment horizontal="right"/>
    </xf>
    <xf numFmtId="172" fontId="24" fillId="4" borderId="0" xfId="23" applyNumberFormat="1" applyFont="1" applyFill="1" applyBorder="1" applyAlignment="1" applyProtection="1">
      <alignment horizontal="righ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3" fillId="0" borderId="2" xfId="14" quotePrefix="1" applyFont="1" applyBorder="1" applyAlignment="1" applyProtection="1">
      <alignment horizontal="left"/>
    </xf>
    <xf numFmtId="0" fontId="23" fillId="0" borderId="2" xfId="6" applyBorder="1" applyAlignment="1">
      <alignment horizontal="left"/>
    </xf>
    <xf numFmtId="0" fontId="3" fillId="0" borderId="0" xfId="14" quotePrefix="1" applyFont="1" applyAlignment="1" applyProtection="1">
      <alignment horizontal="left"/>
    </xf>
    <xf numFmtId="0" fontId="24" fillId="2" borderId="0" xfId="14" applyFont="1" applyFill="1" applyProtection="1"/>
    <xf numFmtId="0" fontId="25" fillId="0" borderId="0" xfId="14" applyFont="1" applyFill="1" applyAlignment="1" applyProtection="1">
      <alignment horizontal="left"/>
    </xf>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7"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7"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7"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0" fontId="22" fillId="4" borderId="0" xfId="22" applyFont="1" applyFill="1"/>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9" fillId="0" borderId="0" xfId="11" applyFont="1"/>
    <xf numFmtId="0" fontId="49" fillId="0" borderId="0" xfId="23" applyFont="1"/>
    <xf numFmtId="0" fontId="50" fillId="3" borderId="0" xfId="11" applyFont="1" applyFill="1" applyAlignment="1">
      <alignment horizontal="center"/>
    </xf>
    <xf numFmtId="0" fontId="49" fillId="4" borderId="0" xfId="11" applyFont="1" applyFill="1"/>
    <xf numFmtId="0" fontId="49" fillId="4" borderId="0" xfId="11" applyFont="1" applyFill="1" applyAlignment="1">
      <alignment vertical="top"/>
    </xf>
    <xf numFmtId="0" fontId="49"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51"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0" fontId="25" fillId="0" borderId="0" xfId="14" applyFont="1" applyFill="1" applyProtection="1"/>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2" fillId="0" borderId="0"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52" fillId="4" borderId="0" xfId="9" applyFont="1" applyFill="1" applyBorder="1" applyAlignment="1">
      <alignment horizontal="center"/>
    </xf>
    <xf numFmtId="0" fontId="49" fillId="4" borderId="0" xfId="9" applyFont="1" applyFill="1"/>
    <xf numFmtId="0" fontId="49" fillId="4" borderId="0" xfId="22" applyFont="1" applyFill="1"/>
    <xf numFmtId="164" fontId="14" fillId="4" borderId="0" xfId="9" applyNumberFormat="1" applyFont="1" applyFill="1" applyAlignment="1" applyProtection="1">
      <alignment horizontal="center"/>
    </xf>
    <xf numFmtId="0" fontId="49" fillId="4" borderId="0" xfId="9" applyFont="1" applyFill="1" applyBorder="1"/>
    <xf numFmtId="0" fontId="49" fillId="4" borderId="0" xfId="9" applyFont="1" applyFill="1" applyBorder="1" applyAlignment="1">
      <alignment vertical="top"/>
    </xf>
    <xf numFmtId="0" fontId="49"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0" fillId="0" borderId="0" xfId="0" applyAlignment="1">
      <alignment vertical="top" wrapText="1"/>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2" fontId="24" fillId="0" borderId="0" xfId="23" applyNumberFormat="1" applyFont="1" applyFill="1" applyAlignment="1" applyProtection="1">
      <alignment horizontal="center"/>
    </xf>
    <xf numFmtId="166" fontId="26" fillId="4" borderId="0" xfId="23"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0" fontId="3" fillId="4" borderId="0" xfId="0" quotePrefix="1" applyFont="1" applyFill="1" applyBorder="1" applyAlignment="1">
      <alignment vertical="top" wrapText="1"/>
    </xf>
    <xf numFmtId="164" fontId="53"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56" fillId="0" borderId="0" xfId="26" applyFont="1"/>
    <xf numFmtId="0" fontId="54" fillId="0" borderId="0" xfId="26" applyFont="1"/>
    <xf numFmtId="0" fontId="55" fillId="0" borderId="0" xfId="26" applyFont="1"/>
    <xf numFmtId="171" fontId="56" fillId="0" borderId="0" xfId="26" applyNumberFormat="1" applyFont="1"/>
    <xf numFmtId="0" fontId="57" fillId="0" borderId="0" xfId="26" applyFont="1"/>
    <xf numFmtId="0" fontId="56" fillId="5" borderId="0" xfId="26" applyFont="1" applyFill="1"/>
    <xf numFmtId="0" fontId="56" fillId="0" borderId="12" xfId="26" applyFont="1" applyBorder="1"/>
    <xf numFmtId="0" fontId="56" fillId="0" borderId="13" xfId="26" applyFont="1" applyBorder="1"/>
    <xf numFmtId="0" fontId="57" fillId="0" borderId="14" xfId="26" applyFont="1" applyBorder="1" applyAlignment="1">
      <alignment horizontal="center"/>
    </xf>
    <xf numFmtId="0" fontId="56" fillId="5" borderId="3" xfId="26" applyFont="1" applyFill="1" applyBorder="1"/>
    <xf numFmtId="171" fontId="56" fillId="0" borderId="3" xfId="26" applyNumberFormat="1" applyFont="1" applyBorder="1"/>
    <xf numFmtId="0" fontId="56" fillId="5" borderId="0" xfId="26" applyFont="1" applyFill="1" applyBorder="1"/>
    <xf numFmtId="0" fontId="56" fillId="0" borderId="0" xfId="26" applyFont="1" applyBorder="1"/>
    <xf numFmtId="0" fontId="1" fillId="0" borderId="0" xfId="26" applyBorder="1"/>
    <xf numFmtId="171" fontId="56" fillId="0" borderId="0" xfId="26" quotePrefix="1" applyNumberFormat="1" applyFont="1" applyBorder="1"/>
    <xf numFmtId="3" fontId="57" fillId="0" borderId="0" xfId="26" applyNumberFormat="1" applyFont="1"/>
    <xf numFmtId="3" fontId="57" fillId="0" borderId="0" xfId="26" quotePrefix="1" applyNumberFormat="1" applyFont="1" applyAlignment="1">
      <alignment horizontal="right"/>
    </xf>
    <xf numFmtId="0" fontId="58" fillId="0" borderId="0" xfId="26" applyFont="1"/>
    <xf numFmtId="3" fontId="57" fillId="0" borderId="3" xfId="26" applyNumberFormat="1" applyFont="1" applyBorder="1"/>
    <xf numFmtId="3" fontId="59" fillId="0" borderId="0" xfId="26" applyNumberFormat="1" applyFont="1"/>
    <xf numFmtId="0" fontId="59" fillId="0" borderId="0" xfId="26" applyFont="1"/>
    <xf numFmtId="0" fontId="60" fillId="0" borderId="0" xfId="26" applyFont="1"/>
    <xf numFmtId="3" fontId="59" fillId="0" borderId="3" xfId="26" applyNumberFormat="1" applyFont="1" applyBorder="1"/>
    <xf numFmtId="2" fontId="37" fillId="4" borderId="0" xfId="22" applyNumberFormat="1" applyFont="1" applyFill="1"/>
    <xf numFmtId="0" fontId="22" fillId="0" borderId="0" xfId="17" applyFont="1" applyBorder="1"/>
    <xf numFmtId="0" fontId="22" fillId="4" borderId="0" xfId="17" applyFont="1" applyFill="1"/>
    <xf numFmtId="0" fontId="22" fillId="0" borderId="0" xfId="17" applyFont="1" applyAlignment="1">
      <alignment vertical="top"/>
    </xf>
    <xf numFmtId="0" fontId="22" fillId="0" borderId="0" xfId="17" applyFont="1"/>
    <xf numFmtId="0" fontId="58" fillId="0" borderId="0" xfId="26" applyFont="1" applyBorder="1"/>
    <xf numFmtId="2" fontId="25" fillId="0" borderId="2" xfId="21" applyNumberFormat="1" applyFont="1" applyFill="1" applyBorder="1" applyAlignment="1" applyProtection="1">
      <alignment horizontal="right"/>
    </xf>
    <xf numFmtId="2" fontId="37" fillId="4" borderId="0" xfId="23" applyNumberFormat="1" applyFont="1" applyFill="1"/>
    <xf numFmtId="2" fontId="25" fillId="0" borderId="0" xfId="23" applyNumberFormat="1" applyFont="1" applyFill="1" applyAlignment="1" applyProtection="1">
      <alignment horizontal="center"/>
    </xf>
    <xf numFmtId="49" fontId="11" fillId="4" borderId="0" xfId="0" quotePrefix="1" applyNumberFormat="1" applyFont="1" applyFill="1" applyBorder="1" applyAlignment="1"/>
    <xf numFmtId="0" fontId="0" fillId="0" borderId="0" xfId="0" applyAlignment="1"/>
    <xf numFmtId="0" fontId="11" fillId="4" borderId="0" xfId="17" quotePrefix="1" applyFont="1" applyFill="1" applyAlignment="1">
      <alignment horizontal="left" vertical="top" wrapText="1"/>
    </xf>
    <xf numFmtId="0" fontId="23" fillId="4" borderId="0" xfId="0" applyFont="1" applyFill="1" applyAlignment="1">
      <alignment horizontal="left" vertical="top" wrapText="1"/>
    </xf>
    <xf numFmtId="0" fontId="0" fillId="0" borderId="0" xfId="0" applyAlignment="1">
      <alignment horizontal="left" vertical="top" wrapText="1"/>
    </xf>
    <xf numFmtId="0" fontId="22" fillId="3" borderId="4" xfId="8"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4" borderId="0" xfId="0" applyFill="1" applyAlignment="1">
      <alignment horizontal="left" vertical="top" wrapText="1"/>
    </xf>
    <xf numFmtId="49" fontId="11" fillId="4" borderId="0" xfId="0" applyNumberFormat="1" applyFont="1" applyFill="1" applyBorder="1" applyAlignment="1"/>
    <xf numFmtId="0" fontId="35" fillId="4" borderId="0" xfId="5" applyFont="1" applyFill="1" applyBorder="1" applyAlignment="1" applyProtection="1">
      <alignment horizontal="center" vertical="center" wrapText="1"/>
    </xf>
    <xf numFmtId="0" fontId="35" fillId="4" borderId="0" xfId="5" applyFont="1" applyFill="1" applyAlignment="1" applyProtection="1">
      <alignment horizontal="center" vertical="center" wrapText="1"/>
    </xf>
    <xf numFmtId="0" fontId="20" fillId="0" borderId="9" xfId="0" applyFont="1" applyBorder="1" applyAlignment="1">
      <alignment horizontal="center"/>
    </xf>
    <xf numFmtId="0" fontId="20" fillId="0" borderId="10" xfId="0" applyFont="1" applyBorder="1" applyAlignment="1">
      <alignment horizontal="center"/>
    </xf>
    <xf numFmtId="0" fontId="21" fillId="0" borderId="0" xfId="17" applyFont="1" applyFill="1" applyBorder="1" applyAlignment="1" applyProtection="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7" fillId="4" borderId="0" xfId="17" applyFont="1" applyFill="1" applyAlignment="1">
      <alignment vertical="top" wrapText="1"/>
    </xf>
    <xf numFmtId="0" fontId="11" fillId="4" borderId="2" xfId="22" applyFont="1" applyFill="1" applyBorder="1" applyAlignment="1">
      <alignment horizontal="justify"/>
    </xf>
    <xf numFmtId="0" fontId="11" fillId="4" borderId="2" xfId="22" applyFont="1" applyFill="1" applyBorder="1" applyAlignment="1"/>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22" fillId="0" borderId="0" xfId="18" applyFont="1" applyAlignment="1">
      <alignment vertical="top" wrapText="1"/>
    </xf>
    <xf numFmtId="0" fontId="37" fillId="0" borderId="0" xfId="22" applyFont="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18" fillId="4" borderId="11" xfId="0" applyFont="1" applyFill="1" applyBorder="1" applyAlignment="1"/>
    <xf numFmtId="0" fontId="22" fillId="4" borderId="0" xfId="0" applyNumberFormat="1" applyFont="1" applyFill="1" applyBorder="1" applyAlignment="1">
      <alignment vertical="top" wrapText="1"/>
    </xf>
    <xf numFmtId="49" fontId="3" fillId="4" borderId="0" xfId="0" applyNumberFormat="1" applyFont="1" applyFill="1" applyBorder="1" applyAlignment="1"/>
    <xf numFmtId="0" fontId="3" fillId="4" borderId="0" xfId="0" quotePrefix="1" applyFont="1" applyFill="1" applyBorder="1" applyAlignment="1">
      <alignment vertical="top" wrapText="1"/>
    </xf>
    <xf numFmtId="0" fontId="18" fillId="4" borderId="0" xfId="0" applyFont="1" applyFill="1" applyBorder="1" applyAlignment="1">
      <alignment horizontal="left"/>
    </xf>
    <xf numFmtId="0" fontId="21" fillId="0" borderId="0" xfId="23" applyFont="1" applyFill="1" applyAlignment="1" applyProtection="1"/>
    <xf numFmtId="0" fontId="11" fillId="0" borderId="0" xfId="23" applyFont="1" applyAlignment="1"/>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11" fillId="4" borderId="0" xfId="23" applyFont="1" applyFill="1" applyBorder="1" applyAlignment="1" applyProtection="1">
      <alignment horizontal="left" vertical="top" wrapText="1"/>
    </xf>
    <xf numFmtId="0" fontId="21" fillId="4" borderId="0" xfId="23" applyFont="1" applyFill="1" applyAlignment="1" applyProtection="1"/>
    <xf numFmtId="0" fontId="23" fillId="4" borderId="0" xfId="23" applyFont="1" applyFill="1" applyAlignment="1"/>
    <xf numFmtId="0" fontId="20" fillId="0" borderId="0" xfId="11" applyFont="1" applyBorder="1" applyAlignment="1"/>
    <xf numFmtId="0" fontId="11" fillId="0" borderId="0" xfId="0" applyFont="1" applyAlignment="1">
      <alignment vertical="top" wrapText="1"/>
    </xf>
    <xf numFmtId="0" fontId="21" fillId="0" borderId="0" xfId="21" applyFont="1" applyFill="1" applyAlignment="1" applyProtection="1"/>
    <xf numFmtId="0" fontId="11" fillId="0" borderId="0" xfId="21" applyFont="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13" applyFont="1" applyFill="1" applyBorder="1" applyAlignment="1" applyProtection="1">
      <alignment horizontal="left" readingOrder="1"/>
    </xf>
    <xf numFmtId="0" fontId="21" fillId="0" borderId="0" xfId="16" applyFont="1" applyFill="1" applyAlignment="1" applyProtection="1"/>
    <xf numFmtId="0" fontId="23" fillId="0" borderId="0" xfId="16" applyFont="1" applyAlignment="1"/>
    <xf numFmtId="0" fontId="26" fillId="4" borderId="0" xfId="16" quotePrefix="1" applyFont="1" applyFill="1" applyBorder="1" applyAlignment="1" applyProtection="1">
      <alignment vertical="top" wrapText="1"/>
    </xf>
    <xf numFmtId="0" fontId="21" fillId="0" borderId="0" xfId="18" applyFont="1" applyFill="1" applyBorder="1" applyAlignment="1" applyProtection="1"/>
    <xf numFmtId="0" fontId="21" fillId="0" borderId="0" xfId="7" applyFont="1" applyFill="1" applyBorder="1" applyAlignment="1" applyProtection="1">
      <alignment horizontal="left"/>
    </xf>
    <xf numFmtId="0" fontId="0" fillId="0" borderId="0" xfId="0" applyAlignment="1">
      <alignment horizontal="left"/>
    </xf>
    <xf numFmtId="0" fontId="3" fillId="0" borderId="0" xfId="0" quotePrefix="1" applyFont="1" applyAlignment="1">
      <alignment vertical="top" wrapText="1"/>
    </xf>
    <xf numFmtId="0" fontId="21" fillId="0" borderId="0" xfId="8" applyFont="1" applyFill="1" applyBorder="1" applyAlignment="1" applyProtection="1">
      <alignment horizontal="left"/>
    </xf>
    <xf numFmtId="49" fontId="11" fillId="4" borderId="0" xfId="8" quotePrefix="1" applyNumberFormat="1" applyFont="1" applyFill="1" applyBorder="1" applyAlignment="1">
      <alignment vertical="top" wrapText="1"/>
    </xf>
    <xf numFmtId="0" fontId="25" fillId="0" borderId="10" xfId="8" applyFont="1" applyFill="1" applyBorder="1" applyAlignment="1" applyProtection="1">
      <alignment horizontal="center"/>
    </xf>
    <xf numFmtId="0" fontId="3" fillId="4" borderId="0" xfId="15" quotePrefix="1" applyFont="1" applyFill="1" applyAlignment="1">
      <alignment vertical="top" wrapText="1"/>
    </xf>
    <xf numFmtId="0" fontId="35" fillId="0" borderId="0" xfId="5" applyFont="1" applyAlignment="1" applyProtection="1">
      <alignment horizontal="center" vertical="center" wrapText="1"/>
    </xf>
    <xf numFmtId="49" fontId="57" fillId="0" borderId="4" xfId="26" applyNumberFormat="1" applyFont="1" applyBorder="1" applyAlignment="1">
      <alignment horizontal="center"/>
    </xf>
    <xf numFmtId="0" fontId="57" fillId="0" borderId="9" xfId="26" applyFont="1" applyBorder="1" applyAlignment="1">
      <alignment horizontal="center"/>
    </xf>
    <xf numFmtId="0" fontId="57" fillId="0" borderId="10" xfId="26" applyFont="1" applyBorder="1" applyAlignment="1">
      <alignment horizontal="center"/>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19" applyFont="1" applyFill="1" applyAlignment="1" applyProtection="1">
      <alignment wrapText="1"/>
    </xf>
    <xf numFmtId="0" fontId="0" fillId="0" borderId="0" xfId="0" applyAlignment="1">
      <alignment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49" fontId="3" fillId="4" borderId="0" xfId="0" quotePrefix="1" applyNumberFormat="1" applyFont="1" applyFill="1" applyBorder="1" applyAlignment="1"/>
    <xf numFmtId="0" fontId="3" fillId="4" borderId="0" xfId="17" applyFont="1" applyFill="1" applyAlignment="1">
      <alignment vertical="top" wrapText="1"/>
    </xf>
    <xf numFmtId="0" fontId="16" fillId="4" borderId="0" xfId="9" applyFont="1" applyFill="1" applyBorder="1" applyAlignment="1" applyProtection="1">
      <alignment horizontal="left" wrapText="1" readingOrder="1"/>
    </xf>
    <xf numFmtId="0" fontId="0" fillId="4" borderId="0" xfId="0" applyFill="1" applyAlignment="1">
      <alignment wrapText="1"/>
    </xf>
  </cellXfs>
  <cellStyles count="27">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2.75" x14ac:dyDescent="0.2"/>
  <cols>
    <col min="1" max="1" width="6.42578125" customWidth="1"/>
    <col min="2" max="2" width="14" customWidth="1"/>
  </cols>
  <sheetData>
    <row r="1" spans="1:74" x14ac:dyDescent="0.2">
      <c r="A1" s="268" t="s">
        <v>239</v>
      </c>
      <c r="B1" s="269"/>
      <c r="C1" s="269"/>
      <c r="D1" s="627" t="s">
        <v>1368</v>
      </c>
      <c r="E1" s="269"/>
      <c r="F1" s="269"/>
      <c r="G1" s="269"/>
      <c r="H1" s="269"/>
      <c r="I1" s="269"/>
      <c r="J1" s="269"/>
      <c r="K1" s="269"/>
      <c r="L1" s="269"/>
      <c r="M1" s="269"/>
      <c r="N1" s="269"/>
      <c r="O1" s="269"/>
      <c r="P1" s="269"/>
    </row>
    <row r="3" spans="1:74" x14ac:dyDescent="0.2">
      <c r="A3" t="s">
        <v>113</v>
      </c>
      <c r="D3" s="744">
        <f>YEAR(D1)-4</f>
        <v>2014</v>
      </c>
    </row>
    <row r="4" spans="1:74" x14ac:dyDescent="0.2">
      <c r="D4" s="266"/>
    </row>
    <row r="5" spans="1:74" x14ac:dyDescent="0.2">
      <c r="A5" t="s">
        <v>1266</v>
      </c>
      <c r="D5" s="266">
        <f>+D3*100+1</f>
        <v>201401</v>
      </c>
    </row>
    <row r="7" spans="1:74" x14ac:dyDescent="0.2">
      <c r="A7" t="s">
        <v>1268</v>
      </c>
      <c r="D7" s="743">
        <f>IF(MONTH(D1)&gt;1,100*YEAR(D1)+MONTH(D1)-1,100*(YEAR(D1)-1)+12)</f>
        <v>201802</v>
      </c>
    </row>
    <row r="10" spans="1:74" s="297" customFormat="1" x14ac:dyDescent="0.2">
      <c r="A10" s="297" t="s">
        <v>240</v>
      </c>
    </row>
    <row r="11" spans="1:74" s="12" customFormat="1" ht="11.25" x14ac:dyDescent="0.2">
      <c r="A11" s="43"/>
      <c r="B11" s="44" t="s">
        <v>949</v>
      </c>
      <c r="C11" s="298">
        <f>+D5</f>
        <v>201401</v>
      </c>
      <c r="D11" s="45">
        <f>C11+1</f>
        <v>201402</v>
      </c>
      <c r="E11" s="45">
        <f>D11+1</f>
        <v>201403</v>
      </c>
      <c r="F11" s="46">
        <f>E11+1</f>
        <v>201404</v>
      </c>
      <c r="G11" s="46">
        <f t="shared" ref="G11:BR11" si="0">F11+1</f>
        <v>201405</v>
      </c>
      <c r="H11" s="46">
        <f t="shared" si="0"/>
        <v>201406</v>
      </c>
      <c r="I11" s="46">
        <f t="shared" si="0"/>
        <v>201407</v>
      </c>
      <c r="J11" s="46">
        <f t="shared" si="0"/>
        <v>201408</v>
      </c>
      <c r="K11" s="46">
        <f t="shared" si="0"/>
        <v>201409</v>
      </c>
      <c r="L11" s="46">
        <f t="shared" si="0"/>
        <v>201410</v>
      </c>
      <c r="M11" s="46">
        <f t="shared" si="0"/>
        <v>201411</v>
      </c>
      <c r="N11" s="46">
        <f t="shared" si="0"/>
        <v>201412</v>
      </c>
      <c r="O11" s="46">
        <f>+C11+100</f>
        <v>201501</v>
      </c>
      <c r="P11" s="46">
        <f t="shared" si="0"/>
        <v>201502</v>
      </c>
      <c r="Q11" s="46">
        <f t="shared" si="0"/>
        <v>201503</v>
      </c>
      <c r="R11" s="46">
        <f t="shared" si="0"/>
        <v>201504</v>
      </c>
      <c r="S11" s="46">
        <f t="shared" si="0"/>
        <v>201505</v>
      </c>
      <c r="T11" s="46">
        <f t="shared" si="0"/>
        <v>201506</v>
      </c>
      <c r="U11" s="46">
        <f t="shared" si="0"/>
        <v>201507</v>
      </c>
      <c r="V11" s="46">
        <f t="shared" si="0"/>
        <v>201508</v>
      </c>
      <c r="W11" s="46">
        <f t="shared" si="0"/>
        <v>201509</v>
      </c>
      <c r="X11" s="46">
        <f t="shared" si="0"/>
        <v>201510</v>
      </c>
      <c r="Y11" s="46">
        <f t="shared" si="0"/>
        <v>201511</v>
      </c>
      <c r="Z11" s="46">
        <f t="shared" si="0"/>
        <v>201512</v>
      </c>
      <c r="AA11" s="46">
        <f>+O11+100</f>
        <v>201601</v>
      </c>
      <c r="AB11" s="46">
        <f t="shared" si="0"/>
        <v>201602</v>
      </c>
      <c r="AC11" s="46">
        <f t="shared" si="0"/>
        <v>201603</v>
      </c>
      <c r="AD11" s="46">
        <f t="shared" si="0"/>
        <v>201604</v>
      </c>
      <c r="AE11" s="46">
        <f t="shared" si="0"/>
        <v>201605</v>
      </c>
      <c r="AF11" s="46">
        <f t="shared" si="0"/>
        <v>201606</v>
      </c>
      <c r="AG11" s="46">
        <f t="shared" si="0"/>
        <v>201607</v>
      </c>
      <c r="AH11" s="46">
        <f t="shared" si="0"/>
        <v>201608</v>
      </c>
      <c r="AI11" s="46">
        <f t="shared" si="0"/>
        <v>201609</v>
      </c>
      <c r="AJ11" s="46">
        <f t="shared" si="0"/>
        <v>201610</v>
      </c>
      <c r="AK11" s="46">
        <f t="shared" si="0"/>
        <v>201611</v>
      </c>
      <c r="AL11" s="46">
        <f t="shared" si="0"/>
        <v>201612</v>
      </c>
      <c r="AM11" s="46">
        <f>+AA11+100</f>
        <v>201701</v>
      </c>
      <c r="AN11" s="46">
        <f t="shared" si="0"/>
        <v>201702</v>
      </c>
      <c r="AO11" s="46">
        <f t="shared" si="0"/>
        <v>201703</v>
      </c>
      <c r="AP11" s="46">
        <f t="shared" si="0"/>
        <v>201704</v>
      </c>
      <c r="AQ11" s="46">
        <f t="shared" si="0"/>
        <v>201705</v>
      </c>
      <c r="AR11" s="46">
        <f t="shared" si="0"/>
        <v>201706</v>
      </c>
      <c r="AS11" s="46">
        <f t="shared" si="0"/>
        <v>201707</v>
      </c>
      <c r="AT11" s="46">
        <f t="shared" si="0"/>
        <v>201708</v>
      </c>
      <c r="AU11" s="46">
        <f t="shared" si="0"/>
        <v>201709</v>
      </c>
      <c r="AV11" s="46">
        <f t="shared" si="0"/>
        <v>201710</v>
      </c>
      <c r="AW11" s="46">
        <f t="shared" si="0"/>
        <v>201711</v>
      </c>
      <c r="AX11" s="46">
        <f t="shared" si="0"/>
        <v>201712</v>
      </c>
      <c r="AY11" s="46">
        <f>+AM11+100</f>
        <v>201801</v>
      </c>
      <c r="AZ11" s="46">
        <f t="shared" si="0"/>
        <v>201802</v>
      </c>
      <c r="BA11" s="46">
        <f t="shared" si="0"/>
        <v>201803</v>
      </c>
      <c r="BB11" s="46">
        <f t="shared" si="0"/>
        <v>201804</v>
      </c>
      <c r="BC11" s="46">
        <f t="shared" si="0"/>
        <v>201805</v>
      </c>
      <c r="BD11" s="46">
        <f t="shared" si="0"/>
        <v>201806</v>
      </c>
      <c r="BE11" s="46">
        <f t="shared" si="0"/>
        <v>201807</v>
      </c>
      <c r="BF11" s="46">
        <f t="shared" si="0"/>
        <v>201808</v>
      </c>
      <c r="BG11" s="46">
        <f t="shared" si="0"/>
        <v>201809</v>
      </c>
      <c r="BH11" s="46">
        <f t="shared" si="0"/>
        <v>201810</v>
      </c>
      <c r="BI11" s="46">
        <f t="shared" si="0"/>
        <v>201811</v>
      </c>
      <c r="BJ11" s="46">
        <f t="shared" si="0"/>
        <v>201812</v>
      </c>
      <c r="BK11" s="46">
        <f>+AY11+100</f>
        <v>201901</v>
      </c>
      <c r="BL11" s="46">
        <f t="shared" si="0"/>
        <v>201902</v>
      </c>
      <c r="BM11" s="46">
        <f t="shared" si="0"/>
        <v>201903</v>
      </c>
      <c r="BN11" s="46">
        <f t="shared" si="0"/>
        <v>201904</v>
      </c>
      <c r="BO11" s="46">
        <f t="shared" si="0"/>
        <v>201905</v>
      </c>
      <c r="BP11" s="46">
        <f t="shared" si="0"/>
        <v>201906</v>
      </c>
      <c r="BQ11" s="46">
        <f t="shared" si="0"/>
        <v>201907</v>
      </c>
      <c r="BR11" s="46">
        <f t="shared" si="0"/>
        <v>201908</v>
      </c>
      <c r="BS11" s="46">
        <f>BR11+1</f>
        <v>201909</v>
      </c>
      <c r="BT11" s="46">
        <f>BS11+1</f>
        <v>201910</v>
      </c>
      <c r="BU11" s="46">
        <f>BT11+1</f>
        <v>201911</v>
      </c>
      <c r="BV11" s="46">
        <f>BU11+1</f>
        <v>201912</v>
      </c>
    </row>
    <row r="12" spans="1:74" s="12" customFormat="1" ht="11.25" x14ac:dyDescent="0.2">
      <c r="A12" s="43"/>
      <c r="B12" s="47" t="s">
        <v>246</v>
      </c>
      <c r="C12" s="48">
        <v>241</v>
      </c>
      <c r="D12" s="48">
        <v>242</v>
      </c>
      <c r="E12" s="48">
        <v>243</v>
      </c>
      <c r="F12" s="48">
        <v>244</v>
      </c>
      <c r="G12" s="48">
        <v>245</v>
      </c>
      <c r="H12" s="48">
        <v>246</v>
      </c>
      <c r="I12" s="48">
        <v>247</v>
      </c>
      <c r="J12" s="48">
        <v>248</v>
      </c>
      <c r="K12" s="48">
        <v>249</v>
      </c>
      <c r="L12" s="48">
        <v>250</v>
      </c>
      <c r="M12" s="48">
        <v>251</v>
      </c>
      <c r="N12" s="48">
        <v>252</v>
      </c>
      <c r="O12" s="48">
        <v>253</v>
      </c>
      <c r="P12" s="48">
        <v>254</v>
      </c>
      <c r="Q12" s="48">
        <v>255</v>
      </c>
      <c r="R12" s="48">
        <v>256</v>
      </c>
      <c r="S12" s="48">
        <v>257</v>
      </c>
      <c r="T12" s="48">
        <v>258</v>
      </c>
      <c r="U12" s="48">
        <v>259</v>
      </c>
      <c r="V12" s="48">
        <v>260</v>
      </c>
      <c r="W12" s="48">
        <v>261</v>
      </c>
      <c r="X12" s="48">
        <v>262</v>
      </c>
      <c r="Y12" s="48">
        <v>263</v>
      </c>
      <c r="Z12" s="48">
        <v>264</v>
      </c>
      <c r="AA12" s="48">
        <v>265</v>
      </c>
      <c r="AB12" s="48">
        <v>266</v>
      </c>
      <c r="AC12" s="48">
        <v>267</v>
      </c>
      <c r="AD12" s="48">
        <v>268</v>
      </c>
      <c r="AE12" s="48">
        <v>269</v>
      </c>
      <c r="AF12" s="48">
        <v>270</v>
      </c>
      <c r="AG12" s="48">
        <v>271</v>
      </c>
      <c r="AH12" s="48">
        <v>272</v>
      </c>
      <c r="AI12" s="48">
        <v>273</v>
      </c>
      <c r="AJ12" s="48">
        <v>274</v>
      </c>
      <c r="AK12" s="48">
        <v>275</v>
      </c>
      <c r="AL12" s="48">
        <v>276</v>
      </c>
      <c r="AM12" s="48">
        <v>277</v>
      </c>
      <c r="AN12" s="48">
        <v>278</v>
      </c>
      <c r="AO12" s="48">
        <v>279</v>
      </c>
      <c r="AP12" s="48">
        <v>280</v>
      </c>
      <c r="AQ12" s="48">
        <v>281</v>
      </c>
      <c r="AR12" s="48">
        <v>282</v>
      </c>
      <c r="AS12" s="48">
        <v>283</v>
      </c>
      <c r="AT12" s="48">
        <v>284</v>
      </c>
      <c r="AU12" s="48">
        <v>285</v>
      </c>
      <c r="AV12" s="48">
        <v>286</v>
      </c>
      <c r="AW12" s="48">
        <v>287</v>
      </c>
      <c r="AX12" s="48">
        <v>288</v>
      </c>
      <c r="AY12" s="48">
        <v>289</v>
      </c>
      <c r="AZ12" s="48">
        <v>290</v>
      </c>
      <c r="BA12" s="48">
        <v>291</v>
      </c>
      <c r="BB12" s="48">
        <v>292</v>
      </c>
      <c r="BC12" s="48">
        <v>293</v>
      </c>
      <c r="BD12" s="48">
        <v>294</v>
      </c>
      <c r="BE12" s="48">
        <v>295</v>
      </c>
      <c r="BF12" s="48">
        <v>296</v>
      </c>
      <c r="BG12" s="48">
        <v>297</v>
      </c>
      <c r="BH12" s="48">
        <v>298</v>
      </c>
      <c r="BI12" s="48">
        <v>299</v>
      </c>
      <c r="BJ12" s="48">
        <v>300</v>
      </c>
      <c r="BK12" s="48">
        <v>301</v>
      </c>
      <c r="BL12" s="48">
        <v>302</v>
      </c>
      <c r="BM12" s="48">
        <v>303</v>
      </c>
      <c r="BN12" s="48">
        <v>304</v>
      </c>
      <c r="BO12" s="48">
        <v>305</v>
      </c>
      <c r="BP12" s="48">
        <v>306</v>
      </c>
      <c r="BQ12" s="48">
        <v>307</v>
      </c>
      <c r="BR12" s="48">
        <v>308</v>
      </c>
      <c r="BS12" s="48">
        <v>309</v>
      </c>
      <c r="BT12" s="48">
        <v>310</v>
      </c>
      <c r="BU12" s="48">
        <v>311</v>
      </c>
      <c r="BV12" s="48">
        <v>312</v>
      </c>
    </row>
    <row r="13" spans="1:74" s="297" customFormat="1" x14ac:dyDescent="0.2">
      <c r="B13" s="47" t="s">
        <v>1267</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0</v>
      </c>
      <c r="BB13" s="48">
        <f t="shared" si="1"/>
        <v>0</v>
      </c>
      <c r="BC13" s="48">
        <f t="shared" si="1"/>
        <v>0</v>
      </c>
      <c r="BD13" s="48">
        <f t="shared" si="1"/>
        <v>0</v>
      </c>
      <c r="BE13" s="48">
        <f t="shared" si="1"/>
        <v>0</v>
      </c>
      <c r="BF13" s="48">
        <f t="shared" si="1"/>
        <v>0</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80"/>
  <sheetViews>
    <sheetView workbookViewId="0">
      <pane xSplit="2" ySplit="4" topLeftCell="AO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5" width="6.5703125" style="406" customWidth="1"/>
    <col min="56" max="58" width="6.5703125" style="660" customWidth="1"/>
    <col min="59" max="59" width="6.5703125" style="406" customWidth="1"/>
    <col min="60" max="60" width="6.5703125" style="776" customWidth="1"/>
    <col min="61" max="62" width="6.5703125" style="406" customWidth="1"/>
    <col min="63" max="74" width="6.5703125" style="154" customWidth="1"/>
    <col min="75" max="16384" width="9.5703125" style="154"/>
  </cols>
  <sheetData>
    <row r="1" spans="1:74" ht="13.35" customHeight="1" x14ac:dyDescent="0.2">
      <c r="A1" s="788" t="s">
        <v>995</v>
      </c>
      <c r="B1" s="823" t="s">
        <v>1207</v>
      </c>
      <c r="C1" s="824"/>
      <c r="D1" s="824"/>
      <c r="E1" s="824"/>
      <c r="F1" s="824"/>
      <c r="G1" s="824"/>
      <c r="H1" s="824"/>
      <c r="I1" s="824"/>
      <c r="J1" s="824"/>
      <c r="K1" s="824"/>
      <c r="L1" s="824"/>
      <c r="M1" s="824"/>
      <c r="N1" s="824"/>
      <c r="O1" s="824"/>
      <c r="P1" s="824"/>
      <c r="Q1" s="824"/>
      <c r="R1" s="824"/>
      <c r="S1" s="824"/>
      <c r="T1" s="824"/>
      <c r="U1" s="824"/>
      <c r="V1" s="824"/>
      <c r="W1" s="824"/>
      <c r="X1" s="824"/>
      <c r="Y1" s="824"/>
      <c r="Z1" s="824"/>
      <c r="AA1" s="824"/>
      <c r="AB1" s="824"/>
      <c r="AC1" s="824"/>
      <c r="AD1" s="824"/>
      <c r="AE1" s="824"/>
      <c r="AF1" s="824"/>
      <c r="AG1" s="824"/>
      <c r="AH1" s="824"/>
      <c r="AI1" s="824"/>
      <c r="AJ1" s="824"/>
      <c r="AK1" s="824"/>
      <c r="AL1" s="824"/>
      <c r="AM1" s="307"/>
    </row>
    <row r="2" spans="1:74" ht="12.75" x14ac:dyDescent="0.2">
      <c r="A2" s="789"/>
      <c r="B2" s="541" t="str">
        <f>"U.S. Energy Information Administration  |  Short-Term Energy Outlook  - "&amp;Dates!D1</f>
        <v>U.S. Energy Information Administration  |  Short-Term Energy Outlook  - March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7"/>
    </row>
    <row r="3" spans="1:74" s="12" customFormat="1" ht="12.75" x14ac:dyDescent="0.2">
      <c r="A3" s="14"/>
      <c r="B3" s="1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x14ac:dyDescent="0.2">
      <c r="A5" s="637"/>
      <c r="B5" s="155" t="s">
        <v>1154</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5"/>
      <c r="AZ5" s="405"/>
      <c r="BA5" s="405"/>
      <c r="BB5" s="405"/>
      <c r="BC5" s="405"/>
      <c r="BD5" s="646"/>
      <c r="BE5" s="646"/>
      <c r="BF5" s="646"/>
      <c r="BG5" s="646"/>
      <c r="BH5" s="646"/>
      <c r="BI5" s="646"/>
      <c r="BJ5" s="405"/>
      <c r="BK5" s="405"/>
      <c r="BL5" s="405"/>
      <c r="BM5" s="405"/>
      <c r="BN5" s="405"/>
      <c r="BO5" s="405"/>
      <c r="BP5" s="405"/>
      <c r="BQ5" s="405"/>
      <c r="BR5" s="405"/>
      <c r="BS5" s="405"/>
      <c r="BT5" s="405"/>
      <c r="BU5" s="405"/>
      <c r="BV5" s="405"/>
    </row>
    <row r="6" spans="1:74" x14ac:dyDescent="0.2">
      <c r="A6" s="638"/>
      <c r="B6" s="155" t="s">
        <v>1155</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5"/>
      <c r="AZ6" s="405"/>
      <c r="BA6" s="405"/>
      <c r="BB6" s="405"/>
      <c r="BC6" s="405"/>
      <c r="BD6" s="646"/>
      <c r="BE6" s="646"/>
      <c r="BF6" s="646"/>
      <c r="BG6" s="646"/>
      <c r="BH6" s="646"/>
      <c r="BI6" s="646"/>
      <c r="BJ6" s="405"/>
      <c r="BK6" s="405"/>
      <c r="BL6" s="405"/>
      <c r="BM6" s="405"/>
      <c r="BN6" s="405"/>
      <c r="BO6" s="405"/>
      <c r="BP6" s="405"/>
      <c r="BQ6" s="405"/>
      <c r="BR6" s="405"/>
      <c r="BS6" s="405"/>
      <c r="BT6" s="405"/>
      <c r="BU6" s="405"/>
      <c r="BV6" s="405"/>
    </row>
    <row r="7" spans="1:74" x14ac:dyDescent="0.2">
      <c r="A7" s="638" t="s">
        <v>1156</v>
      </c>
      <c r="B7" s="639" t="s">
        <v>1157</v>
      </c>
      <c r="C7" s="214">
        <v>1.045161</v>
      </c>
      <c r="D7" s="214">
        <v>1.0238210000000001</v>
      </c>
      <c r="E7" s="214">
        <v>1.0780000000000001</v>
      </c>
      <c r="F7" s="214">
        <v>1.119866</v>
      </c>
      <c r="G7" s="214">
        <v>1.0791930000000001</v>
      </c>
      <c r="H7" s="214">
        <v>1.136333</v>
      </c>
      <c r="I7" s="214">
        <v>1.1198710000000001</v>
      </c>
      <c r="J7" s="214">
        <v>1.0991930000000001</v>
      </c>
      <c r="K7" s="214">
        <v>1.1158999999999999</v>
      </c>
      <c r="L7" s="214">
        <v>1.1177090000000001</v>
      </c>
      <c r="M7" s="214">
        <v>1.0812999999999999</v>
      </c>
      <c r="N7" s="214">
        <v>1.0717410000000001</v>
      </c>
      <c r="O7" s="214">
        <v>1.033161</v>
      </c>
      <c r="P7" s="214">
        <v>1.0813569999999999</v>
      </c>
      <c r="Q7" s="214">
        <v>1.0985480000000001</v>
      </c>
      <c r="R7" s="214">
        <v>1.1524000000000001</v>
      </c>
      <c r="S7" s="214">
        <v>1.116387</v>
      </c>
      <c r="T7" s="214">
        <v>1.0868660000000001</v>
      </c>
      <c r="U7" s="214">
        <v>1.085483</v>
      </c>
      <c r="V7" s="214">
        <v>1.134871</v>
      </c>
      <c r="W7" s="214">
        <v>1.129766</v>
      </c>
      <c r="X7" s="214">
        <v>1.1758059999999999</v>
      </c>
      <c r="Y7" s="214">
        <v>1.237366</v>
      </c>
      <c r="Z7" s="214">
        <v>1.222774</v>
      </c>
      <c r="AA7" s="214">
        <v>1.1764840000000001</v>
      </c>
      <c r="AB7" s="214">
        <v>1.1727240000000001</v>
      </c>
      <c r="AC7" s="214">
        <v>1.3108390000000001</v>
      </c>
      <c r="AD7" s="214">
        <v>1.329933</v>
      </c>
      <c r="AE7" s="214">
        <v>1.414968</v>
      </c>
      <c r="AF7" s="214">
        <v>1.4038999999999999</v>
      </c>
      <c r="AG7" s="214">
        <v>1.313323</v>
      </c>
      <c r="AH7" s="214">
        <v>1.110968</v>
      </c>
      <c r="AI7" s="214">
        <v>1.1672</v>
      </c>
      <c r="AJ7" s="214">
        <v>1.298</v>
      </c>
      <c r="AK7" s="214">
        <v>1.3475999999999999</v>
      </c>
      <c r="AL7" s="214">
        <v>1.225419</v>
      </c>
      <c r="AM7" s="214">
        <v>1.2296119999999999</v>
      </c>
      <c r="AN7" s="214">
        <v>1.3771070000000001</v>
      </c>
      <c r="AO7" s="214">
        <v>1.3899349999999999</v>
      </c>
      <c r="AP7" s="214">
        <v>1.3537330000000001</v>
      </c>
      <c r="AQ7" s="214">
        <v>1.4045799999999999</v>
      </c>
      <c r="AR7" s="214">
        <v>1.4117</v>
      </c>
      <c r="AS7" s="214">
        <v>1.381516</v>
      </c>
      <c r="AT7" s="214">
        <v>1.3434189999999999</v>
      </c>
      <c r="AU7" s="214">
        <v>1.3021670000000001</v>
      </c>
      <c r="AV7" s="214">
        <v>1.549129</v>
      </c>
      <c r="AW7" s="214">
        <v>1.6029</v>
      </c>
      <c r="AX7" s="214">
        <v>1.5281290000000001</v>
      </c>
      <c r="AY7" s="214">
        <v>1.4876549086999999</v>
      </c>
      <c r="AZ7" s="214">
        <v>1.5606380171000001</v>
      </c>
      <c r="BA7" s="355">
        <v>1.6429720000000001</v>
      </c>
      <c r="BB7" s="355">
        <v>1.6419509999999999</v>
      </c>
      <c r="BC7" s="355">
        <v>1.681745</v>
      </c>
      <c r="BD7" s="355">
        <v>1.6466689999999999</v>
      </c>
      <c r="BE7" s="355">
        <v>1.7445630000000001</v>
      </c>
      <c r="BF7" s="355">
        <v>1.7520199999999999</v>
      </c>
      <c r="BG7" s="355">
        <v>1.8034669999999999</v>
      </c>
      <c r="BH7" s="355">
        <v>1.862892</v>
      </c>
      <c r="BI7" s="355">
        <v>1.8965270000000001</v>
      </c>
      <c r="BJ7" s="355">
        <v>1.833753</v>
      </c>
      <c r="BK7" s="355">
        <v>1.8191219999999999</v>
      </c>
      <c r="BL7" s="355">
        <v>1.8930689999999999</v>
      </c>
      <c r="BM7" s="355">
        <v>1.901815</v>
      </c>
      <c r="BN7" s="355">
        <v>1.912838</v>
      </c>
      <c r="BO7" s="355">
        <v>1.9547099999999999</v>
      </c>
      <c r="BP7" s="355">
        <v>1.960626</v>
      </c>
      <c r="BQ7" s="355">
        <v>1.9541539999999999</v>
      </c>
      <c r="BR7" s="355">
        <v>1.9569030000000001</v>
      </c>
      <c r="BS7" s="355">
        <v>1.9745520000000001</v>
      </c>
      <c r="BT7" s="355">
        <v>1.984596</v>
      </c>
      <c r="BU7" s="355">
        <v>2.0462479999999998</v>
      </c>
      <c r="BV7" s="355">
        <v>1.9743949999999999</v>
      </c>
    </row>
    <row r="8" spans="1:74" x14ac:dyDescent="0.2">
      <c r="A8" s="638" t="s">
        <v>1158</v>
      </c>
      <c r="B8" s="639" t="s">
        <v>1159</v>
      </c>
      <c r="C8" s="214">
        <v>0.85109599999999996</v>
      </c>
      <c r="D8" s="214">
        <v>0.874857</v>
      </c>
      <c r="E8" s="214">
        <v>0.904451</v>
      </c>
      <c r="F8" s="214">
        <v>0.936666</v>
      </c>
      <c r="G8" s="214">
        <v>0.95825800000000005</v>
      </c>
      <c r="H8" s="214">
        <v>0.99380000000000002</v>
      </c>
      <c r="I8" s="214">
        <v>1.0163869999999999</v>
      </c>
      <c r="J8" s="214">
        <v>1.037903</v>
      </c>
      <c r="K8" s="214">
        <v>1.0499000000000001</v>
      </c>
      <c r="L8" s="214">
        <v>1.058967</v>
      </c>
      <c r="M8" s="214">
        <v>1.0489999999999999</v>
      </c>
      <c r="N8" s="214">
        <v>1.077871</v>
      </c>
      <c r="O8" s="214">
        <v>1.0628379999999999</v>
      </c>
      <c r="P8" s="214">
        <v>1.0972850000000001</v>
      </c>
      <c r="Q8" s="214">
        <v>1.1226449999999999</v>
      </c>
      <c r="R8" s="214">
        <v>1.1539999999999999</v>
      </c>
      <c r="S8" s="214">
        <v>1.1470320000000001</v>
      </c>
      <c r="T8" s="214">
        <v>1.140566</v>
      </c>
      <c r="U8" s="214">
        <v>1.1510320000000001</v>
      </c>
      <c r="V8" s="214">
        <v>1.164806</v>
      </c>
      <c r="W8" s="214">
        <v>1.1756329999999999</v>
      </c>
      <c r="X8" s="214">
        <v>1.1895800000000001</v>
      </c>
      <c r="Y8" s="214">
        <v>1.174166</v>
      </c>
      <c r="Z8" s="214">
        <v>1.1484190000000001</v>
      </c>
      <c r="AA8" s="214">
        <v>1.142355</v>
      </c>
      <c r="AB8" s="214">
        <v>1.158655</v>
      </c>
      <c r="AC8" s="214">
        <v>1.1837740000000001</v>
      </c>
      <c r="AD8" s="214">
        <v>1.1851</v>
      </c>
      <c r="AE8" s="214">
        <v>1.1816450000000001</v>
      </c>
      <c r="AF8" s="214">
        <v>1.1665000000000001</v>
      </c>
      <c r="AG8" s="214">
        <v>1.1758390000000001</v>
      </c>
      <c r="AH8" s="214">
        <v>1.1779029999999999</v>
      </c>
      <c r="AI8" s="214">
        <v>1.1634329999999999</v>
      </c>
      <c r="AJ8" s="214">
        <v>1.161548</v>
      </c>
      <c r="AK8" s="214">
        <v>1.1748670000000001</v>
      </c>
      <c r="AL8" s="214">
        <v>1.123032</v>
      </c>
      <c r="AM8" s="214">
        <v>1.1286769999999999</v>
      </c>
      <c r="AN8" s="214">
        <v>1.1762140000000001</v>
      </c>
      <c r="AO8" s="214">
        <v>1.1864520000000001</v>
      </c>
      <c r="AP8" s="214">
        <v>1.1952</v>
      </c>
      <c r="AQ8" s="214">
        <v>1.210871</v>
      </c>
      <c r="AR8" s="214">
        <v>1.2160329999999999</v>
      </c>
      <c r="AS8" s="214">
        <v>1.230065</v>
      </c>
      <c r="AT8" s="214">
        <v>1.22271</v>
      </c>
      <c r="AU8" s="214">
        <v>1.235733</v>
      </c>
      <c r="AV8" s="214">
        <v>1.2670650000000001</v>
      </c>
      <c r="AW8" s="214">
        <v>1.2965329999999999</v>
      </c>
      <c r="AX8" s="214">
        <v>1.2801290000000001</v>
      </c>
      <c r="AY8" s="214">
        <v>1.2147509806000001</v>
      </c>
      <c r="AZ8" s="214">
        <v>1.2707489984</v>
      </c>
      <c r="BA8" s="355">
        <v>1.3103400000000001</v>
      </c>
      <c r="BB8" s="355">
        <v>1.336821</v>
      </c>
      <c r="BC8" s="355">
        <v>1.360757</v>
      </c>
      <c r="BD8" s="355">
        <v>1.3651</v>
      </c>
      <c r="BE8" s="355">
        <v>1.3825829999999999</v>
      </c>
      <c r="BF8" s="355">
        <v>1.3995040000000001</v>
      </c>
      <c r="BG8" s="355">
        <v>1.408439</v>
      </c>
      <c r="BH8" s="355">
        <v>1.417019</v>
      </c>
      <c r="BI8" s="355">
        <v>1.4062779999999999</v>
      </c>
      <c r="BJ8" s="355">
        <v>1.3962380000000001</v>
      </c>
      <c r="BK8" s="355">
        <v>1.3492980000000001</v>
      </c>
      <c r="BL8" s="355">
        <v>1.378376</v>
      </c>
      <c r="BM8" s="355">
        <v>1.398242</v>
      </c>
      <c r="BN8" s="355">
        <v>1.4153830000000001</v>
      </c>
      <c r="BO8" s="355">
        <v>1.4084950000000001</v>
      </c>
      <c r="BP8" s="355">
        <v>1.407575</v>
      </c>
      <c r="BQ8" s="355">
        <v>1.418166</v>
      </c>
      <c r="BR8" s="355">
        <v>1.428358</v>
      </c>
      <c r="BS8" s="355">
        <v>1.43163</v>
      </c>
      <c r="BT8" s="355">
        <v>1.4451309999999999</v>
      </c>
      <c r="BU8" s="355">
        <v>1.44943</v>
      </c>
      <c r="BV8" s="355">
        <v>1.438458</v>
      </c>
    </row>
    <row r="9" spans="1:74" x14ac:dyDescent="0.2">
      <c r="A9" s="638" t="s">
        <v>1160</v>
      </c>
      <c r="B9" s="639" t="s">
        <v>1187</v>
      </c>
      <c r="C9" s="214">
        <v>0.47222599999999998</v>
      </c>
      <c r="D9" s="214">
        <v>0.47849999999999998</v>
      </c>
      <c r="E9" s="214">
        <v>0.497388</v>
      </c>
      <c r="F9" s="214">
        <v>0.52116799999999996</v>
      </c>
      <c r="G9" s="214">
        <v>0.52867799999999998</v>
      </c>
      <c r="H9" s="214">
        <v>0.54786699999999999</v>
      </c>
      <c r="I9" s="214">
        <v>0.55771000000000004</v>
      </c>
      <c r="J9" s="214">
        <v>0.57206500000000005</v>
      </c>
      <c r="K9" s="214">
        <v>0.590333</v>
      </c>
      <c r="L9" s="214">
        <v>0.58961399999999997</v>
      </c>
      <c r="M9" s="214">
        <v>0.58273299999999995</v>
      </c>
      <c r="N9" s="214">
        <v>0.59425899999999998</v>
      </c>
      <c r="O9" s="214">
        <v>0.57677500000000004</v>
      </c>
      <c r="P9" s="214">
        <v>0.59439399999999998</v>
      </c>
      <c r="Q9" s="214">
        <v>0.61032299999999995</v>
      </c>
      <c r="R9" s="214">
        <v>0.63653300000000002</v>
      </c>
      <c r="S9" s="214">
        <v>0.63683900000000004</v>
      </c>
      <c r="T9" s="214">
        <v>0.64030100000000001</v>
      </c>
      <c r="U9" s="214">
        <v>0.65080800000000005</v>
      </c>
      <c r="V9" s="214">
        <v>0.65267699999999995</v>
      </c>
      <c r="W9" s="214">
        <v>0.66326799999999997</v>
      </c>
      <c r="X9" s="214">
        <v>0.66522700000000001</v>
      </c>
      <c r="Y9" s="214">
        <v>0.65193500000000004</v>
      </c>
      <c r="Z9" s="214">
        <v>0.63238799999999995</v>
      </c>
      <c r="AA9" s="214">
        <v>0.62735399999999997</v>
      </c>
      <c r="AB9" s="214">
        <v>0.63293100000000002</v>
      </c>
      <c r="AC9" s="214">
        <v>0.64158099999999996</v>
      </c>
      <c r="AD9" s="214">
        <v>0.63500000000000001</v>
      </c>
      <c r="AE9" s="214">
        <v>0.64145099999999999</v>
      </c>
      <c r="AF9" s="214">
        <v>0.64200000000000002</v>
      </c>
      <c r="AG9" s="214">
        <v>0.64638700000000004</v>
      </c>
      <c r="AH9" s="214">
        <v>0.65109700000000004</v>
      </c>
      <c r="AI9" s="214">
        <v>0.63926700000000003</v>
      </c>
      <c r="AJ9" s="214">
        <v>0.63787199999999999</v>
      </c>
      <c r="AK9" s="214">
        <v>0.63776699999999997</v>
      </c>
      <c r="AL9" s="214">
        <v>0.60625899999999999</v>
      </c>
      <c r="AM9" s="214">
        <v>0.608066</v>
      </c>
      <c r="AN9" s="214">
        <v>0.63360700000000003</v>
      </c>
      <c r="AO9" s="214">
        <v>0.64180700000000002</v>
      </c>
      <c r="AP9" s="214">
        <v>0.64773400000000003</v>
      </c>
      <c r="AQ9" s="214">
        <v>0.65693599999999996</v>
      </c>
      <c r="AR9" s="214">
        <v>0.65733399999999997</v>
      </c>
      <c r="AS9" s="214">
        <v>0.66586999999999996</v>
      </c>
      <c r="AT9" s="214">
        <v>0.66406500000000002</v>
      </c>
      <c r="AU9" s="214">
        <v>0.67976599999999998</v>
      </c>
      <c r="AV9" s="214">
        <v>0.683257</v>
      </c>
      <c r="AW9" s="214">
        <v>0.69206699999999999</v>
      </c>
      <c r="AX9" s="214">
        <v>0.68474199999999996</v>
      </c>
      <c r="AY9" s="214">
        <v>0.65553934494999999</v>
      </c>
      <c r="AZ9" s="214">
        <v>0.67839948825999996</v>
      </c>
      <c r="BA9" s="355">
        <v>0.70869360000000003</v>
      </c>
      <c r="BB9" s="355">
        <v>0.7265431</v>
      </c>
      <c r="BC9" s="355">
        <v>0.73819760000000001</v>
      </c>
      <c r="BD9" s="355">
        <v>0.74309740000000002</v>
      </c>
      <c r="BE9" s="355">
        <v>0.75072749999999999</v>
      </c>
      <c r="BF9" s="355">
        <v>0.76109629999999995</v>
      </c>
      <c r="BG9" s="355">
        <v>0.76732400000000001</v>
      </c>
      <c r="BH9" s="355">
        <v>0.75980530000000002</v>
      </c>
      <c r="BI9" s="355">
        <v>0.76249880000000003</v>
      </c>
      <c r="BJ9" s="355">
        <v>0.74265199999999998</v>
      </c>
      <c r="BK9" s="355">
        <v>0.72751359999999998</v>
      </c>
      <c r="BL9" s="355">
        <v>0.73931880000000005</v>
      </c>
      <c r="BM9" s="355">
        <v>0.75350419999999996</v>
      </c>
      <c r="BN9" s="355">
        <v>0.76659169999999999</v>
      </c>
      <c r="BO9" s="355">
        <v>0.76253309999999996</v>
      </c>
      <c r="BP9" s="355">
        <v>0.76475040000000005</v>
      </c>
      <c r="BQ9" s="355">
        <v>0.76886639999999995</v>
      </c>
      <c r="BR9" s="355">
        <v>0.77580559999999998</v>
      </c>
      <c r="BS9" s="355">
        <v>0.77914640000000002</v>
      </c>
      <c r="BT9" s="355">
        <v>0.77413609999999999</v>
      </c>
      <c r="BU9" s="355">
        <v>0.78449639999999998</v>
      </c>
      <c r="BV9" s="355">
        <v>0.76417480000000004</v>
      </c>
    </row>
    <row r="10" spans="1:74" x14ac:dyDescent="0.2">
      <c r="A10" s="638" t="s">
        <v>1162</v>
      </c>
      <c r="B10" s="639" t="s">
        <v>1163</v>
      </c>
      <c r="C10" s="214">
        <v>0.32700000000000001</v>
      </c>
      <c r="D10" s="214">
        <v>0.33300000000000002</v>
      </c>
      <c r="E10" s="214">
        <v>0.34958</v>
      </c>
      <c r="F10" s="214">
        <v>0.3725</v>
      </c>
      <c r="G10" s="214">
        <v>0.38941900000000002</v>
      </c>
      <c r="H10" s="214">
        <v>0.41603299999999999</v>
      </c>
      <c r="I10" s="214">
        <v>0.42083799999999999</v>
      </c>
      <c r="J10" s="214">
        <v>0.43267699999999998</v>
      </c>
      <c r="K10" s="214">
        <v>0.438633</v>
      </c>
      <c r="L10" s="214">
        <v>0.43003200000000003</v>
      </c>
      <c r="M10" s="214">
        <v>0.40229999999999999</v>
      </c>
      <c r="N10" s="214">
        <v>0.41248299999999999</v>
      </c>
      <c r="O10" s="214">
        <v>0.38200000000000001</v>
      </c>
      <c r="P10" s="214">
        <v>0.38867800000000002</v>
      </c>
      <c r="Q10" s="214">
        <v>0.40525800000000001</v>
      </c>
      <c r="R10" s="214">
        <v>0.43240000000000001</v>
      </c>
      <c r="S10" s="214">
        <v>0.43645099999999998</v>
      </c>
      <c r="T10" s="214">
        <v>0.45103300000000002</v>
      </c>
      <c r="U10" s="214">
        <v>0.46774100000000002</v>
      </c>
      <c r="V10" s="214">
        <v>0.466387</v>
      </c>
      <c r="W10" s="214">
        <v>0.468366</v>
      </c>
      <c r="X10" s="214">
        <v>0.457903</v>
      </c>
      <c r="Y10" s="214">
        <v>0.434666</v>
      </c>
      <c r="Z10" s="214">
        <v>0.41367700000000002</v>
      </c>
      <c r="AA10" s="214">
        <v>0.39858100000000002</v>
      </c>
      <c r="AB10" s="214">
        <v>0.40503499999999998</v>
      </c>
      <c r="AC10" s="214">
        <v>0.419516</v>
      </c>
      <c r="AD10" s="214">
        <v>0.42036699999999999</v>
      </c>
      <c r="AE10" s="214">
        <v>0.43361300000000003</v>
      </c>
      <c r="AF10" s="214">
        <v>0.45003300000000002</v>
      </c>
      <c r="AG10" s="214">
        <v>0.46828999999999998</v>
      </c>
      <c r="AH10" s="214">
        <v>0.47035500000000002</v>
      </c>
      <c r="AI10" s="214">
        <v>0.45743299999999998</v>
      </c>
      <c r="AJ10" s="214">
        <v>0.44690299999999999</v>
      </c>
      <c r="AK10" s="214">
        <v>0.435533</v>
      </c>
      <c r="AL10" s="214">
        <v>0.397484</v>
      </c>
      <c r="AM10" s="214">
        <v>0.398451</v>
      </c>
      <c r="AN10" s="214">
        <v>0.41735699999999998</v>
      </c>
      <c r="AO10" s="214">
        <v>0.42609599999999997</v>
      </c>
      <c r="AP10" s="214">
        <v>0.43633300000000003</v>
      </c>
      <c r="AQ10" s="214">
        <v>0.44857999999999998</v>
      </c>
      <c r="AR10" s="214">
        <v>0.46653299999999998</v>
      </c>
      <c r="AS10" s="214">
        <v>0.47780699999999998</v>
      </c>
      <c r="AT10" s="214">
        <v>0.47390300000000002</v>
      </c>
      <c r="AU10" s="214">
        <v>0.47496699999999997</v>
      </c>
      <c r="AV10" s="214">
        <v>0.46806500000000001</v>
      </c>
      <c r="AW10" s="214">
        <v>0.46200000000000002</v>
      </c>
      <c r="AX10" s="214">
        <v>0.44332300000000002</v>
      </c>
      <c r="AY10" s="214">
        <v>0.42184005483999998</v>
      </c>
      <c r="AZ10" s="214">
        <v>0.43649078571</v>
      </c>
      <c r="BA10" s="355">
        <v>0.46355229999999997</v>
      </c>
      <c r="BB10" s="355">
        <v>0.48357480000000003</v>
      </c>
      <c r="BC10" s="355">
        <v>0.50019599999999997</v>
      </c>
      <c r="BD10" s="355">
        <v>0.51523149999999995</v>
      </c>
      <c r="BE10" s="355">
        <v>0.51972070000000004</v>
      </c>
      <c r="BF10" s="355">
        <v>0.53351970000000004</v>
      </c>
      <c r="BG10" s="355">
        <v>0.53156939999999997</v>
      </c>
      <c r="BH10" s="355">
        <v>0.52501039999999999</v>
      </c>
      <c r="BI10" s="355">
        <v>0.50525410000000004</v>
      </c>
      <c r="BJ10" s="355">
        <v>0.49146669999999998</v>
      </c>
      <c r="BK10" s="355">
        <v>0.46689999999999998</v>
      </c>
      <c r="BL10" s="355">
        <v>0.4733484</v>
      </c>
      <c r="BM10" s="355">
        <v>0.48752299999999998</v>
      </c>
      <c r="BN10" s="355">
        <v>0.5053337</v>
      </c>
      <c r="BO10" s="355">
        <v>0.51376860000000002</v>
      </c>
      <c r="BP10" s="355">
        <v>0.52760339999999994</v>
      </c>
      <c r="BQ10" s="355">
        <v>0.53060799999999997</v>
      </c>
      <c r="BR10" s="355">
        <v>0.54241399999999995</v>
      </c>
      <c r="BS10" s="355">
        <v>0.53884279999999996</v>
      </c>
      <c r="BT10" s="355">
        <v>0.53399260000000004</v>
      </c>
      <c r="BU10" s="355">
        <v>0.51867589999999997</v>
      </c>
      <c r="BV10" s="355">
        <v>0.50485049999999998</v>
      </c>
    </row>
    <row r="11" spans="1:74" x14ac:dyDescent="0.2">
      <c r="A11" s="638"/>
      <c r="B11" s="155" t="s">
        <v>1164</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405"/>
      <c r="BB11" s="405"/>
      <c r="BC11" s="405"/>
      <c r="BD11" s="405"/>
      <c r="BE11" s="405"/>
      <c r="BF11" s="405"/>
      <c r="BG11" s="405"/>
      <c r="BH11" s="405"/>
      <c r="BI11" s="405"/>
      <c r="BJ11" s="405"/>
      <c r="BK11" s="405"/>
      <c r="BL11" s="405"/>
      <c r="BM11" s="405"/>
      <c r="BN11" s="405"/>
      <c r="BO11" s="405"/>
      <c r="BP11" s="405"/>
      <c r="BQ11" s="405"/>
      <c r="BR11" s="405"/>
      <c r="BS11" s="405"/>
      <c r="BT11" s="405"/>
      <c r="BU11" s="405"/>
      <c r="BV11" s="405"/>
    </row>
    <row r="12" spans="1:74" x14ac:dyDescent="0.2">
      <c r="A12" s="638" t="s">
        <v>1165</v>
      </c>
      <c r="B12" s="639" t="s">
        <v>1166</v>
      </c>
      <c r="C12" s="214">
        <v>5.5469999999999998E-3</v>
      </c>
      <c r="D12" s="214">
        <v>6.6420000000000003E-3</v>
      </c>
      <c r="E12" s="214">
        <v>4.7730000000000003E-3</v>
      </c>
      <c r="F12" s="214">
        <v>5.5329999999999997E-3</v>
      </c>
      <c r="G12" s="214">
        <v>6.3860000000000002E-3</v>
      </c>
      <c r="H12" s="214">
        <v>3.0660000000000001E-3</v>
      </c>
      <c r="I12" s="214">
        <v>6.3540000000000003E-3</v>
      </c>
      <c r="J12" s="214">
        <v>7.4510000000000002E-3</v>
      </c>
      <c r="K12" s="214">
        <v>5.9329999999999999E-3</v>
      </c>
      <c r="L12" s="214">
        <v>5.3220000000000003E-3</v>
      </c>
      <c r="M12" s="214">
        <v>4.4990000000000004E-3</v>
      </c>
      <c r="N12" s="214">
        <v>5.483E-3</v>
      </c>
      <c r="O12" s="214">
        <v>4.1279999999999997E-3</v>
      </c>
      <c r="P12" s="214">
        <v>6.8919999999999997E-3</v>
      </c>
      <c r="Q12" s="214">
        <v>6.6769999999999998E-3</v>
      </c>
      <c r="R12" s="214">
        <v>5.3319999999999999E-3</v>
      </c>
      <c r="S12" s="214">
        <v>6.2249999999999996E-3</v>
      </c>
      <c r="T12" s="214">
        <v>5.1330000000000004E-3</v>
      </c>
      <c r="U12" s="214">
        <v>6.0639999999999999E-3</v>
      </c>
      <c r="V12" s="214">
        <v>4.0309999999999999E-3</v>
      </c>
      <c r="W12" s="214">
        <v>5.1659999999999996E-3</v>
      </c>
      <c r="X12" s="214">
        <v>6.3860000000000002E-3</v>
      </c>
      <c r="Y12" s="214">
        <v>6.3330000000000001E-3</v>
      </c>
      <c r="Z12" s="214">
        <v>6.8380000000000003E-3</v>
      </c>
      <c r="AA12" s="214">
        <v>5.0000000000000001E-3</v>
      </c>
      <c r="AB12" s="214">
        <v>3.9309999999999996E-3</v>
      </c>
      <c r="AC12" s="214">
        <v>4.548E-3</v>
      </c>
      <c r="AD12" s="214">
        <v>4.8659999999999997E-3</v>
      </c>
      <c r="AE12" s="214">
        <v>5.4840000000000002E-3</v>
      </c>
      <c r="AF12" s="214">
        <v>8.34E-4</v>
      </c>
      <c r="AG12" s="214">
        <v>2.1930000000000001E-3</v>
      </c>
      <c r="AH12" s="214">
        <v>6.0000000000000001E-3</v>
      </c>
      <c r="AI12" s="214">
        <v>4.0340000000000003E-3</v>
      </c>
      <c r="AJ12" s="214">
        <v>4.516E-3</v>
      </c>
      <c r="AK12" s="214">
        <v>3.833E-3</v>
      </c>
      <c r="AL12" s="214">
        <v>3.2260000000000001E-3</v>
      </c>
      <c r="AM12" s="214">
        <v>2.7409999999999999E-3</v>
      </c>
      <c r="AN12" s="214">
        <v>9.8209999999999999E-3</v>
      </c>
      <c r="AO12" s="214">
        <v>2.3540000000000002E-3</v>
      </c>
      <c r="AP12" s="214">
        <v>5.7660000000000003E-3</v>
      </c>
      <c r="AQ12" s="214">
        <v>7.6759999999999997E-3</v>
      </c>
      <c r="AR12" s="214">
        <v>5.633E-3</v>
      </c>
      <c r="AS12" s="214">
        <v>5.4840000000000002E-3</v>
      </c>
      <c r="AT12" s="214">
        <v>8.9350000000000002E-3</v>
      </c>
      <c r="AU12" s="214">
        <v>3.6670000000000001E-3</v>
      </c>
      <c r="AV12" s="214">
        <v>5.9030000000000003E-3</v>
      </c>
      <c r="AW12" s="214">
        <v>7.5329999999999998E-3</v>
      </c>
      <c r="AX12" s="214">
        <v>7.1939999999999999E-3</v>
      </c>
      <c r="AY12" s="214">
        <v>4.3883300000000002E-3</v>
      </c>
      <c r="AZ12" s="214">
        <v>3.2018400000000001E-3</v>
      </c>
      <c r="BA12" s="355">
        <v>3.9608600000000001E-3</v>
      </c>
      <c r="BB12" s="355">
        <v>5.0378300000000001E-3</v>
      </c>
      <c r="BC12" s="355">
        <v>4.9269800000000001E-3</v>
      </c>
      <c r="BD12" s="355">
        <v>5.4543600000000001E-3</v>
      </c>
      <c r="BE12" s="355">
        <v>4.1905800000000002E-3</v>
      </c>
      <c r="BF12" s="355">
        <v>4.2885900000000001E-3</v>
      </c>
      <c r="BG12" s="355">
        <v>3.81862E-3</v>
      </c>
      <c r="BH12" s="355">
        <v>3.8981799999999998E-3</v>
      </c>
      <c r="BI12" s="355">
        <v>3.4145400000000002E-3</v>
      </c>
      <c r="BJ12" s="355">
        <v>4.2181900000000001E-3</v>
      </c>
      <c r="BK12" s="355">
        <v>3.83272E-3</v>
      </c>
      <c r="BL12" s="355">
        <v>2.64744E-3</v>
      </c>
      <c r="BM12" s="355">
        <v>3.4334000000000001E-3</v>
      </c>
      <c r="BN12" s="355">
        <v>4.5139999999999998E-3</v>
      </c>
      <c r="BO12" s="355">
        <v>4.4043399999999996E-3</v>
      </c>
      <c r="BP12" s="355">
        <v>4.9317900000000001E-3</v>
      </c>
      <c r="BQ12" s="355">
        <v>3.6619399999999998E-3</v>
      </c>
      <c r="BR12" s="355">
        <v>3.7587699999999998E-3</v>
      </c>
      <c r="BS12" s="355">
        <v>3.2932700000000001E-3</v>
      </c>
      <c r="BT12" s="355">
        <v>3.4271599999999998E-3</v>
      </c>
      <c r="BU12" s="355">
        <v>2.88325E-3</v>
      </c>
      <c r="BV12" s="355">
        <v>3.6889499999999999E-3</v>
      </c>
    </row>
    <row r="13" spans="1:74" x14ac:dyDescent="0.2">
      <c r="A13" s="638" t="s">
        <v>1352</v>
      </c>
      <c r="B13" s="639" t="s">
        <v>1159</v>
      </c>
      <c r="C13" s="214">
        <v>0.30270900000000001</v>
      </c>
      <c r="D13" s="214">
        <v>0.29489199999999999</v>
      </c>
      <c r="E13" s="214">
        <v>0.28970899999999999</v>
      </c>
      <c r="F13" s="214">
        <v>0.32119999999999999</v>
      </c>
      <c r="G13" s="214">
        <v>0.32219300000000001</v>
      </c>
      <c r="H13" s="214">
        <v>0.31736599999999998</v>
      </c>
      <c r="I13" s="214">
        <v>0.33006400000000002</v>
      </c>
      <c r="J13" s="214">
        <v>0.31793500000000002</v>
      </c>
      <c r="K13" s="214">
        <v>0.29780000000000001</v>
      </c>
      <c r="L13" s="214">
        <v>0.26416099999999998</v>
      </c>
      <c r="M13" s="214">
        <v>0.29666599999999999</v>
      </c>
      <c r="N13" s="214">
        <v>0.32048300000000002</v>
      </c>
      <c r="O13" s="214">
        <v>0.28841899999999998</v>
      </c>
      <c r="P13" s="214">
        <v>0.27389200000000002</v>
      </c>
      <c r="Q13" s="214">
        <v>0.29909599999999997</v>
      </c>
      <c r="R13" s="214">
        <v>0.31369999999999998</v>
      </c>
      <c r="S13" s="214">
        <v>0.29703200000000002</v>
      </c>
      <c r="T13" s="214">
        <v>0.27813300000000002</v>
      </c>
      <c r="U13" s="214">
        <v>0.28261199999999997</v>
      </c>
      <c r="V13" s="214">
        <v>0.27516099999999999</v>
      </c>
      <c r="W13" s="214">
        <v>0.26519999999999999</v>
      </c>
      <c r="X13" s="214">
        <v>0.25703199999999998</v>
      </c>
      <c r="Y13" s="214">
        <v>0.28439999999999999</v>
      </c>
      <c r="Z13" s="214">
        <v>0.28487099999999999</v>
      </c>
      <c r="AA13" s="214">
        <v>0.28445199999999998</v>
      </c>
      <c r="AB13" s="214">
        <v>0.28986200000000001</v>
      </c>
      <c r="AC13" s="214">
        <v>0.306645</v>
      </c>
      <c r="AD13" s="214">
        <v>0.313633</v>
      </c>
      <c r="AE13" s="214">
        <v>0.32754800000000001</v>
      </c>
      <c r="AF13" s="214">
        <v>0.3261</v>
      </c>
      <c r="AG13" s="214">
        <v>0.32064500000000001</v>
      </c>
      <c r="AH13" s="214">
        <v>0.30325800000000003</v>
      </c>
      <c r="AI13" s="214">
        <v>0.30159999999999998</v>
      </c>
      <c r="AJ13" s="214">
        <v>0.29119400000000001</v>
      </c>
      <c r="AK13" s="214">
        <v>0.30866700000000002</v>
      </c>
      <c r="AL13" s="214">
        <v>0.307645</v>
      </c>
      <c r="AM13" s="214">
        <v>0.29777399999999998</v>
      </c>
      <c r="AN13" s="214">
        <v>0.28135700000000002</v>
      </c>
      <c r="AO13" s="214">
        <v>0.29519299999999998</v>
      </c>
      <c r="AP13" s="214">
        <v>0.29749999999999999</v>
      </c>
      <c r="AQ13" s="214">
        <v>0.32438699999999998</v>
      </c>
      <c r="AR13" s="214">
        <v>0.33279999999999998</v>
      </c>
      <c r="AS13" s="214">
        <v>0.30390299999999998</v>
      </c>
      <c r="AT13" s="214">
        <v>0.30896800000000002</v>
      </c>
      <c r="AU13" s="214">
        <v>0.27829999999999999</v>
      </c>
      <c r="AV13" s="214">
        <v>0.30312899999999998</v>
      </c>
      <c r="AW13" s="214">
        <v>0.31469999999999998</v>
      </c>
      <c r="AX13" s="214">
        <v>0.33128999999999997</v>
      </c>
      <c r="AY13" s="214">
        <v>0.31212190000000001</v>
      </c>
      <c r="AZ13" s="214">
        <v>0.3118512</v>
      </c>
      <c r="BA13" s="355">
        <v>0.3141061</v>
      </c>
      <c r="BB13" s="355">
        <v>0.32247550000000003</v>
      </c>
      <c r="BC13" s="355">
        <v>0.33051829999999999</v>
      </c>
      <c r="BD13" s="355">
        <v>0.3309009</v>
      </c>
      <c r="BE13" s="355">
        <v>0.33352579999999998</v>
      </c>
      <c r="BF13" s="355">
        <v>0.32888139999999999</v>
      </c>
      <c r="BG13" s="355">
        <v>0.3171099</v>
      </c>
      <c r="BH13" s="355">
        <v>0.29512749999999999</v>
      </c>
      <c r="BI13" s="355">
        <v>0.3142334</v>
      </c>
      <c r="BJ13" s="355">
        <v>0.32127109999999998</v>
      </c>
      <c r="BK13" s="355">
        <v>0.30400349999999998</v>
      </c>
      <c r="BL13" s="355">
        <v>0.30202800000000002</v>
      </c>
      <c r="BM13" s="355">
        <v>0.31067430000000001</v>
      </c>
      <c r="BN13" s="355">
        <v>0.32307730000000001</v>
      </c>
      <c r="BO13" s="355">
        <v>0.33371010000000001</v>
      </c>
      <c r="BP13" s="355">
        <v>0.33397739999999998</v>
      </c>
      <c r="BQ13" s="355">
        <v>0.33503480000000002</v>
      </c>
      <c r="BR13" s="355">
        <v>0.33124979999999998</v>
      </c>
      <c r="BS13" s="355">
        <v>0.3201562</v>
      </c>
      <c r="BT13" s="355">
        <v>0.30537890000000001</v>
      </c>
      <c r="BU13" s="355">
        <v>0.3164072</v>
      </c>
      <c r="BV13" s="355">
        <v>0.32390869999999999</v>
      </c>
    </row>
    <row r="14" spans="1:74" x14ac:dyDescent="0.2">
      <c r="A14" s="638" t="s">
        <v>1353</v>
      </c>
      <c r="B14" s="639" t="s">
        <v>1354</v>
      </c>
      <c r="C14" s="214">
        <v>0.281225</v>
      </c>
      <c r="D14" s="214">
        <v>0.27732099999999998</v>
      </c>
      <c r="E14" s="214">
        <v>0.27454800000000001</v>
      </c>
      <c r="F14" s="214">
        <v>0.27910000000000001</v>
      </c>
      <c r="G14" s="214">
        <v>0.274032</v>
      </c>
      <c r="H14" s="214">
        <v>0.27863300000000002</v>
      </c>
      <c r="I14" s="214">
        <v>0.28248299999999998</v>
      </c>
      <c r="J14" s="214">
        <v>0.28396700000000002</v>
      </c>
      <c r="K14" s="214">
        <v>0.25396600000000003</v>
      </c>
      <c r="L14" s="214">
        <v>0.264677</v>
      </c>
      <c r="M14" s="214">
        <v>0.30676599999999998</v>
      </c>
      <c r="N14" s="214">
        <v>0.31474099999999999</v>
      </c>
      <c r="O14" s="214">
        <v>0.27264500000000003</v>
      </c>
      <c r="P14" s="214">
        <v>0.25517800000000002</v>
      </c>
      <c r="Q14" s="214">
        <v>0.23641899999999999</v>
      </c>
      <c r="R14" s="214">
        <v>0.27560000000000001</v>
      </c>
      <c r="S14" s="214">
        <v>0.28487099999999999</v>
      </c>
      <c r="T14" s="214">
        <v>0.29123300000000002</v>
      </c>
      <c r="U14" s="214">
        <v>0.297709</v>
      </c>
      <c r="V14" s="214">
        <v>0.298871</v>
      </c>
      <c r="W14" s="214">
        <v>0.26383299999999998</v>
      </c>
      <c r="X14" s="214">
        <v>0.263096</v>
      </c>
      <c r="Y14" s="214">
        <v>0.27483299999999999</v>
      </c>
      <c r="Z14" s="214">
        <v>0.292709</v>
      </c>
      <c r="AA14" s="214">
        <v>0.30412899999999998</v>
      </c>
      <c r="AB14" s="214">
        <v>0.28389700000000001</v>
      </c>
      <c r="AC14" s="214">
        <v>0.28851599999999999</v>
      </c>
      <c r="AD14" s="214">
        <v>0.2838</v>
      </c>
      <c r="AE14" s="214">
        <v>0.28522599999999998</v>
      </c>
      <c r="AF14" s="214">
        <v>0.27233299999999999</v>
      </c>
      <c r="AG14" s="214">
        <v>0.26896799999999998</v>
      </c>
      <c r="AH14" s="214">
        <v>0.27232299999999998</v>
      </c>
      <c r="AI14" s="214">
        <v>0.2732</v>
      </c>
      <c r="AJ14" s="214">
        <v>0.26519399999999999</v>
      </c>
      <c r="AK14" s="214">
        <v>0.28063300000000002</v>
      </c>
      <c r="AL14" s="214">
        <v>0.28725800000000001</v>
      </c>
      <c r="AM14" s="214">
        <v>0.26629000000000003</v>
      </c>
      <c r="AN14" s="214">
        <v>0.26167800000000002</v>
      </c>
      <c r="AO14" s="214">
        <v>0.29125800000000002</v>
      </c>
      <c r="AP14" s="214">
        <v>0.30343300000000001</v>
      </c>
      <c r="AQ14" s="214">
        <v>0.297709</v>
      </c>
      <c r="AR14" s="214">
        <v>0.28243299999999999</v>
      </c>
      <c r="AS14" s="214">
        <v>0.302871</v>
      </c>
      <c r="AT14" s="214">
        <v>0.27967700000000001</v>
      </c>
      <c r="AU14" s="214">
        <v>0.23503299999999999</v>
      </c>
      <c r="AV14" s="214">
        <v>0.29103200000000001</v>
      </c>
      <c r="AW14" s="214">
        <v>0.30120000000000002</v>
      </c>
      <c r="AX14" s="214">
        <v>0.31051600000000001</v>
      </c>
      <c r="AY14" s="214">
        <v>0.27744970000000002</v>
      </c>
      <c r="AZ14" s="214">
        <v>0.27659250000000002</v>
      </c>
      <c r="BA14" s="355">
        <v>0.27799760000000001</v>
      </c>
      <c r="BB14" s="355">
        <v>0.29362100000000002</v>
      </c>
      <c r="BC14" s="355">
        <v>0.28684490000000001</v>
      </c>
      <c r="BD14" s="355">
        <v>0.28767920000000002</v>
      </c>
      <c r="BE14" s="355">
        <v>0.28292479999999998</v>
      </c>
      <c r="BF14" s="355">
        <v>0.28095900000000001</v>
      </c>
      <c r="BG14" s="355">
        <v>0.26623269999999999</v>
      </c>
      <c r="BH14" s="355">
        <v>0.2658353</v>
      </c>
      <c r="BI14" s="355">
        <v>0.28036840000000002</v>
      </c>
      <c r="BJ14" s="355">
        <v>0.2923885</v>
      </c>
      <c r="BK14" s="355">
        <v>0.278026</v>
      </c>
      <c r="BL14" s="355">
        <v>0.27597379999999999</v>
      </c>
      <c r="BM14" s="355">
        <v>0.27776139999999999</v>
      </c>
      <c r="BN14" s="355">
        <v>0.29387469999999999</v>
      </c>
      <c r="BO14" s="355">
        <v>0.28734330000000002</v>
      </c>
      <c r="BP14" s="355">
        <v>0.28823460000000001</v>
      </c>
      <c r="BQ14" s="355">
        <v>0.28296090000000002</v>
      </c>
      <c r="BR14" s="355">
        <v>0.28111209999999998</v>
      </c>
      <c r="BS14" s="355">
        <v>0.26647949999999998</v>
      </c>
      <c r="BT14" s="355">
        <v>0.2675322</v>
      </c>
      <c r="BU14" s="355">
        <v>0.28044019999999997</v>
      </c>
      <c r="BV14" s="355">
        <v>0.29267389999999999</v>
      </c>
    </row>
    <row r="15" spans="1:74" x14ac:dyDescent="0.2">
      <c r="A15" s="638" t="s">
        <v>1167</v>
      </c>
      <c r="B15" s="639" t="s">
        <v>1161</v>
      </c>
      <c r="C15" s="214">
        <v>-0.18396499999999999</v>
      </c>
      <c r="D15" s="214">
        <v>-7.4105000000000004E-2</v>
      </c>
      <c r="E15" s="214">
        <v>9.7066E-2</v>
      </c>
      <c r="F15" s="214">
        <v>0.25426700000000002</v>
      </c>
      <c r="G15" s="214">
        <v>0.28412999999999999</v>
      </c>
      <c r="H15" s="214">
        <v>0.271368</v>
      </c>
      <c r="I15" s="214">
        <v>0.29026000000000002</v>
      </c>
      <c r="J15" s="214">
        <v>0.27838800000000002</v>
      </c>
      <c r="K15" s="214">
        <v>5.2533999999999997E-2</v>
      </c>
      <c r="L15" s="214">
        <v>-8.9901999999999996E-2</v>
      </c>
      <c r="M15" s="214">
        <v>-0.221165</v>
      </c>
      <c r="N15" s="214">
        <v>-0.24261099999999999</v>
      </c>
      <c r="O15" s="214">
        <v>-0.17274100000000001</v>
      </c>
      <c r="P15" s="214">
        <v>-0.134962</v>
      </c>
      <c r="Q15" s="214">
        <v>6.7516999999999994E-2</v>
      </c>
      <c r="R15" s="214">
        <v>0.220501</v>
      </c>
      <c r="S15" s="214">
        <v>0.29703299999999999</v>
      </c>
      <c r="T15" s="214">
        <v>0.28933399999999998</v>
      </c>
      <c r="U15" s="214">
        <v>0.266453</v>
      </c>
      <c r="V15" s="214">
        <v>0.26135599999999998</v>
      </c>
      <c r="W15" s="214">
        <v>4.8534000000000001E-2</v>
      </c>
      <c r="X15" s="214">
        <v>-8.4902000000000005E-2</v>
      </c>
      <c r="Y15" s="214">
        <v>-0.22289999999999999</v>
      </c>
      <c r="Z15" s="214">
        <v>-0.25174099999999999</v>
      </c>
      <c r="AA15" s="214">
        <v>-0.239258</v>
      </c>
      <c r="AB15" s="214">
        <v>-0.151724</v>
      </c>
      <c r="AC15" s="214">
        <v>6.5838999999999995E-2</v>
      </c>
      <c r="AD15" s="214">
        <v>0.226301</v>
      </c>
      <c r="AE15" s="214">
        <v>0.27896799999999999</v>
      </c>
      <c r="AF15" s="214">
        <v>0.28889999999999999</v>
      </c>
      <c r="AG15" s="214">
        <v>0.28071000000000002</v>
      </c>
      <c r="AH15" s="214">
        <v>0.25670900000000002</v>
      </c>
      <c r="AI15" s="214">
        <v>6.6365999999999994E-2</v>
      </c>
      <c r="AJ15" s="214">
        <v>-8.4548999999999999E-2</v>
      </c>
      <c r="AK15" s="214">
        <v>-0.24423300000000001</v>
      </c>
      <c r="AL15" s="214">
        <v>-0.26828999999999997</v>
      </c>
      <c r="AM15" s="214">
        <v>-0.213418</v>
      </c>
      <c r="AN15" s="214">
        <v>-0.14124900000000001</v>
      </c>
      <c r="AO15" s="214">
        <v>9.0065999999999993E-2</v>
      </c>
      <c r="AP15" s="214">
        <v>0.25010100000000002</v>
      </c>
      <c r="AQ15" s="214">
        <v>0.27845300000000001</v>
      </c>
      <c r="AR15" s="214">
        <v>0.29406700000000002</v>
      </c>
      <c r="AS15" s="214">
        <v>0.264903</v>
      </c>
      <c r="AT15" s="214">
        <v>0.23641999999999999</v>
      </c>
      <c r="AU15" s="214">
        <v>-3.8199999999999998E-2</v>
      </c>
      <c r="AV15" s="214">
        <v>-8.0419000000000004E-2</v>
      </c>
      <c r="AW15" s="214">
        <v>-0.27496599999999999</v>
      </c>
      <c r="AX15" s="214">
        <v>-0.30774200000000002</v>
      </c>
      <c r="AY15" s="214">
        <v>-0.21521470000000001</v>
      </c>
      <c r="AZ15" s="214">
        <v>-0.14770259999999999</v>
      </c>
      <c r="BA15" s="355">
        <v>7.9239199999999996E-2</v>
      </c>
      <c r="BB15" s="355">
        <v>0.2387804</v>
      </c>
      <c r="BC15" s="355">
        <v>0.27598099999999998</v>
      </c>
      <c r="BD15" s="355">
        <v>0.27305380000000001</v>
      </c>
      <c r="BE15" s="355">
        <v>0.26728479999999999</v>
      </c>
      <c r="BF15" s="355">
        <v>0.25045980000000001</v>
      </c>
      <c r="BG15" s="355">
        <v>2.3773599999999999E-2</v>
      </c>
      <c r="BH15" s="355">
        <v>-8.6751999999999996E-2</v>
      </c>
      <c r="BI15" s="355">
        <v>-0.21052199999999999</v>
      </c>
      <c r="BJ15" s="355">
        <v>-0.26084600000000002</v>
      </c>
      <c r="BK15" s="355">
        <v>-0.18521470000000001</v>
      </c>
      <c r="BL15" s="355">
        <v>-0.1177026</v>
      </c>
      <c r="BM15" s="355">
        <v>7.9239199999999996E-2</v>
      </c>
      <c r="BN15" s="355">
        <v>0.2387804</v>
      </c>
      <c r="BO15" s="355">
        <v>0.27598099999999998</v>
      </c>
      <c r="BP15" s="355">
        <v>0.27305380000000001</v>
      </c>
      <c r="BQ15" s="355">
        <v>0.26728479999999999</v>
      </c>
      <c r="BR15" s="355">
        <v>0.25045980000000001</v>
      </c>
      <c r="BS15" s="355">
        <v>2.3773599999999999E-2</v>
      </c>
      <c r="BT15" s="355">
        <v>-8.6751999999999996E-2</v>
      </c>
      <c r="BU15" s="355">
        <v>-0.21052199999999999</v>
      </c>
      <c r="BV15" s="355">
        <v>-0.25084600000000001</v>
      </c>
    </row>
    <row r="16" spans="1:74" x14ac:dyDescent="0.2">
      <c r="A16" s="638"/>
      <c r="B16" s="155" t="s">
        <v>1168</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405"/>
      <c r="BB16" s="405"/>
      <c r="BC16" s="405"/>
      <c r="BD16" s="405"/>
      <c r="BE16" s="405"/>
      <c r="BF16" s="405"/>
      <c r="BG16" s="405"/>
      <c r="BH16" s="405"/>
      <c r="BI16" s="405"/>
      <c r="BJ16" s="405"/>
      <c r="BK16" s="405"/>
      <c r="BL16" s="405"/>
      <c r="BM16" s="405"/>
      <c r="BN16" s="405"/>
      <c r="BO16" s="405"/>
      <c r="BP16" s="405"/>
      <c r="BQ16" s="405"/>
      <c r="BR16" s="405"/>
      <c r="BS16" s="405"/>
      <c r="BT16" s="405"/>
      <c r="BU16" s="405"/>
      <c r="BV16" s="405"/>
    </row>
    <row r="17" spans="1:74" x14ac:dyDescent="0.2">
      <c r="A17" s="638" t="s">
        <v>1169</v>
      </c>
      <c r="B17" s="639" t="s">
        <v>1163</v>
      </c>
      <c r="C17" s="214">
        <v>-1.8806E-2</v>
      </c>
      <c r="D17" s="214">
        <v>-1.8891999999999999E-2</v>
      </c>
      <c r="E17" s="214">
        <v>-1.9193000000000002E-2</v>
      </c>
      <c r="F17" s="214">
        <v>-1.9932999999999999E-2</v>
      </c>
      <c r="G17" s="214">
        <v>-2.0032000000000001E-2</v>
      </c>
      <c r="H17" s="214">
        <v>-1.9966000000000001E-2</v>
      </c>
      <c r="I17" s="214">
        <v>-2.0129000000000001E-2</v>
      </c>
      <c r="J17" s="214">
        <v>-1.9418999999999999E-2</v>
      </c>
      <c r="K17" s="214">
        <v>-1.9665999999999999E-2</v>
      </c>
      <c r="L17" s="214">
        <v>-1.8967000000000001E-2</v>
      </c>
      <c r="M17" s="214">
        <v>-0.02</v>
      </c>
      <c r="N17" s="214">
        <v>-2.0934999999999999E-2</v>
      </c>
      <c r="O17" s="214">
        <v>-2.0225E-2</v>
      </c>
      <c r="P17" s="214">
        <v>-2.0677999999999998E-2</v>
      </c>
      <c r="Q17" s="214">
        <v>-2.0677000000000001E-2</v>
      </c>
      <c r="R17" s="214">
        <v>-2.0299999999999999E-2</v>
      </c>
      <c r="S17" s="214">
        <v>-2.0967E-2</v>
      </c>
      <c r="T17" s="214">
        <v>-2.1533E-2</v>
      </c>
      <c r="U17" s="214">
        <v>-2.1193E-2</v>
      </c>
      <c r="V17" s="214">
        <v>-2.0774000000000001E-2</v>
      </c>
      <c r="W17" s="214">
        <v>-2.0532999999999999E-2</v>
      </c>
      <c r="X17" s="214">
        <v>-2.1063999999999999E-2</v>
      </c>
      <c r="Y17" s="214">
        <v>-2.1565999999999998E-2</v>
      </c>
      <c r="Z17" s="214">
        <v>-2.1967E-2</v>
      </c>
      <c r="AA17" s="214">
        <v>-2.1484E-2</v>
      </c>
      <c r="AB17" s="214">
        <v>-2.1482999999999999E-2</v>
      </c>
      <c r="AC17" s="214">
        <v>-2.1323000000000002E-2</v>
      </c>
      <c r="AD17" s="214">
        <v>-2.06E-2</v>
      </c>
      <c r="AE17" s="214">
        <v>-2.1451999999999999E-2</v>
      </c>
      <c r="AF17" s="214">
        <v>-2.2266999999999999E-2</v>
      </c>
      <c r="AG17" s="214">
        <v>-2.1419000000000001E-2</v>
      </c>
      <c r="AH17" s="214">
        <v>-2.171E-2</v>
      </c>
      <c r="AI17" s="214">
        <v>-2.1732999999999999E-2</v>
      </c>
      <c r="AJ17" s="214">
        <v>-2.1548000000000001E-2</v>
      </c>
      <c r="AK17" s="214">
        <v>-2.1867000000000001E-2</v>
      </c>
      <c r="AL17" s="214">
        <v>-2.2452E-2</v>
      </c>
      <c r="AM17" s="214">
        <v>-2.2064E-2</v>
      </c>
      <c r="AN17" s="214">
        <v>-2.1607000000000001E-2</v>
      </c>
      <c r="AO17" s="214">
        <v>-2.1741E-2</v>
      </c>
      <c r="AP17" s="214">
        <v>-2.0632999999999999E-2</v>
      </c>
      <c r="AQ17" s="214">
        <v>-2.1193E-2</v>
      </c>
      <c r="AR17" s="214">
        <v>-2.1666999999999999E-2</v>
      </c>
      <c r="AS17" s="214">
        <v>-2.1128999999999998E-2</v>
      </c>
      <c r="AT17" s="214">
        <v>-2.2225999999999999E-2</v>
      </c>
      <c r="AU17" s="214">
        <v>-2.1666999999999999E-2</v>
      </c>
      <c r="AV17" s="214">
        <v>-2.2128999999999999E-2</v>
      </c>
      <c r="AW17" s="214">
        <v>-2.2332999999999999E-2</v>
      </c>
      <c r="AX17" s="214">
        <v>-2.1387E-2</v>
      </c>
      <c r="AY17" s="214">
        <v>-2.0310000000000002E-2</v>
      </c>
      <c r="AZ17" s="214">
        <v>-1.9843400000000001E-2</v>
      </c>
      <c r="BA17" s="355">
        <v>-2.05826E-2</v>
      </c>
      <c r="BB17" s="355">
        <v>-2.0325599999999999E-2</v>
      </c>
      <c r="BC17" s="355">
        <v>-2.1028499999999999E-2</v>
      </c>
      <c r="BD17" s="355">
        <v>-2.1334100000000002E-2</v>
      </c>
      <c r="BE17" s="355">
        <v>-2.0981199999999998E-2</v>
      </c>
      <c r="BF17" s="355">
        <v>-2.1014700000000001E-2</v>
      </c>
      <c r="BG17" s="355">
        <v>-2.07596E-2</v>
      </c>
      <c r="BH17" s="355">
        <v>-2.0276800000000001E-2</v>
      </c>
      <c r="BI17" s="355">
        <v>-2.1234200000000002E-2</v>
      </c>
      <c r="BJ17" s="355">
        <v>-2.1111600000000001E-2</v>
      </c>
      <c r="BK17" s="355">
        <v>-2.07689E-2</v>
      </c>
      <c r="BL17" s="355">
        <v>-2.0742500000000001E-2</v>
      </c>
      <c r="BM17" s="355">
        <v>-2.1064300000000001E-2</v>
      </c>
      <c r="BN17" s="355">
        <v>-2.0394499999999999E-2</v>
      </c>
      <c r="BO17" s="355">
        <v>-2.1308299999999999E-2</v>
      </c>
      <c r="BP17" s="355">
        <v>-2.1531100000000001E-2</v>
      </c>
      <c r="BQ17" s="355">
        <v>-2.12193E-2</v>
      </c>
      <c r="BR17" s="355">
        <v>-2.1211899999999999E-2</v>
      </c>
      <c r="BS17" s="355">
        <v>-2.0928599999999999E-2</v>
      </c>
      <c r="BT17" s="355">
        <v>-2.04821E-2</v>
      </c>
      <c r="BU17" s="355">
        <v>-2.1423399999999999E-2</v>
      </c>
      <c r="BV17" s="355">
        <v>-2.1307099999999999E-2</v>
      </c>
    </row>
    <row r="18" spans="1:74" x14ac:dyDescent="0.2">
      <c r="A18" s="638"/>
      <c r="B18" s="639"/>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405"/>
      <c r="BB18" s="405"/>
      <c r="BC18" s="405"/>
      <c r="BD18" s="405"/>
      <c r="BE18" s="405"/>
      <c r="BF18" s="405"/>
      <c r="BG18" s="405"/>
      <c r="BH18" s="405"/>
      <c r="BI18" s="405"/>
      <c r="BJ18" s="405"/>
      <c r="BK18" s="405"/>
      <c r="BL18" s="405"/>
      <c r="BM18" s="405"/>
      <c r="BN18" s="405"/>
      <c r="BO18" s="405"/>
      <c r="BP18" s="405"/>
      <c r="BQ18" s="405"/>
      <c r="BR18" s="405"/>
      <c r="BS18" s="405"/>
      <c r="BT18" s="405"/>
      <c r="BU18" s="405"/>
      <c r="BV18" s="405"/>
    </row>
    <row r="19" spans="1:74" x14ac:dyDescent="0.2">
      <c r="A19" s="637"/>
      <c r="B19" s="155" t="s">
        <v>1170</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405"/>
      <c r="BB19" s="405"/>
      <c r="BC19" s="405"/>
      <c r="BD19" s="405"/>
      <c r="BE19" s="405"/>
      <c r="BF19" s="405"/>
      <c r="BG19" s="405"/>
      <c r="BH19" s="405"/>
      <c r="BI19" s="405"/>
      <c r="BJ19" s="405"/>
      <c r="BK19" s="405"/>
      <c r="BL19" s="405"/>
      <c r="BM19" s="405"/>
      <c r="BN19" s="405"/>
      <c r="BO19" s="405"/>
      <c r="BP19" s="405"/>
      <c r="BQ19" s="405"/>
      <c r="BR19" s="405"/>
      <c r="BS19" s="405"/>
      <c r="BT19" s="405"/>
      <c r="BU19" s="405"/>
      <c r="BV19" s="405"/>
    </row>
    <row r="20" spans="1:74" x14ac:dyDescent="0.2">
      <c r="A20" s="638" t="s">
        <v>1171</v>
      </c>
      <c r="B20" s="639" t="s">
        <v>1172</v>
      </c>
      <c r="C20" s="214">
        <v>-1.4031999999999999E-2</v>
      </c>
      <c r="D20" s="214">
        <v>-2.3713999999999999E-2</v>
      </c>
      <c r="E20" s="214">
        <v>-2.0645E-2</v>
      </c>
      <c r="F20" s="214">
        <v>-1.6466999999999999E-2</v>
      </c>
      <c r="G20" s="214">
        <v>-2.8289999999999999E-2</v>
      </c>
      <c r="H20" s="214">
        <v>-2.3800000000000002E-2</v>
      </c>
      <c r="I20" s="214">
        <v>-3.8646E-2</v>
      </c>
      <c r="J20" s="214">
        <v>-5.6418999999999997E-2</v>
      </c>
      <c r="K20" s="214">
        <v>-4.5267000000000002E-2</v>
      </c>
      <c r="L20" s="214">
        <v>-6.2516000000000002E-2</v>
      </c>
      <c r="M20" s="214">
        <v>-4.8432999999999997E-2</v>
      </c>
      <c r="N20" s="214">
        <v>-7.0031999999999997E-2</v>
      </c>
      <c r="O20" s="214">
        <v>-6.6968E-2</v>
      </c>
      <c r="P20" s="214">
        <v>-7.0749999999999993E-2</v>
      </c>
      <c r="Q20" s="214">
        <v>-5.5E-2</v>
      </c>
      <c r="R20" s="214">
        <v>-6.2167E-2</v>
      </c>
      <c r="S20" s="214">
        <v>-7.7482999999999996E-2</v>
      </c>
      <c r="T20" s="214">
        <v>-7.0000000000000007E-2</v>
      </c>
      <c r="U20" s="214">
        <v>-6.5290000000000001E-2</v>
      </c>
      <c r="V20" s="214">
        <v>-0.06</v>
      </c>
      <c r="W20" s="214">
        <v>-5.1066E-2</v>
      </c>
      <c r="X20" s="214">
        <v>-6.7934999999999995E-2</v>
      </c>
      <c r="Y20" s="214">
        <v>-6.5500000000000003E-2</v>
      </c>
      <c r="Z20" s="214">
        <v>-6.3450999999999994E-2</v>
      </c>
      <c r="AA20" s="214">
        <v>-8.2807000000000006E-2</v>
      </c>
      <c r="AB20" s="214">
        <v>-7.5759000000000007E-2</v>
      </c>
      <c r="AC20" s="214">
        <v>-8.4584999999999994E-2</v>
      </c>
      <c r="AD20" s="214">
        <v>-8.5793999999999995E-2</v>
      </c>
      <c r="AE20" s="214">
        <v>-9.2497999999999997E-2</v>
      </c>
      <c r="AF20" s="214">
        <v>-8.0776000000000001E-2</v>
      </c>
      <c r="AG20" s="214">
        <v>-9.0852000000000002E-2</v>
      </c>
      <c r="AH20" s="214">
        <v>-0.105335</v>
      </c>
      <c r="AI20" s="214">
        <v>-0.116413</v>
      </c>
      <c r="AJ20" s="214">
        <v>-9.1025999999999996E-2</v>
      </c>
      <c r="AK20" s="214">
        <v>-9.1443999999999998E-2</v>
      </c>
      <c r="AL20" s="214">
        <v>-0.13924700000000001</v>
      </c>
      <c r="AM20" s="214">
        <v>-0.135022</v>
      </c>
      <c r="AN20" s="214">
        <v>-0.134992</v>
      </c>
      <c r="AO20" s="214">
        <v>-0.17088100000000001</v>
      </c>
      <c r="AP20" s="214">
        <v>-0.16809399999999999</v>
      </c>
      <c r="AQ20" s="214">
        <v>-0.19141</v>
      </c>
      <c r="AR20" s="214">
        <v>-0.119546</v>
      </c>
      <c r="AS20" s="214">
        <v>-0.200569</v>
      </c>
      <c r="AT20" s="214">
        <v>-0.210171</v>
      </c>
      <c r="AU20" s="214">
        <v>-0.20410400000000001</v>
      </c>
      <c r="AV20" s="214">
        <v>-0.145817</v>
      </c>
      <c r="AW20" s="214">
        <v>-0.247945</v>
      </c>
      <c r="AX20" s="214">
        <v>-0.23422599999999999</v>
      </c>
      <c r="AY20" s="214">
        <v>-0.27653539999999999</v>
      </c>
      <c r="AZ20" s="214">
        <v>-0.27388600000000002</v>
      </c>
      <c r="BA20" s="355">
        <v>-0.27652719999999997</v>
      </c>
      <c r="BB20" s="355">
        <v>-0.27809050000000002</v>
      </c>
      <c r="BC20" s="355">
        <v>-0.2837886</v>
      </c>
      <c r="BD20" s="355">
        <v>-0.28511760000000003</v>
      </c>
      <c r="BE20" s="355">
        <v>-0.282611</v>
      </c>
      <c r="BF20" s="355">
        <v>-0.28284369999999998</v>
      </c>
      <c r="BG20" s="355">
        <v>-0.29107179999999999</v>
      </c>
      <c r="BH20" s="355">
        <v>-0.29591970000000001</v>
      </c>
      <c r="BI20" s="355">
        <v>-0.30239359999999998</v>
      </c>
      <c r="BJ20" s="355">
        <v>-0.30256110000000003</v>
      </c>
      <c r="BK20" s="355">
        <v>-0.3124439</v>
      </c>
      <c r="BL20" s="355">
        <v>-0.31462089999999998</v>
      </c>
      <c r="BM20" s="355">
        <v>-0.31390479999999998</v>
      </c>
      <c r="BN20" s="355">
        <v>-0.30469750000000001</v>
      </c>
      <c r="BO20" s="355">
        <v>-0.3035062</v>
      </c>
      <c r="BP20" s="355">
        <v>-0.3055041</v>
      </c>
      <c r="BQ20" s="355">
        <v>-0.31404510000000002</v>
      </c>
      <c r="BR20" s="355">
        <v>-0.314523</v>
      </c>
      <c r="BS20" s="355">
        <v>-0.31402619999999998</v>
      </c>
      <c r="BT20" s="355">
        <v>-0.30503279999999999</v>
      </c>
      <c r="BU20" s="355">
        <v>-0.32127109999999998</v>
      </c>
      <c r="BV20" s="355">
        <v>-0.33395839999999999</v>
      </c>
    </row>
    <row r="21" spans="1:74" x14ac:dyDescent="0.2">
      <c r="A21" s="638" t="s">
        <v>1173</v>
      </c>
      <c r="B21" s="639" t="s">
        <v>1182</v>
      </c>
      <c r="C21" s="214">
        <v>-0.168264</v>
      </c>
      <c r="D21" s="214">
        <v>-0.120922</v>
      </c>
      <c r="E21" s="214">
        <v>-0.208514</v>
      </c>
      <c r="F21" s="214">
        <v>-0.32799499999999998</v>
      </c>
      <c r="G21" s="214">
        <v>-0.38427899999999998</v>
      </c>
      <c r="H21" s="214">
        <v>-0.29239599999999999</v>
      </c>
      <c r="I21" s="214">
        <v>-0.37172500000000003</v>
      </c>
      <c r="J21" s="214">
        <v>-0.327511</v>
      </c>
      <c r="K21" s="214">
        <v>-0.38677899999999998</v>
      </c>
      <c r="L21" s="214">
        <v>-0.44963900000000001</v>
      </c>
      <c r="M21" s="214">
        <v>-0.33450400000000002</v>
      </c>
      <c r="N21" s="214">
        <v>-0.39369999999999999</v>
      </c>
      <c r="O21" s="214">
        <v>-0.35463099999999997</v>
      </c>
      <c r="P21" s="214">
        <v>-0.49879499999999999</v>
      </c>
      <c r="Q21" s="214">
        <v>-0.32268599999999997</v>
      </c>
      <c r="R21" s="214">
        <v>-0.50121899999999997</v>
      </c>
      <c r="S21" s="214">
        <v>-0.49149900000000002</v>
      </c>
      <c r="T21" s="214">
        <v>-0.44181199999999998</v>
      </c>
      <c r="U21" s="214">
        <v>-0.499282</v>
      </c>
      <c r="V21" s="214">
        <v>-0.48520099999999999</v>
      </c>
      <c r="W21" s="214">
        <v>-0.64718900000000001</v>
      </c>
      <c r="X21" s="214">
        <v>-0.48513000000000001</v>
      </c>
      <c r="Y21" s="214">
        <v>-0.56873200000000002</v>
      </c>
      <c r="Z21" s="214">
        <v>-0.60536000000000001</v>
      </c>
      <c r="AA21" s="214">
        <v>-0.70120400000000005</v>
      </c>
      <c r="AB21" s="214">
        <v>-0.66364800000000002</v>
      </c>
      <c r="AC21" s="214">
        <v>-0.54281100000000004</v>
      </c>
      <c r="AD21" s="214">
        <v>-0.58425000000000005</v>
      </c>
      <c r="AE21" s="214">
        <v>-0.74161600000000005</v>
      </c>
      <c r="AF21" s="214">
        <v>-0.65653700000000004</v>
      </c>
      <c r="AG21" s="214">
        <v>-0.63570000000000004</v>
      </c>
      <c r="AH21" s="214">
        <v>-0.54196800000000001</v>
      </c>
      <c r="AI21" s="214">
        <v>-0.53085700000000002</v>
      </c>
      <c r="AJ21" s="214">
        <v>-0.728043</v>
      </c>
      <c r="AK21" s="214">
        <v>-0.66368300000000002</v>
      </c>
      <c r="AL21" s="214">
        <v>-0.88667200000000002</v>
      </c>
      <c r="AM21" s="214">
        <v>-0.80062800000000001</v>
      </c>
      <c r="AN21" s="214">
        <v>-0.71421400000000002</v>
      </c>
      <c r="AO21" s="214">
        <v>-0.843642</v>
      </c>
      <c r="AP21" s="214">
        <v>-0.781447</v>
      </c>
      <c r="AQ21" s="214">
        <v>-0.73491799999999996</v>
      </c>
      <c r="AR21" s="214">
        <v>-0.62578599999999995</v>
      </c>
      <c r="AS21" s="214">
        <v>-0.662443</v>
      </c>
      <c r="AT21" s="214">
        <v>-0.611205</v>
      </c>
      <c r="AU21" s="214">
        <v>-0.77129800000000004</v>
      </c>
      <c r="AV21" s="214">
        <v>-0.92145999999999995</v>
      </c>
      <c r="AW21" s="214">
        <v>-0.76143400000000006</v>
      </c>
      <c r="AX21" s="214">
        <v>-0.81182799999999999</v>
      </c>
      <c r="AY21" s="214">
        <v>-0.64793548387</v>
      </c>
      <c r="AZ21" s="214">
        <v>-0.73055167857000003</v>
      </c>
      <c r="BA21" s="355">
        <v>-0.61136570000000001</v>
      </c>
      <c r="BB21" s="355">
        <v>-0.62794209999999995</v>
      </c>
      <c r="BC21" s="355">
        <v>-0.77377819999999997</v>
      </c>
      <c r="BD21" s="355">
        <v>-0.72628809999999999</v>
      </c>
      <c r="BE21" s="355">
        <v>-0.7178658</v>
      </c>
      <c r="BF21" s="355">
        <v>-0.72480540000000004</v>
      </c>
      <c r="BG21" s="355">
        <v>-0.75591759999999997</v>
      </c>
      <c r="BH21" s="355">
        <v>-0.89554009999999995</v>
      </c>
      <c r="BI21" s="355">
        <v>-0.93831489999999995</v>
      </c>
      <c r="BJ21" s="355">
        <v>-1.034494</v>
      </c>
      <c r="BK21" s="355">
        <v>-0.61170530000000001</v>
      </c>
      <c r="BL21" s="355">
        <v>-0.73054399999999997</v>
      </c>
      <c r="BM21" s="355">
        <v>-0.70372279999999998</v>
      </c>
      <c r="BN21" s="355">
        <v>-0.73344100000000001</v>
      </c>
      <c r="BO21" s="355">
        <v>-0.8701738</v>
      </c>
      <c r="BP21" s="355">
        <v>-0.81304410000000005</v>
      </c>
      <c r="BQ21" s="355">
        <v>-0.78357580000000004</v>
      </c>
      <c r="BR21" s="355">
        <v>-0.77909729999999999</v>
      </c>
      <c r="BS21" s="355">
        <v>-0.80153240000000003</v>
      </c>
      <c r="BT21" s="355">
        <v>-0.94718930000000001</v>
      </c>
      <c r="BU21" s="355">
        <v>-0.90679279999999995</v>
      </c>
      <c r="BV21" s="355">
        <v>-0.97468149999999998</v>
      </c>
    </row>
    <row r="22" spans="1:74" x14ac:dyDescent="0.2">
      <c r="A22" s="638" t="s">
        <v>1174</v>
      </c>
      <c r="B22" s="639" t="s">
        <v>1175</v>
      </c>
      <c r="C22" s="214">
        <v>-5.0366000000000001E-2</v>
      </c>
      <c r="D22" s="214">
        <v>-8.7829999999999991E-3</v>
      </c>
      <c r="E22" s="214">
        <v>-6.5468999999999999E-2</v>
      </c>
      <c r="F22" s="214">
        <v>-4.7218999999999997E-2</v>
      </c>
      <c r="G22" s="214">
        <v>-6.5554000000000001E-2</v>
      </c>
      <c r="H22" s="214">
        <v>-5.4844999999999998E-2</v>
      </c>
      <c r="I22" s="214">
        <v>-8.4751999999999994E-2</v>
      </c>
      <c r="J22" s="214">
        <v>-9.5329999999999998E-2</v>
      </c>
      <c r="K22" s="214">
        <v>-9.2827000000000007E-2</v>
      </c>
      <c r="L22" s="214">
        <v>-4.5268999999999997E-2</v>
      </c>
      <c r="M22" s="214">
        <v>-2.8818E-2</v>
      </c>
      <c r="N22" s="214">
        <v>-2.9146999999999999E-2</v>
      </c>
      <c r="O22" s="214">
        <v>-2.2613000000000001E-2</v>
      </c>
      <c r="P22" s="214">
        <v>-4.6316999999999997E-2</v>
      </c>
      <c r="Q22" s="214">
        <v>-7.7253000000000002E-2</v>
      </c>
      <c r="R22" s="214">
        <v>-6.3286999999999996E-2</v>
      </c>
      <c r="S22" s="214">
        <v>-9.6129000000000006E-2</v>
      </c>
      <c r="T22" s="214">
        <v>-0.12427199999999999</v>
      </c>
      <c r="U22" s="214">
        <v>-0.10988299999999999</v>
      </c>
      <c r="V22" s="214">
        <v>-0.118091</v>
      </c>
      <c r="W22" s="214">
        <v>-9.0190999999999993E-2</v>
      </c>
      <c r="X22" s="214">
        <v>-9.7336000000000006E-2</v>
      </c>
      <c r="Y22" s="214">
        <v>-9.1871999999999995E-2</v>
      </c>
      <c r="Z22" s="214">
        <v>-5.7258999999999997E-2</v>
      </c>
      <c r="AA22" s="214">
        <v>-5.4113000000000001E-2</v>
      </c>
      <c r="AB22" s="214">
        <v>-4.2937999999999997E-2</v>
      </c>
      <c r="AC22" s="214">
        <v>-9.7968E-2</v>
      </c>
      <c r="AD22" s="214">
        <v>-0.12845400000000001</v>
      </c>
      <c r="AE22" s="214">
        <v>-0.142425</v>
      </c>
      <c r="AF22" s="214">
        <v>-9.2171000000000003E-2</v>
      </c>
      <c r="AG22" s="214">
        <v>-8.0568000000000001E-2</v>
      </c>
      <c r="AH22" s="214">
        <v>-6.2594999999999998E-2</v>
      </c>
      <c r="AI22" s="214">
        <v>-0.10978499999999999</v>
      </c>
      <c r="AJ22" s="214">
        <v>-9.3952999999999995E-2</v>
      </c>
      <c r="AK22" s="214">
        <v>-0.120063</v>
      </c>
      <c r="AL22" s="214">
        <v>-7.2202000000000002E-2</v>
      </c>
      <c r="AM22" s="214">
        <v>-2.8858000000000002E-2</v>
      </c>
      <c r="AN22" s="214">
        <v>-7.5063000000000005E-2</v>
      </c>
      <c r="AO22" s="214">
        <v>-0.15587300000000001</v>
      </c>
      <c r="AP22" s="214">
        <v>-0.153559</v>
      </c>
      <c r="AQ22" s="214">
        <v>-8.1296999999999994E-2</v>
      </c>
      <c r="AR22" s="214">
        <v>-0.12668199999999999</v>
      </c>
      <c r="AS22" s="214">
        <v>-9.2511999999999997E-2</v>
      </c>
      <c r="AT22" s="214">
        <v>-0.14990899999999999</v>
      </c>
      <c r="AU22" s="214">
        <v>-9.1535000000000005E-2</v>
      </c>
      <c r="AV22" s="214">
        <v>-6.7001000000000005E-2</v>
      </c>
      <c r="AW22" s="214">
        <v>-0.138068</v>
      </c>
      <c r="AX22" s="214">
        <v>-0.13306899999999999</v>
      </c>
      <c r="AY22" s="214">
        <v>-0.1248454</v>
      </c>
      <c r="AZ22" s="214">
        <v>-0.12995470000000001</v>
      </c>
      <c r="BA22" s="355">
        <v>-0.16434550000000001</v>
      </c>
      <c r="BB22" s="355">
        <v>-0.14978739999999999</v>
      </c>
      <c r="BC22" s="355">
        <v>-0.13422690000000001</v>
      </c>
      <c r="BD22" s="355">
        <v>-0.1385557</v>
      </c>
      <c r="BE22" s="355">
        <v>-0.14643390000000001</v>
      </c>
      <c r="BF22" s="355">
        <v>-0.1860426</v>
      </c>
      <c r="BG22" s="355">
        <v>-0.1076551</v>
      </c>
      <c r="BH22" s="355">
        <v>-0.16396340000000001</v>
      </c>
      <c r="BI22" s="355">
        <v>-0.17430770000000001</v>
      </c>
      <c r="BJ22" s="355">
        <v>-0.1245401</v>
      </c>
      <c r="BK22" s="355">
        <v>-0.122155</v>
      </c>
      <c r="BL22" s="355">
        <v>-9.2020900000000003E-2</v>
      </c>
      <c r="BM22" s="355">
        <v>-0.1357179</v>
      </c>
      <c r="BN22" s="355">
        <v>-0.1390798</v>
      </c>
      <c r="BO22" s="355">
        <v>-0.110678</v>
      </c>
      <c r="BP22" s="355">
        <v>-0.11404980000000001</v>
      </c>
      <c r="BQ22" s="355">
        <v>-0.12233670000000001</v>
      </c>
      <c r="BR22" s="355">
        <v>-0.15807760000000001</v>
      </c>
      <c r="BS22" s="355">
        <v>-7.6815300000000003E-2</v>
      </c>
      <c r="BT22" s="355">
        <v>-0.1307642</v>
      </c>
      <c r="BU22" s="355">
        <v>-0.15581790000000001</v>
      </c>
      <c r="BV22" s="355">
        <v>-0.1158632</v>
      </c>
    </row>
    <row r="23" spans="1:74" x14ac:dyDescent="0.2">
      <c r="A23" s="638" t="s">
        <v>190</v>
      </c>
      <c r="B23" s="639" t="s">
        <v>1176</v>
      </c>
      <c r="C23" s="214">
        <v>-0.147455</v>
      </c>
      <c r="D23" s="214">
        <v>-0.11847000000000001</v>
      </c>
      <c r="E23" s="214">
        <v>-0.12967500000000001</v>
      </c>
      <c r="F23" s="214">
        <v>-0.13894200000000001</v>
      </c>
      <c r="G23" s="214">
        <v>-0.14385899999999999</v>
      </c>
      <c r="H23" s="214">
        <v>-0.18390699999999999</v>
      </c>
      <c r="I23" s="214">
        <v>-0.18493799999999999</v>
      </c>
      <c r="J23" s="214">
        <v>-0.17299</v>
      </c>
      <c r="K23" s="214">
        <v>-0.135162</v>
      </c>
      <c r="L23" s="214">
        <v>-0.130798</v>
      </c>
      <c r="M23" s="214">
        <v>-0.16863300000000001</v>
      </c>
      <c r="N23" s="214">
        <v>-0.162221</v>
      </c>
      <c r="O23" s="214">
        <v>-0.167985</v>
      </c>
      <c r="P23" s="214">
        <v>-0.20810899999999999</v>
      </c>
      <c r="Q23" s="214">
        <v>-0.128862</v>
      </c>
      <c r="R23" s="214">
        <v>-0.12613199999999999</v>
      </c>
      <c r="S23" s="214">
        <v>-0.16547300000000001</v>
      </c>
      <c r="T23" s="214">
        <v>-0.16389000000000001</v>
      </c>
      <c r="U23" s="214">
        <v>-0.19997599999999999</v>
      </c>
      <c r="V23" s="214">
        <v>-0.18726200000000001</v>
      </c>
      <c r="W23" s="214">
        <v>-0.233042</v>
      </c>
      <c r="X23" s="214">
        <v>-0.14390500000000001</v>
      </c>
      <c r="Y23" s="214">
        <v>-0.17910200000000001</v>
      </c>
      <c r="Z23" s="214">
        <v>-0.159466</v>
      </c>
      <c r="AA23" s="214">
        <v>-0.18809500000000001</v>
      </c>
      <c r="AB23" s="214">
        <v>-0.212949</v>
      </c>
      <c r="AC23" s="214">
        <v>-0.199797</v>
      </c>
      <c r="AD23" s="214">
        <v>-0.20981900000000001</v>
      </c>
      <c r="AE23" s="214">
        <v>-0.218667</v>
      </c>
      <c r="AF23" s="214">
        <v>-0.16676099999999999</v>
      </c>
      <c r="AG23" s="214">
        <v>-0.19217000000000001</v>
      </c>
      <c r="AH23" s="214">
        <v>-0.18978999999999999</v>
      </c>
      <c r="AI23" s="214">
        <v>-0.19400000000000001</v>
      </c>
      <c r="AJ23" s="214">
        <v>-0.15138399999999999</v>
      </c>
      <c r="AK23" s="214">
        <v>-0.172595</v>
      </c>
      <c r="AL23" s="214">
        <v>-0.15956200000000001</v>
      </c>
      <c r="AM23" s="214">
        <v>-0.15362799999999999</v>
      </c>
      <c r="AN23" s="214">
        <v>-0.211088</v>
      </c>
      <c r="AO23" s="214">
        <v>-0.16602700000000001</v>
      </c>
      <c r="AP23" s="214">
        <v>-0.184026</v>
      </c>
      <c r="AQ23" s="214">
        <v>-0.15857599999999999</v>
      </c>
      <c r="AR23" s="214">
        <v>-0.20060700000000001</v>
      </c>
      <c r="AS23" s="214">
        <v>-0.170874</v>
      </c>
      <c r="AT23" s="214">
        <v>-0.15368599999999999</v>
      </c>
      <c r="AU23" s="214">
        <v>-0.16312399999999999</v>
      </c>
      <c r="AV23" s="214">
        <v>-0.12245</v>
      </c>
      <c r="AW23" s="214">
        <v>-0.148173</v>
      </c>
      <c r="AX23" s="214">
        <v>-0.137433</v>
      </c>
      <c r="AY23" s="214">
        <v>-0.1856119</v>
      </c>
      <c r="AZ23" s="214">
        <v>-0.19214210000000001</v>
      </c>
      <c r="BA23" s="355">
        <v>-0.21391679999999999</v>
      </c>
      <c r="BB23" s="355">
        <v>-0.22042500000000001</v>
      </c>
      <c r="BC23" s="355">
        <v>-0.212197</v>
      </c>
      <c r="BD23" s="355">
        <v>-0.20035210000000001</v>
      </c>
      <c r="BE23" s="355">
        <v>-0.21673439999999999</v>
      </c>
      <c r="BF23" s="355">
        <v>-0.23356959999999999</v>
      </c>
      <c r="BG23" s="355">
        <v>-0.22367709999999999</v>
      </c>
      <c r="BH23" s="355">
        <v>-0.20883350000000001</v>
      </c>
      <c r="BI23" s="355">
        <v>-0.21746789999999999</v>
      </c>
      <c r="BJ23" s="355">
        <v>-0.2161932</v>
      </c>
      <c r="BK23" s="355">
        <v>-0.2166421</v>
      </c>
      <c r="BL23" s="355">
        <v>-0.22563939999999999</v>
      </c>
      <c r="BM23" s="355">
        <v>-0.23532439999999999</v>
      </c>
      <c r="BN23" s="355">
        <v>-0.2442008</v>
      </c>
      <c r="BO23" s="355">
        <v>-0.2325758</v>
      </c>
      <c r="BP23" s="355">
        <v>-0.22151090000000001</v>
      </c>
      <c r="BQ23" s="355">
        <v>-0.23615720000000001</v>
      </c>
      <c r="BR23" s="355">
        <v>-0.25015169999999998</v>
      </c>
      <c r="BS23" s="355">
        <v>-0.23978749999999999</v>
      </c>
      <c r="BT23" s="355">
        <v>-0.22680400000000001</v>
      </c>
      <c r="BU23" s="355">
        <v>-0.24096400000000001</v>
      </c>
      <c r="BV23" s="355">
        <v>-0.2394974</v>
      </c>
    </row>
    <row r="24" spans="1:74" x14ac:dyDescent="0.2">
      <c r="A24" s="638"/>
      <c r="B24" s="639"/>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405"/>
      <c r="BB24" s="405"/>
      <c r="BC24" s="405"/>
      <c r="BD24" s="405"/>
      <c r="BE24" s="405"/>
      <c r="BF24" s="405"/>
      <c r="BG24" s="405"/>
      <c r="BH24" s="405"/>
      <c r="BI24" s="405"/>
      <c r="BJ24" s="405"/>
      <c r="BK24" s="405"/>
      <c r="BL24" s="405"/>
      <c r="BM24" s="405"/>
      <c r="BN24" s="405"/>
      <c r="BO24" s="405"/>
      <c r="BP24" s="405"/>
      <c r="BQ24" s="405"/>
      <c r="BR24" s="405"/>
      <c r="BS24" s="405"/>
      <c r="BT24" s="405"/>
      <c r="BU24" s="405"/>
      <c r="BV24" s="405"/>
    </row>
    <row r="25" spans="1:74" x14ac:dyDescent="0.2">
      <c r="A25" s="637"/>
      <c r="B25" s="155" t="s">
        <v>1177</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405"/>
      <c r="BB25" s="405"/>
      <c r="BC25" s="405"/>
      <c r="BD25" s="405"/>
      <c r="BE25" s="405"/>
      <c r="BF25" s="405"/>
      <c r="BG25" s="405"/>
      <c r="BH25" s="405"/>
      <c r="BI25" s="405"/>
      <c r="BJ25" s="405"/>
      <c r="BK25" s="405"/>
      <c r="BL25" s="405"/>
      <c r="BM25" s="405"/>
      <c r="BN25" s="405"/>
      <c r="BO25" s="405"/>
      <c r="BP25" s="405"/>
      <c r="BQ25" s="405"/>
      <c r="BR25" s="405"/>
      <c r="BS25" s="405"/>
      <c r="BT25" s="405"/>
      <c r="BU25" s="405"/>
      <c r="BV25" s="405"/>
    </row>
    <row r="26" spans="1:74" x14ac:dyDescent="0.2">
      <c r="A26" s="638" t="s">
        <v>1178</v>
      </c>
      <c r="B26" s="639" t="s">
        <v>1175</v>
      </c>
      <c r="C26" s="214">
        <v>0.39203199999999999</v>
      </c>
      <c r="D26" s="214">
        <v>0.38603599999999999</v>
      </c>
      <c r="E26" s="214">
        <v>0.34058100000000002</v>
      </c>
      <c r="F26" s="214">
        <v>0.28249999999999997</v>
      </c>
      <c r="G26" s="214">
        <v>0.271291</v>
      </c>
      <c r="H26" s="214">
        <v>0.27426600000000001</v>
      </c>
      <c r="I26" s="214">
        <v>0.26551599999999997</v>
      </c>
      <c r="J26" s="214">
        <v>0.28000000000000003</v>
      </c>
      <c r="K26" s="214">
        <v>0.36913299999999999</v>
      </c>
      <c r="L26" s="214">
        <v>0.41822599999999999</v>
      </c>
      <c r="M26" s="214">
        <v>0.50316700000000003</v>
      </c>
      <c r="N26" s="214">
        <v>0.51245200000000002</v>
      </c>
      <c r="O26" s="214">
        <v>0.45835500000000001</v>
      </c>
      <c r="P26" s="214">
        <v>0.40550000000000003</v>
      </c>
      <c r="Q26" s="214">
        <v>0.32529000000000002</v>
      </c>
      <c r="R26" s="214">
        <v>0.27053300000000002</v>
      </c>
      <c r="S26" s="214">
        <v>0.254967</v>
      </c>
      <c r="T26" s="214">
        <v>0.27873399999999998</v>
      </c>
      <c r="U26" s="214">
        <v>0.27954800000000002</v>
      </c>
      <c r="V26" s="214">
        <v>0.29390300000000003</v>
      </c>
      <c r="W26" s="214">
        <v>0.38603300000000002</v>
      </c>
      <c r="X26" s="214">
        <v>0.44400000000000001</v>
      </c>
      <c r="Y26" s="214">
        <v>0.53756700000000002</v>
      </c>
      <c r="Z26" s="214">
        <v>0.51545099999999999</v>
      </c>
      <c r="AA26" s="214">
        <v>0.51516099999999998</v>
      </c>
      <c r="AB26" s="214">
        <v>0.43186200000000002</v>
      </c>
      <c r="AC26" s="214">
        <v>0.34709699999999999</v>
      </c>
      <c r="AD26" s="214">
        <v>0.31176700000000002</v>
      </c>
      <c r="AE26" s="214">
        <v>0.26957999999999999</v>
      </c>
      <c r="AF26" s="214">
        <v>0.27786699999999998</v>
      </c>
      <c r="AG26" s="214">
        <v>0.28154899999999999</v>
      </c>
      <c r="AH26" s="214">
        <v>0.28545199999999998</v>
      </c>
      <c r="AI26" s="214">
        <v>0.39329999999999998</v>
      </c>
      <c r="AJ26" s="214">
        <v>0.48706500000000003</v>
      </c>
      <c r="AK26" s="214">
        <v>0.55526699999999996</v>
      </c>
      <c r="AL26" s="214">
        <v>0.53529000000000004</v>
      </c>
      <c r="AM26" s="214">
        <v>0.505355</v>
      </c>
      <c r="AN26" s="214">
        <v>0.43682100000000001</v>
      </c>
      <c r="AO26" s="214">
        <v>0.34764600000000001</v>
      </c>
      <c r="AP26" s="214">
        <v>0.31769999999999998</v>
      </c>
      <c r="AQ26" s="214">
        <v>0.292323</v>
      </c>
      <c r="AR26" s="214">
        <v>0.282833</v>
      </c>
      <c r="AS26" s="214">
        <v>0.29109699999999999</v>
      </c>
      <c r="AT26" s="214">
        <v>0.28880600000000001</v>
      </c>
      <c r="AU26" s="214">
        <v>0.40460000000000002</v>
      </c>
      <c r="AV26" s="214">
        <v>0.42274200000000001</v>
      </c>
      <c r="AW26" s="214">
        <v>0.53190000000000004</v>
      </c>
      <c r="AX26" s="214">
        <v>0.55051600000000001</v>
      </c>
      <c r="AY26" s="214">
        <v>0.4925831</v>
      </c>
      <c r="AZ26" s="214">
        <v>0.41784860000000001</v>
      </c>
      <c r="BA26" s="355">
        <v>0.34489219999999998</v>
      </c>
      <c r="BB26" s="355">
        <v>0.3206058</v>
      </c>
      <c r="BC26" s="355">
        <v>0.30757200000000001</v>
      </c>
      <c r="BD26" s="355">
        <v>0.32109949999999998</v>
      </c>
      <c r="BE26" s="355">
        <v>0.31369279999999999</v>
      </c>
      <c r="BF26" s="355">
        <v>0.32179679999999999</v>
      </c>
      <c r="BG26" s="355">
        <v>0.39866550000000001</v>
      </c>
      <c r="BH26" s="355">
        <v>0.47113739999999998</v>
      </c>
      <c r="BI26" s="355">
        <v>0.52495029999999998</v>
      </c>
      <c r="BJ26" s="355">
        <v>0.50612559999999995</v>
      </c>
      <c r="BK26" s="355">
        <v>0.47512919999999997</v>
      </c>
      <c r="BL26" s="355">
        <v>0.42364200000000002</v>
      </c>
      <c r="BM26" s="355">
        <v>0.34822320000000001</v>
      </c>
      <c r="BN26" s="355">
        <v>0.3230246</v>
      </c>
      <c r="BO26" s="355">
        <v>0.31047400000000003</v>
      </c>
      <c r="BP26" s="355">
        <v>0.3239127</v>
      </c>
      <c r="BQ26" s="355">
        <v>0.31502520000000001</v>
      </c>
      <c r="BR26" s="355">
        <v>0.32327260000000002</v>
      </c>
      <c r="BS26" s="355">
        <v>0.400528</v>
      </c>
      <c r="BT26" s="355">
        <v>0.47924499999999998</v>
      </c>
      <c r="BU26" s="355">
        <v>0.5260859</v>
      </c>
      <c r="BV26" s="355">
        <v>0.50738760000000005</v>
      </c>
    </row>
    <row r="27" spans="1:74" x14ac:dyDescent="0.2">
      <c r="A27" s="638" t="s">
        <v>952</v>
      </c>
      <c r="B27" s="639" t="s">
        <v>1176</v>
      </c>
      <c r="C27" s="214">
        <v>0.131935</v>
      </c>
      <c r="D27" s="214">
        <v>0.14482100000000001</v>
      </c>
      <c r="E27" s="214">
        <v>0.15432199999999999</v>
      </c>
      <c r="F27" s="214">
        <v>0.150066</v>
      </c>
      <c r="G27" s="214">
        <v>0.16083800000000001</v>
      </c>
      <c r="H27" s="214">
        <v>0.1565</v>
      </c>
      <c r="I27" s="214">
        <v>0.14816099999999999</v>
      </c>
      <c r="J27" s="214">
        <v>0.14438699999999999</v>
      </c>
      <c r="K27" s="214">
        <v>0.1741</v>
      </c>
      <c r="L27" s="214">
        <v>0.17535400000000001</v>
      </c>
      <c r="M27" s="214">
        <v>0.15506600000000001</v>
      </c>
      <c r="N27" s="214">
        <v>0.14661199999999999</v>
      </c>
      <c r="O27" s="214">
        <v>0.13051599999999999</v>
      </c>
      <c r="P27" s="214">
        <v>0.13928499999999999</v>
      </c>
      <c r="Q27" s="214">
        <v>0.168935</v>
      </c>
      <c r="R27" s="214">
        <v>0.13589999999999999</v>
      </c>
      <c r="S27" s="214">
        <v>0.13864499999999999</v>
      </c>
      <c r="T27" s="214">
        <v>0.13966600000000001</v>
      </c>
      <c r="U27" s="214">
        <v>0.152419</v>
      </c>
      <c r="V27" s="214">
        <v>0.155032</v>
      </c>
      <c r="W27" s="214">
        <v>0.160133</v>
      </c>
      <c r="X27" s="214">
        <v>0.15648300000000001</v>
      </c>
      <c r="Y27" s="214">
        <v>0.145866</v>
      </c>
      <c r="Z27" s="214">
        <v>0.13403200000000001</v>
      </c>
      <c r="AA27" s="214">
        <v>0.157226</v>
      </c>
      <c r="AB27" s="214">
        <v>0.136655</v>
      </c>
      <c r="AC27" s="214">
        <v>0.14016100000000001</v>
      </c>
      <c r="AD27" s="214">
        <v>0.140433</v>
      </c>
      <c r="AE27" s="214">
        <v>0.15058099999999999</v>
      </c>
      <c r="AF27" s="214">
        <v>0.15459999999999999</v>
      </c>
      <c r="AG27" s="214">
        <v>0.14341899999999999</v>
      </c>
      <c r="AH27" s="214">
        <v>0.14116100000000001</v>
      </c>
      <c r="AI27" s="214">
        <v>0.154033</v>
      </c>
      <c r="AJ27" s="214">
        <v>0.145677</v>
      </c>
      <c r="AK27" s="214">
        <v>0.14360000000000001</v>
      </c>
      <c r="AL27" s="214">
        <v>0.13825799999999999</v>
      </c>
      <c r="AM27" s="214">
        <v>0.14435400000000001</v>
      </c>
      <c r="AN27" s="214">
        <v>0.14960699999999999</v>
      </c>
      <c r="AO27" s="214">
        <v>0.170741</v>
      </c>
      <c r="AP27" s="214">
        <v>0.159466</v>
      </c>
      <c r="AQ27" s="214">
        <v>0.191354</v>
      </c>
      <c r="AR27" s="214">
        <v>0.1905</v>
      </c>
      <c r="AS27" s="214">
        <v>0.154645</v>
      </c>
      <c r="AT27" s="214">
        <v>0.19109699999999999</v>
      </c>
      <c r="AU27" s="214">
        <v>0.20039999999999999</v>
      </c>
      <c r="AV27" s="214">
        <v>0.16906499999999999</v>
      </c>
      <c r="AW27" s="214">
        <v>0.19766700000000001</v>
      </c>
      <c r="AX27" s="214">
        <v>0.19961300000000001</v>
      </c>
      <c r="AY27" s="214">
        <v>0.154476</v>
      </c>
      <c r="AZ27" s="214">
        <v>0.17239599999999999</v>
      </c>
      <c r="BA27" s="355">
        <v>0.17629790000000001</v>
      </c>
      <c r="BB27" s="355">
        <v>0.16519229999999999</v>
      </c>
      <c r="BC27" s="355">
        <v>0.17822279999999999</v>
      </c>
      <c r="BD27" s="355">
        <v>0.17790590000000001</v>
      </c>
      <c r="BE27" s="355">
        <v>0.1670035</v>
      </c>
      <c r="BF27" s="355">
        <v>0.17090379999999999</v>
      </c>
      <c r="BG27" s="355">
        <v>0.1913513</v>
      </c>
      <c r="BH27" s="355">
        <v>0.1834278</v>
      </c>
      <c r="BI27" s="355">
        <v>0.1773583</v>
      </c>
      <c r="BJ27" s="355">
        <v>0.1729475</v>
      </c>
      <c r="BK27" s="355">
        <v>0.16335</v>
      </c>
      <c r="BL27" s="355">
        <v>0.17829999999999999</v>
      </c>
      <c r="BM27" s="355">
        <v>0.18025150000000001</v>
      </c>
      <c r="BN27" s="355">
        <v>0.16815369999999999</v>
      </c>
      <c r="BO27" s="355">
        <v>0.1803305</v>
      </c>
      <c r="BP27" s="355">
        <v>0.1797262</v>
      </c>
      <c r="BQ27" s="355">
        <v>0.16818089999999999</v>
      </c>
      <c r="BR27" s="355">
        <v>0.17184759999999999</v>
      </c>
      <c r="BS27" s="355">
        <v>0.1922258</v>
      </c>
      <c r="BT27" s="355">
        <v>0.18535199999999999</v>
      </c>
      <c r="BU27" s="355">
        <v>0.17864869999999999</v>
      </c>
      <c r="BV27" s="355">
        <v>0.1739224</v>
      </c>
    </row>
    <row r="28" spans="1:74" x14ac:dyDescent="0.2">
      <c r="A28" s="638"/>
      <c r="B28" s="639"/>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405"/>
      <c r="BB28" s="405"/>
      <c r="BC28" s="405"/>
      <c r="BD28" s="405"/>
      <c r="BE28" s="405"/>
      <c r="BF28" s="405"/>
      <c r="BG28" s="405"/>
      <c r="BH28" s="405"/>
      <c r="BI28" s="405"/>
      <c r="BJ28" s="405"/>
      <c r="BK28" s="405"/>
      <c r="BL28" s="405"/>
      <c r="BM28" s="405"/>
      <c r="BN28" s="405"/>
      <c r="BO28" s="405"/>
      <c r="BP28" s="405"/>
      <c r="BQ28" s="405"/>
      <c r="BR28" s="405"/>
      <c r="BS28" s="405"/>
      <c r="BT28" s="405"/>
      <c r="BU28" s="405"/>
      <c r="BV28" s="405"/>
    </row>
    <row r="29" spans="1:74" x14ac:dyDescent="0.2">
      <c r="A29" s="637"/>
      <c r="B29" s="155" t="s">
        <v>1179</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405"/>
      <c r="BB29" s="405"/>
      <c r="BC29" s="405"/>
      <c r="BD29" s="405"/>
      <c r="BE29" s="405"/>
      <c r="BF29" s="405"/>
      <c r="BG29" s="405"/>
      <c r="BH29" s="405"/>
      <c r="BI29" s="405"/>
      <c r="BJ29" s="405"/>
      <c r="BK29" s="405"/>
      <c r="BL29" s="405"/>
      <c r="BM29" s="405"/>
      <c r="BN29" s="405"/>
      <c r="BO29" s="405"/>
      <c r="BP29" s="405"/>
      <c r="BQ29" s="405"/>
      <c r="BR29" s="405"/>
      <c r="BS29" s="405"/>
      <c r="BT29" s="405"/>
      <c r="BU29" s="405"/>
      <c r="BV29" s="405"/>
    </row>
    <row r="30" spans="1:74" x14ac:dyDescent="0.2">
      <c r="A30" s="638" t="s">
        <v>1180</v>
      </c>
      <c r="B30" s="639" t="s">
        <v>1181</v>
      </c>
      <c r="C30" s="214">
        <v>1.0587740000000001</v>
      </c>
      <c r="D30" s="214">
        <v>1.0216419999999999</v>
      </c>
      <c r="E30" s="214">
        <v>1.030645</v>
      </c>
      <c r="F30" s="214">
        <v>0.95976600000000001</v>
      </c>
      <c r="G30" s="214">
        <v>0.97425700000000004</v>
      </c>
      <c r="H30" s="214">
        <v>0.98793299999999995</v>
      </c>
      <c r="I30" s="214">
        <v>1.0246120000000001</v>
      </c>
      <c r="J30" s="214">
        <v>1.1272249999999999</v>
      </c>
      <c r="K30" s="214">
        <v>1.090166</v>
      </c>
      <c r="L30" s="214">
        <v>1.0578369999999999</v>
      </c>
      <c r="M30" s="214">
        <v>1.0981320000000001</v>
      </c>
      <c r="N30" s="214">
        <v>1.0751280000000001</v>
      </c>
      <c r="O30" s="214">
        <v>1.068063</v>
      </c>
      <c r="P30" s="214">
        <v>1.0991420000000001</v>
      </c>
      <c r="Q30" s="214">
        <v>1.00458</v>
      </c>
      <c r="R30" s="214">
        <v>1.0602659999999999</v>
      </c>
      <c r="S30" s="214">
        <v>1.0743860000000001</v>
      </c>
      <c r="T30" s="214">
        <v>1.0421659999999999</v>
      </c>
      <c r="U30" s="214">
        <v>1.062289</v>
      </c>
      <c r="V30" s="214">
        <v>1.0119670000000001</v>
      </c>
      <c r="W30" s="214">
        <v>1.074133</v>
      </c>
      <c r="X30" s="214">
        <v>1.085418</v>
      </c>
      <c r="Y30" s="214">
        <v>1.165233</v>
      </c>
      <c r="Z30" s="214">
        <v>1.1558060000000001</v>
      </c>
      <c r="AA30" s="214">
        <v>1.1133550000000001</v>
      </c>
      <c r="AB30" s="214">
        <v>1.108449</v>
      </c>
      <c r="AC30" s="214">
        <v>1.1807700000000001</v>
      </c>
      <c r="AD30" s="214">
        <v>1.1401049999999999</v>
      </c>
      <c r="AE30" s="214">
        <v>1.1311789999999999</v>
      </c>
      <c r="AF30" s="214">
        <v>1.0894250000000001</v>
      </c>
      <c r="AG30" s="214">
        <v>1.170083</v>
      </c>
      <c r="AH30" s="214">
        <v>1.111278</v>
      </c>
      <c r="AI30" s="214">
        <v>1.0531870000000001</v>
      </c>
      <c r="AJ30" s="214">
        <v>1.16978</v>
      </c>
      <c r="AK30" s="214">
        <v>1.159022</v>
      </c>
      <c r="AL30" s="214">
        <v>1.1322700000000001</v>
      </c>
      <c r="AM30" s="214">
        <v>1.169913</v>
      </c>
      <c r="AN30" s="214">
        <v>1.2107920000000001</v>
      </c>
      <c r="AO30" s="214">
        <v>1.1782790000000001</v>
      </c>
      <c r="AP30" s="214">
        <v>1.150072</v>
      </c>
      <c r="AQ30" s="214">
        <v>1.232621</v>
      </c>
      <c r="AR30" s="214">
        <v>1.300454</v>
      </c>
      <c r="AS30" s="214">
        <v>1.238883</v>
      </c>
      <c r="AT30" s="214">
        <v>1.0869580000000001</v>
      </c>
      <c r="AU30" s="214">
        <v>1.046729</v>
      </c>
      <c r="AV30" s="214">
        <v>1.242345</v>
      </c>
      <c r="AW30" s="214">
        <v>1.3511880000000001</v>
      </c>
      <c r="AX30" s="214">
        <v>1.4091610000000001</v>
      </c>
      <c r="AY30" s="214">
        <v>1.308033</v>
      </c>
      <c r="AZ30" s="214">
        <v>1.312991</v>
      </c>
      <c r="BA30" s="355">
        <v>1.341283</v>
      </c>
      <c r="BB30" s="355">
        <v>1.3155859999999999</v>
      </c>
      <c r="BC30" s="355">
        <v>1.385942</v>
      </c>
      <c r="BD30" s="355">
        <v>1.3664130000000001</v>
      </c>
      <c r="BE30" s="355">
        <v>1.4958899999999999</v>
      </c>
      <c r="BF30" s="355">
        <v>1.485371</v>
      </c>
      <c r="BG30" s="355">
        <v>1.525441</v>
      </c>
      <c r="BH30" s="355">
        <v>1.5473319999999999</v>
      </c>
      <c r="BI30" s="355">
        <v>1.6011329999999999</v>
      </c>
      <c r="BJ30" s="355">
        <v>1.601084</v>
      </c>
      <c r="BK30" s="355">
        <v>1.5782799999999999</v>
      </c>
      <c r="BL30" s="355">
        <v>1.621899</v>
      </c>
      <c r="BM30" s="355">
        <v>1.5744560000000001</v>
      </c>
      <c r="BN30" s="355">
        <v>1.5761080000000001</v>
      </c>
      <c r="BO30" s="355">
        <v>1.6301159999999999</v>
      </c>
      <c r="BP30" s="355">
        <v>1.672782</v>
      </c>
      <c r="BQ30" s="355">
        <v>1.6614230000000001</v>
      </c>
      <c r="BR30" s="355">
        <v>1.6491290000000001</v>
      </c>
      <c r="BS30" s="355">
        <v>1.665289</v>
      </c>
      <c r="BT30" s="355">
        <v>1.6700410000000001</v>
      </c>
      <c r="BU30" s="355">
        <v>1.7202759999999999</v>
      </c>
      <c r="BV30" s="355">
        <v>1.7212339999999999</v>
      </c>
    </row>
    <row r="31" spans="1:74" x14ac:dyDescent="0.2">
      <c r="A31" s="638" t="s">
        <v>1355</v>
      </c>
      <c r="B31" s="639" t="s">
        <v>1357</v>
      </c>
      <c r="C31" s="214">
        <v>1.393478</v>
      </c>
      <c r="D31" s="214">
        <v>1.142293</v>
      </c>
      <c r="E31" s="214">
        <v>0.94410000000000005</v>
      </c>
      <c r="F31" s="214">
        <v>0.71477199999999996</v>
      </c>
      <c r="G31" s="214">
        <v>0.50014000000000003</v>
      </c>
      <c r="H31" s="214">
        <v>0.64550399999999997</v>
      </c>
      <c r="I31" s="214">
        <v>0.62556599999999996</v>
      </c>
      <c r="J31" s="214">
        <v>0.71432700000000005</v>
      </c>
      <c r="K31" s="214">
        <v>0.80315499999999995</v>
      </c>
      <c r="L31" s="214">
        <v>0.84445800000000004</v>
      </c>
      <c r="M31" s="214">
        <v>1.049129</v>
      </c>
      <c r="N31" s="214">
        <v>1.076622</v>
      </c>
      <c r="O31" s="214">
        <v>1.2810790000000001</v>
      </c>
      <c r="P31" s="214">
        <v>1.3045260000000001</v>
      </c>
      <c r="Q31" s="214">
        <v>0.97679700000000003</v>
      </c>
      <c r="R31" s="214">
        <v>0.67274800000000001</v>
      </c>
      <c r="S31" s="214">
        <v>0.59898499999999999</v>
      </c>
      <c r="T31" s="214">
        <v>0.74405399999999999</v>
      </c>
      <c r="U31" s="214">
        <v>0.69316999999999995</v>
      </c>
      <c r="V31" s="214">
        <v>0.71989599999999998</v>
      </c>
      <c r="W31" s="214">
        <v>0.67840999999999996</v>
      </c>
      <c r="X31" s="214">
        <v>0.79619300000000004</v>
      </c>
      <c r="Y31" s="214">
        <v>0.85830200000000001</v>
      </c>
      <c r="Z31" s="214">
        <v>1.079221</v>
      </c>
      <c r="AA31" s="214">
        <v>1.2451190000000001</v>
      </c>
      <c r="AB31" s="214">
        <v>1.2260070000000001</v>
      </c>
      <c r="AC31" s="214">
        <v>0.90651199999999998</v>
      </c>
      <c r="AD31" s="214">
        <v>0.65891599999999995</v>
      </c>
      <c r="AE31" s="214">
        <v>0.66635200000000006</v>
      </c>
      <c r="AF31" s="214">
        <v>0.52826300000000004</v>
      </c>
      <c r="AG31" s="214">
        <v>0.63994499999999999</v>
      </c>
      <c r="AH31" s="214">
        <v>0.64551599999999998</v>
      </c>
      <c r="AI31" s="214">
        <v>0.74917699999999998</v>
      </c>
      <c r="AJ31" s="214">
        <v>0.79473000000000005</v>
      </c>
      <c r="AK31" s="214">
        <v>0.86055000000000004</v>
      </c>
      <c r="AL31" s="214">
        <v>1.083521</v>
      </c>
      <c r="AM31" s="214">
        <v>1.360147</v>
      </c>
      <c r="AN31" s="214">
        <v>0.95178700000000005</v>
      </c>
      <c r="AO31" s="214">
        <v>0.82916599999999996</v>
      </c>
      <c r="AP31" s="214">
        <v>0.74295299999999997</v>
      </c>
      <c r="AQ31" s="214">
        <v>0.53217999999999999</v>
      </c>
      <c r="AR31" s="214">
        <v>0.53817999999999999</v>
      </c>
      <c r="AS31" s="214">
        <v>0.61720299999999995</v>
      </c>
      <c r="AT31" s="214">
        <v>0.58253699999999997</v>
      </c>
      <c r="AU31" s="214">
        <v>0.807836</v>
      </c>
      <c r="AV31" s="214">
        <v>0.63737900000000003</v>
      </c>
      <c r="AW31" s="214">
        <v>0.90366500000000005</v>
      </c>
      <c r="AX31" s="214">
        <v>0.99920500000000001</v>
      </c>
      <c r="AY31" s="214">
        <v>1.4108785903000001</v>
      </c>
      <c r="AZ31" s="214">
        <v>1.1368191429000001</v>
      </c>
      <c r="BA31" s="355">
        <v>0.96595920000000002</v>
      </c>
      <c r="BB31" s="355">
        <v>0.75184910000000005</v>
      </c>
      <c r="BC31" s="355">
        <v>0.62385800000000002</v>
      </c>
      <c r="BD31" s="355">
        <v>0.63036490000000001</v>
      </c>
      <c r="BE31" s="355">
        <v>0.69174500000000005</v>
      </c>
      <c r="BF31" s="355">
        <v>0.70366669999999998</v>
      </c>
      <c r="BG31" s="355">
        <v>0.78250989999999998</v>
      </c>
      <c r="BH31" s="355">
        <v>0.8008324</v>
      </c>
      <c r="BI31" s="355">
        <v>0.88588880000000003</v>
      </c>
      <c r="BJ31" s="355">
        <v>1.0931409999999999</v>
      </c>
      <c r="BK31" s="355">
        <v>1.328436</v>
      </c>
      <c r="BL31" s="355">
        <v>1.1449609999999999</v>
      </c>
      <c r="BM31" s="355">
        <v>0.96068969999999998</v>
      </c>
      <c r="BN31" s="355">
        <v>0.75502930000000001</v>
      </c>
      <c r="BO31" s="355">
        <v>0.63407150000000001</v>
      </c>
      <c r="BP31" s="355">
        <v>0.64122120000000005</v>
      </c>
      <c r="BQ31" s="355">
        <v>0.70618000000000003</v>
      </c>
      <c r="BR31" s="355">
        <v>0.71792009999999995</v>
      </c>
      <c r="BS31" s="355">
        <v>0.79702620000000002</v>
      </c>
      <c r="BT31" s="355">
        <v>0.81701639999999998</v>
      </c>
      <c r="BU31" s="355">
        <v>0.9018467</v>
      </c>
      <c r="BV31" s="355">
        <v>1.109205</v>
      </c>
    </row>
    <row r="32" spans="1:74" x14ac:dyDescent="0.2">
      <c r="A32" s="638" t="s">
        <v>1356</v>
      </c>
      <c r="B32" s="639" t="s">
        <v>1358</v>
      </c>
      <c r="C32" s="214">
        <v>0.309838</v>
      </c>
      <c r="D32" s="214">
        <v>0.30278500000000003</v>
      </c>
      <c r="E32" s="214">
        <v>0.29696699999999998</v>
      </c>
      <c r="F32" s="214">
        <v>0.29403299999999999</v>
      </c>
      <c r="G32" s="214">
        <v>0.26974100000000001</v>
      </c>
      <c r="H32" s="214">
        <v>0.29599999999999999</v>
      </c>
      <c r="I32" s="214">
        <v>0.31022499999999997</v>
      </c>
      <c r="J32" s="214">
        <v>0.295516</v>
      </c>
      <c r="K32" s="214">
        <v>0.27276600000000001</v>
      </c>
      <c r="L32" s="214">
        <v>0.28932200000000002</v>
      </c>
      <c r="M32" s="214">
        <v>0.29673300000000002</v>
      </c>
      <c r="N32" s="214">
        <v>0.33180599999999999</v>
      </c>
      <c r="O32" s="214">
        <v>0.29845100000000002</v>
      </c>
      <c r="P32" s="214">
        <v>0.26710699999999998</v>
      </c>
      <c r="Q32" s="214">
        <v>0.250967</v>
      </c>
      <c r="R32" s="214">
        <v>0.29330000000000001</v>
      </c>
      <c r="S32" s="214">
        <v>0.29064499999999999</v>
      </c>
      <c r="T32" s="214">
        <v>0.30893300000000001</v>
      </c>
      <c r="U32" s="214">
        <v>0.33706399999999997</v>
      </c>
      <c r="V32" s="214">
        <v>0.32203199999999998</v>
      </c>
      <c r="W32" s="214">
        <v>0.29173300000000002</v>
      </c>
      <c r="X32" s="214">
        <v>0.28787099999999999</v>
      </c>
      <c r="Y32" s="214">
        <v>0.311033</v>
      </c>
      <c r="Z32" s="214">
        <v>0.30461199999999999</v>
      </c>
      <c r="AA32" s="214">
        <v>0.329129</v>
      </c>
      <c r="AB32" s="214">
        <v>0.31658599999999998</v>
      </c>
      <c r="AC32" s="214">
        <v>0.28680699999999998</v>
      </c>
      <c r="AD32" s="214">
        <v>0.29186699999999999</v>
      </c>
      <c r="AE32" s="214">
        <v>0.29970999999999998</v>
      </c>
      <c r="AF32" s="214">
        <v>0.30206699999999997</v>
      </c>
      <c r="AG32" s="214">
        <v>0.31238700000000003</v>
      </c>
      <c r="AH32" s="214">
        <v>0.30496800000000002</v>
      </c>
      <c r="AI32" s="214">
        <v>0.280333</v>
      </c>
      <c r="AJ32" s="214">
        <v>0.242807</v>
      </c>
      <c r="AK32" s="214">
        <v>0.28160000000000002</v>
      </c>
      <c r="AL32" s="214">
        <v>0.31329000000000001</v>
      </c>
      <c r="AM32" s="214">
        <v>0.32725799999999999</v>
      </c>
      <c r="AN32" s="214">
        <v>0.36935699999999999</v>
      </c>
      <c r="AO32" s="214">
        <v>0.313419</v>
      </c>
      <c r="AP32" s="214">
        <v>0.30813299999999999</v>
      </c>
      <c r="AQ32" s="214">
        <v>0.33122600000000002</v>
      </c>
      <c r="AR32" s="214">
        <v>0.30343300000000001</v>
      </c>
      <c r="AS32" s="214">
        <v>0.30390299999999998</v>
      </c>
      <c r="AT32" s="214">
        <v>0.26893600000000001</v>
      </c>
      <c r="AU32" s="214">
        <v>0.268067</v>
      </c>
      <c r="AV32" s="214">
        <v>0.31509700000000002</v>
      </c>
      <c r="AW32" s="214">
        <v>0.31856699999999999</v>
      </c>
      <c r="AX32" s="214">
        <v>0.33906500000000001</v>
      </c>
      <c r="AY32" s="214">
        <v>0.31528270000000003</v>
      </c>
      <c r="AZ32" s="214">
        <v>0.30237000000000003</v>
      </c>
      <c r="BA32" s="355">
        <v>0.30548950000000002</v>
      </c>
      <c r="BB32" s="355">
        <v>0.31773099999999999</v>
      </c>
      <c r="BC32" s="355">
        <v>0.30175289999999999</v>
      </c>
      <c r="BD32" s="355">
        <v>0.30218460000000003</v>
      </c>
      <c r="BE32" s="355">
        <v>0.3170232</v>
      </c>
      <c r="BF32" s="355">
        <v>0.29570350000000001</v>
      </c>
      <c r="BG32" s="355">
        <v>0.27756920000000002</v>
      </c>
      <c r="BH32" s="355">
        <v>0.29085250000000001</v>
      </c>
      <c r="BI32" s="355">
        <v>0.2781516</v>
      </c>
      <c r="BJ32" s="355">
        <v>0.30795299999999998</v>
      </c>
      <c r="BK32" s="355">
        <v>0.3208995</v>
      </c>
      <c r="BL32" s="355">
        <v>0.30570560000000002</v>
      </c>
      <c r="BM32" s="355">
        <v>0.30944490000000002</v>
      </c>
      <c r="BN32" s="355">
        <v>0.32254870000000002</v>
      </c>
      <c r="BO32" s="355">
        <v>0.30504350000000002</v>
      </c>
      <c r="BP32" s="355">
        <v>0.30538389999999999</v>
      </c>
      <c r="BQ32" s="355">
        <v>0.31695030000000002</v>
      </c>
      <c r="BR32" s="355">
        <v>0.29453469999999998</v>
      </c>
      <c r="BS32" s="355">
        <v>0.2763292</v>
      </c>
      <c r="BT32" s="355">
        <v>0.28923470000000001</v>
      </c>
      <c r="BU32" s="355">
        <v>0.27577590000000002</v>
      </c>
      <c r="BV32" s="355">
        <v>0.30024030000000002</v>
      </c>
    </row>
    <row r="33" spans="1:74" x14ac:dyDescent="0.2">
      <c r="A33" s="638" t="s">
        <v>1183</v>
      </c>
      <c r="B33" s="639" t="s">
        <v>1175</v>
      </c>
      <c r="C33" s="214">
        <v>0.16599</v>
      </c>
      <c r="D33" s="214">
        <v>0.14400399999999999</v>
      </c>
      <c r="E33" s="214">
        <v>0.12595100000000001</v>
      </c>
      <c r="F33" s="214">
        <v>0.218915</v>
      </c>
      <c r="G33" s="214">
        <v>0.18706200000000001</v>
      </c>
      <c r="H33" s="214">
        <v>0.147455</v>
      </c>
      <c r="I33" s="214">
        <v>0.15660399999999999</v>
      </c>
      <c r="J33" s="214">
        <v>0.18299399999999999</v>
      </c>
      <c r="K33" s="214">
        <v>0.16670599999999999</v>
      </c>
      <c r="L33" s="214">
        <v>0.23589499999999999</v>
      </c>
      <c r="M33" s="214">
        <v>0.231685</v>
      </c>
      <c r="N33" s="214">
        <v>0.20369399999999999</v>
      </c>
      <c r="O33" s="214">
        <v>0.21009800000000001</v>
      </c>
      <c r="P33" s="214">
        <v>0.13911200000000001</v>
      </c>
      <c r="Q33" s="214">
        <v>0.17494299999999999</v>
      </c>
      <c r="R33" s="214">
        <v>0.22234599999999999</v>
      </c>
      <c r="S33" s="214">
        <v>0.28858200000000001</v>
      </c>
      <c r="T33" s="214">
        <v>0.24226400000000001</v>
      </c>
      <c r="U33" s="214">
        <v>0.29744199999999998</v>
      </c>
      <c r="V33" s="214">
        <v>0.24668399999999999</v>
      </c>
      <c r="W33" s="214">
        <v>0.16597700000000001</v>
      </c>
      <c r="X33" s="214">
        <v>0.23176099999999999</v>
      </c>
      <c r="Y33" s="214">
        <v>0.206761</v>
      </c>
      <c r="Z33" s="214">
        <v>0.19980700000000001</v>
      </c>
      <c r="AA33" s="214">
        <v>0.21120800000000001</v>
      </c>
      <c r="AB33" s="214">
        <v>0.145062</v>
      </c>
      <c r="AC33" s="214">
        <v>0.175676</v>
      </c>
      <c r="AD33" s="214">
        <v>0.25664599999999999</v>
      </c>
      <c r="AE33" s="214">
        <v>0.26293</v>
      </c>
      <c r="AF33" s="214">
        <v>0.25536199999999998</v>
      </c>
      <c r="AG33" s="214">
        <v>0.223272</v>
      </c>
      <c r="AH33" s="214">
        <v>0.20295299999999999</v>
      </c>
      <c r="AI33" s="214">
        <v>0.280615</v>
      </c>
      <c r="AJ33" s="214">
        <v>0.227242</v>
      </c>
      <c r="AK33" s="214">
        <v>0.14400399999999999</v>
      </c>
      <c r="AL33" s="214">
        <v>0.13131399999999999</v>
      </c>
      <c r="AM33" s="214">
        <v>9.7432000000000005E-2</v>
      </c>
      <c r="AN33" s="214">
        <v>5.5508000000000002E-2</v>
      </c>
      <c r="AO33" s="214">
        <v>0.20267499999999999</v>
      </c>
      <c r="AP33" s="214">
        <v>0.20374200000000001</v>
      </c>
      <c r="AQ33" s="214">
        <v>0.209703</v>
      </c>
      <c r="AR33" s="214">
        <v>0.27655200000000002</v>
      </c>
      <c r="AS33" s="214">
        <v>0.28722900000000001</v>
      </c>
      <c r="AT33" s="214">
        <v>0.13228300000000001</v>
      </c>
      <c r="AU33" s="214">
        <v>0.12589900000000001</v>
      </c>
      <c r="AV33" s="214">
        <v>0.14358000000000001</v>
      </c>
      <c r="AW33" s="214">
        <v>0.15743299999999999</v>
      </c>
      <c r="AX33" s="214">
        <v>0.17380000000000001</v>
      </c>
      <c r="AY33" s="214">
        <v>0.23279730000000001</v>
      </c>
      <c r="AZ33" s="214">
        <v>0.18793840000000001</v>
      </c>
      <c r="BA33" s="355">
        <v>0.2085243</v>
      </c>
      <c r="BB33" s="355">
        <v>0.26704630000000001</v>
      </c>
      <c r="BC33" s="355">
        <v>0.29359439999999998</v>
      </c>
      <c r="BD33" s="355">
        <v>0.26954329999999999</v>
      </c>
      <c r="BE33" s="355">
        <v>0.29492390000000002</v>
      </c>
      <c r="BF33" s="355">
        <v>0.25525930000000002</v>
      </c>
      <c r="BG33" s="355">
        <v>0.26880989999999999</v>
      </c>
      <c r="BH33" s="355">
        <v>0.25681690000000001</v>
      </c>
      <c r="BI33" s="355">
        <v>0.25201879999999999</v>
      </c>
      <c r="BJ33" s="355">
        <v>0.22944139999999999</v>
      </c>
      <c r="BK33" s="355">
        <v>0.21282870000000001</v>
      </c>
      <c r="BL33" s="355">
        <v>0.24673349999999999</v>
      </c>
      <c r="BM33" s="355">
        <v>0.27863139999999997</v>
      </c>
      <c r="BN33" s="355">
        <v>0.31538369999999999</v>
      </c>
      <c r="BO33" s="355">
        <v>0.33857680000000001</v>
      </c>
      <c r="BP33" s="355">
        <v>0.31288899999999997</v>
      </c>
      <c r="BQ33" s="355">
        <v>0.3358276</v>
      </c>
      <c r="BR33" s="355">
        <v>0.29645769999999999</v>
      </c>
      <c r="BS33" s="355">
        <v>0.30960969999999999</v>
      </c>
      <c r="BT33" s="355">
        <v>0.29623939999999999</v>
      </c>
      <c r="BU33" s="355">
        <v>0.29137049999999998</v>
      </c>
      <c r="BV33" s="355">
        <v>0.26837899999999998</v>
      </c>
    </row>
    <row r="34" spans="1:74" x14ac:dyDescent="0.2">
      <c r="A34" s="638" t="s">
        <v>939</v>
      </c>
      <c r="B34" s="639" t="s">
        <v>1176</v>
      </c>
      <c r="C34" s="214">
        <v>5.0706000000000001E-2</v>
      </c>
      <c r="D34" s="214">
        <v>6.9922999999999999E-2</v>
      </c>
      <c r="E34" s="214">
        <v>2.2904999999999998E-2</v>
      </c>
      <c r="F34" s="214">
        <v>1.529E-2</v>
      </c>
      <c r="G34" s="214">
        <v>2.3560000000000001E-2</v>
      </c>
      <c r="H34" s="214">
        <v>8.6926000000000003E-2</v>
      </c>
      <c r="I34" s="214">
        <v>6.7380000000000001E-3</v>
      </c>
      <c r="J34" s="214">
        <v>3.8332999999999999E-2</v>
      </c>
      <c r="K34" s="214">
        <v>7.8171000000000004E-2</v>
      </c>
      <c r="L34" s="214">
        <v>8.0200999999999995E-2</v>
      </c>
      <c r="M34" s="214">
        <v>5.4266000000000002E-2</v>
      </c>
      <c r="N34" s="214">
        <v>0.104488</v>
      </c>
      <c r="O34" s="214">
        <v>6.3402E-2</v>
      </c>
      <c r="P34" s="214">
        <v>8.1855999999999998E-2</v>
      </c>
      <c r="Q34" s="214">
        <v>0.140654</v>
      </c>
      <c r="R34" s="214">
        <v>0.11766799999999999</v>
      </c>
      <c r="S34" s="214">
        <v>6.9398000000000001E-2</v>
      </c>
      <c r="T34" s="214">
        <v>9.2608999999999997E-2</v>
      </c>
      <c r="U34" s="214">
        <v>7.8088000000000005E-2</v>
      </c>
      <c r="V34" s="214">
        <v>0.15328600000000001</v>
      </c>
      <c r="W34" s="214">
        <v>7.2658E-2</v>
      </c>
      <c r="X34" s="214">
        <v>0.13906299999999999</v>
      </c>
      <c r="Y34" s="214">
        <v>4.3763999999999997E-2</v>
      </c>
      <c r="Z34" s="214">
        <v>8.6437E-2</v>
      </c>
      <c r="AA34" s="214">
        <v>5.926E-2</v>
      </c>
      <c r="AB34" s="214">
        <v>2.016E-3</v>
      </c>
      <c r="AC34" s="214">
        <v>6.3428999999999999E-2</v>
      </c>
      <c r="AD34" s="214">
        <v>5.5015000000000001E-2</v>
      </c>
      <c r="AE34" s="214">
        <v>2.2817E-2</v>
      </c>
      <c r="AF34" s="214">
        <v>9.4271999999999995E-2</v>
      </c>
      <c r="AG34" s="214">
        <v>7.5572E-2</v>
      </c>
      <c r="AH34" s="214">
        <v>4.3436000000000002E-2</v>
      </c>
      <c r="AI34" s="214">
        <v>6.5865999999999994E-2</v>
      </c>
      <c r="AJ34" s="214">
        <v>0.122132</v>
      </c>
      <c r="AK34" s="214">
        <v>7.4404999999999999E-2</v>
      </c>
      <c r="AL34" s="214">
        <v>0.114373</v>
      </c>
      <c r="AM34" s="214">
        <v>9.4049999999999995E-2</v>
      </c>
      <c r="AN34" s="214">
        <v>9.6876000000000004E-2</v>
      </c>
      <c r="AO34" s="214">
        <v>0.110263</v>
      </c>
      <c r="AP34" s="214">
        <v>0.10470599999999999</v>
      </c>
      <c r="AQ34" s="214">
        <v>0.108843</v>
      </c>
      <c r="AR34" s="214">
        <v>2.0160000000000001E-2</v>
      </c>
      <c r="AS34" s="214">
        <v>6.4286999999999997E-2</v>
      </c>
      <c r="AT34" s="214">
        <v>7.4152999999999997E-2</v>
      </c>
      <c r="AU34" s="214">
        <v>9.7908999999999996E-2</v>
      </c>
      <c r="AV34" s="214">
        <v>0.212646</v>
      </c>
      <c r="AW34" s="214">
        <v>0.102394</v>
      </c>
      <c r="AX34" s="214">
        <v>0.123309</v>
      </c>
      <c r="AY34" s="214">
        <v>6.2872800000000006E-2</v>
      </c>
      <c r="AZ34" s="214">
        <v>6.8989999999999996E-2</v>
      </c>
      <c r="BA34" s="355">
        <v>4.7454700000000002E-2</v>
      </c>
      <c r="BB34" s="355">
        <v>6.1606599999999997E-2</v>
      </c>
      <c r="BC34" s="355">
        <v>5.5503999999999998E-2</v>
      </c>
      <c r="BD34" s="355">
        <v>8.1192899999999998E-2</v>
      </c>
      <c r="BE34" s="355">
        <v>6.2101299999999998E-2</v>
      </c>
      <c r="BF34" s="355">
        <v>8.3424799999999993E-2</v>
      </c>
      <c r="BG34" s="355">
        <v>9.2401399999999995E-2</v>
      </c>
      <c r="BH34" s="355">
        <v>0.1097672</v>
      </c>
      <c r="BI34" s="355">
        <v>7.00794E-2</v>
      </c>
      <c r="BJ34" s="355">
        <v>8.3268999999999996E-2</v>
      </c>
      <c r="BK34" s="355">
        <v>6.2009500000000002E-2</v>
      </c>
      <c r="BL34" s="355">
        <v>7.5120199999999998E-2</v>
      </c>
      <c r="BM34" s="355">
        <v>6.1652999999999999E-2</v>
      </c>
      <c r="BN34" s="355">
        <v>7.1518200000000004E-2</v>
      </c>
      <c r="BO34" s="355">
        <v>5.9863199999999998E-2</v>
      </c>
      <c r="BP34" s="355">
        <v>8.2737900000000003E-2</v>
      </c>
      <c r="BQ34" s="355">
        <v>6.0248799999999998E-2</v>
      </c>
      <c r="BR34" s="355">
        <v>8.1850099999999995E-2</v>
      </c>
      <c r="BS34" s="355">
        <v>9.0157100000000004E-2</v>
      </c>
      <c r="BT34" s="355">
        <v>0.10595930000000001</v>
      </c>
      <c r="BU34" s="355">
        <v>6.5820400000000001E-2</v>
      </c>
      <c r="BV34" s="355">
        <v>7.7766500000000002E-2</v>
      </c>
    </row>
    <row r="35" spans="1:74" x14ac:dyDescent="0.2">
      <c r="A35" s="638"/>
      <c r="B35" s="639"/>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405"/>
      <c r="BB35" s="405"/>
      <c r="BC35" s="405"/>
      <c r="BD35" s="405"/>
      <c r="BE35" s="405"/>
      <c r="BF35" s="405"/>
      <c r="BG35" s="405"/>
      <c r="BH35" s="405"/>
      <c r="BI35" s="405"/>
      <c r="BJ35" s="405"/>
      <c r="BK35" s="405"/>
      <c r="BL35" s="405"/>
      <c r="BM35" s="405"/>
      <c r="BN35" s="405"/>
      <c r="BO35" s="405"/>
      <c r="BP35" s="405"/>
      <c r="BQ35" s="405"/>
      <c r="BR35" s="405"/>
      <c r="BS35" s="405"/>
      <c r="BT35" s="405"/>
      <c r="BU35" s="405"/>
      <c r="BV35" s="405"/>
    </row>
    <row r="36" spans="1:74" x14ac:dyDescent="0.2">
      <c r="A36" s="638"/>
      <c r="B36" s="155" t="s">
        <v>1184</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742"/>
      <c r="BB36" s="742"/>
      <c r="BC36" s="742"/>
      <c r="BD36" s="742"/>
      <c r="BE36" s="742"/>
      <c r="BF36" s="742"/>
      <c r="BG36" s="742"/>
      <c r="BH36" s="742"/>
      <c r="BI36" s="742"/>
      <c r="BJ36" s="742"/>
      <c r="BK36" s="742"/>
      <c r="BL36" s="742"/>
      <c r="BM36" s="742"/>
      <c r="BN36" s="742"/>
      <c r="BO36" s="742"/>
      <c r="BP36" s="742"/>
      <c r="BQ36" s="742"/>
      <c r="BR36" s="742"/>
      <c r="BS36" s="742"/>
      <c r="BT36" s="742"/>
      <c r="BU36" s="742"/>
      <c r="BV36" s="742"/>
    </row>
    <row r="37" spans="1:74" x14ac:dyDescent="0.2">
      <c r="A37" s="638" t="s">
        <v>1185</v>
      </c>
      <c r="B37" s="639" t="s">
        <v>1172</v>
      </c>
      <c r="C37" s="214">
        <v>26.516999999999999</v>
      </c>
      <c r="D37" s="214">
        <v>26.1</v>
      </c>
      <c r="E37" s="214">
        <v>27.076000000000001</v>
      </c>
      <c r="F37" s="214">
        <v>31.550999999999998</v>
      </c>
      <c r="G37" s="214">
        <v>34.125</v>
      </c>
      <c r="H37" s="214">
        <v>37.954999999999998</v>
      </c>
      <c r="I37" s="214">
        <v>39.906999999999996</v>
      </c>
      <c r="J37" s="214">
        <v>37.520000000000003</v>
      </c>
      <c r="K37" s="214">
        <v>37.112000000000002</v>
      </c>
      <c r="L37" s="214">
        <v>37.195</v>
      </c>
      <c r="M37" s="214">
        <v>35.372</v>
      </c>
      <c r="N37" s="214">
        <v>33.265999999999998</v>
      </c>
      <c r="O37" s="214">
        <v>30.236000000000001</v>
      </c>
      <c r="P37" s="214">
        <v>27.95</v>
      </c>
      <c r="Q37" s="214">
        <v>29.364999999999998</v>
      </c>
      <c r="R37" s="214">
        <v>30.423999999999999</v>
      </c>
      <c r="S37" s="214">
        <v>29.516999999999999</v>
      </c>
      <c r="T37" s="214">
        <v>28.911999999999999</v>
      </c>
      <c r="U37" s="214">
        <v>27.795000000000002</v>
      </c>
      <c r="V37" s="214">
        <v>29.87</v>
      </c>
      <c r="W37" s="214">
        <v>30.161999999999999</v>
      </c>
      <c r="X37" s="214">
        <v>31.056000000000001</v>
      </c>
      <c r="Y37" s="214">
        <v>31.445</v>
      </c>
      <c r="Z37" s="214">
        <v>31.765999999999998</v>
      </c>
      <c r="AA37" s="214">
        <v>31.311</v>
      </c>
      <c r="AB37" s="214">
        <v>31.091999999999999</v>
      </c>
      <c r="AC37" s="214">
        <v>32.643000000000001</v>
      </c>
      <c r="AD37" s="214">
        <v>35.909999999999997</v>
      </c>
      <c r="AE37" s="214">
        <v>42.01</v>
      </c>
      <c r="AF37" s="214">
        <v>49.045999999999999</v>
      </c>
      <c r="AG37" s="214">
        <v>50.738</v>
      </c>
      <c r="AH37" s="214">
        <v>47.649000000000001</v>
      </c>
      <c r="AI37" s="214">
        <v>47.698</v>
      </c>
      <c r="AJ37" s="214">
        <v>48.991</v>
      </c>
      <c r="AK37" s="214">
        <v>52.02</v>
      </c>
      <c r="AL37" s="214">
        <v>50.691000000000003</v>
      </c>
      <c r="AM37" s="214">
        <v>48.436999999999998</v>
      </c>
      <c r="AN37" s="214">
        <v>49.588999999999999</v>
      </c>
      <c r="AO37" s="214">
        <v>50.926000000000002</v>
      </c>
      <c r="AP37" s="214">
        <v>52.165999999999997</v>
      </c>
      <c r="AQ37" s="214">
        <v>51.801000000000002</v>
      </c>
      <c r="AR37" s="214">
        <v>51.720999999999997</v>
      </c>
      <c r="AS37" s="214">
        <v>50.094999999999999</v>
      </c>
      <c r="AT37" s="214">
        <v>51.807000000000002</v>
      </c>
      <c r="AU37" s="214">
        <v>53.457000000000001</v>
      </c>
      <c r="AV37" s="214">
        <v>58.63</v>
      </c>
      <c r="AW37" s="214">
        <v>58.969000000000001</v>
      </c>
      <c r="AX37" s="214">
        <v>55.619</v>
      </c>
      <c r="AY37" s="214">
        <v>52.750720000000001</v>
      </c>
      <c r="AZ37" s="214">
        <v>52.10568</v>
      </c>
      <c r="BA37" s="355">
        <v>53.008499999999998</v>
      </c>
      <c r="BB37" s="355">
        <v>54.607869999999998</v>
      </c>
      <c r="BC37" s="355">
        <v>55.13306</v>
      </c>
      <c r="BD37" s="355">
        <v>55.150840000000002</v>
      </c>
      <c r="BE37" s="355">
        <v>54.228670000000001</v>
      </c>
      <c r="BF37" s="355">
        <v>53.859569999999998</v>
      </c>
      <c r="BG37" s="355">
        <v>53.582749999999997</v>
      </c>
      <c r="BH37" s="355">
        <v>54.312429999999999</v>
      </c>
      <c r="BI37" s="355">
        <v>54.204889999999999</v>
      </c>
      <c r="BJ37" s="355">
        <v>52.168990000000001</v>
      </c>
      <c r="BK37" s="355">
        <v>50.068129999999996</v>
      </c>
      <c r="BL37" s="355">
        <v>48.925649999999997</v>
      </c>
      <c r="BM37" s="355">
        <v>49.449170000000002</v>
      </c>
      <c r="BN37" s="355">
        <v>50.545549999999999</v>
      </c>
      <c r="BO37" s="355">
        <v>51.335830000000001</v>
      </c>
      <c r="BP37" s="355">
        <v>50.954000000000001</v>
      </c>
      <c r="BQ37" s="355">
        <v>50.406799999999997</v>
      </c>
      <c r="BR37" s="355">
        <v>50.314100000000003</v>
      </c>
      <c r="BS37" s="355">
        <v>50.270009999999999</v>
      </c>
      <c r="BT37" s="355">
        <v>50.671460000000003</v>
      </c>
      <c r="BU37" s="355">
        <v>50.899000000000001</v>
      </c>
      <c r="BV37" s="355">
        <v>48.508629999999997</v>
      </c>
    </row>
    <row r="38" spans="1:74" x14ac:dyDescent="0.2">
      <c r="A38" s="638" t="s">
        <v>1359</v>
      </c>
      <c r="B38" s="639" t="s">
        <v>1357</v>
      </c>
      <c r="C38" s="214">
        <v>26.88</v>
      </c>
      <c r="D38" s="214">
        <v>23.622</v>
      </c>
      <c r="E38" s="214">
        <v>24.407</v>
      </c>
      <c r="F38" s="214">
        <v>30.382000000000001</v>
      </c>
      <c r="G38" s="214">
        <v>41.997</v>
      </c>
      <c r="H38" s="214">
        <v>52.515000000000001</v>
      </c>
      <c r="I38" s="214">
        <v>62.774999999999999</v>
      </c>
      <c r="J38" s="214">
        <v>71.921999999999997</v>
      </c>
      <c r="K38" s="214">
        <v>76.191000000000003</v>
      </c>
      <c r="L38" s="214">
        <v>76.733999999999995</v>
      </c>
      <c r="M38" s="214">
        <v>75.091999999999999</v>
      </c>
      <c r="N38" s="214">
        <v>72.296999999999997</v>
      </c>
      <c r="O38" s="214">
        <v>62.917999999999999</v>
      </c>
      <c r="P38" s="214">
        <v>50.23</v>
      </c>
      <c r="Q38" s="214">
        <v>53.320999999999998</v>
      </c>
      <c r="R38" s="214">
        <v>61.402000000000001</v>
      </c>
      <c r="S38" s="214">
        <v>71.649000000000001</v>
      </c>
      <c r="T38" s="214">
        <v>78.064999999999998</v>
      </c>
      <c r="U38" s="214">
        <v>84.828000000000003</v>
      </c>
      <c r="V38" s="214">
        <v>91.41</v>
      </c>
      <c r="W38" s="214">
        <v>94.433999999999997</v>
      </c>
      <c r="X38" s="214">
        <v>99.213999999999999</v>
      </c>
      <c r="Y38" s="214">
        <v>99.777000000000001</v>
      </c>
      <c r="Z38" s="214">
        <v>91.379000000000005</v>
      </c>
      <c r="AA38" s="214">
        <v>74.698999999999998</v>
      </c>
      <c r="AB38" s="214">
        <v>61.234999999999999</v>
      </c>
      <c r="AC38" s="214">
        <v>61.761000000000003</v>
      </c>
      <c r="AD38" s="214">
        <v>68.766000000000005</v>
      </c>
      <c r="AE38" s="214">
        <v>71.302000000000007</v>
      </c>
      <c r="AF38" s="214">
        <v>79.819999999999993</v>
      </c>
      <c r="AG38" s="214">
        <v>85.808000000000007</v>
      </c>
      <c r="AH38" s="214">
        <v>94.159000000000006</v>
      </c>
      <c r="AI38" s="214">
        <v>98.974999999999994</v>
      </c>
      <c r="AJ38" s="214">
        <v>96.251999999999995</v>
      </c>
      <c r="AK38" s="214">
        <v>94.394000000000005</v>
      </c>
      <c r="AL38" s="214">
        <v>77.046999999999997</v>
      </c>
      <c r="AM38" s="214">
        <v>53.521000000000001</v>
      </c>
      <c r="AN38" s="214">
        <v>47.026000000000003</v>
      </c>
      <c r="AO38" s="214">
        <v>40.228000000000002</v>
      </c>
      <c r="AP38" s="214">
        <v>38.552</v>
      </c>
      <c r="AQ38" s="214">
        <v>46.228999999999999</v>
      </c>
      <c r="AR38" s="214">
        <v>57.061999999999998</v>
      </c>
      <c r="AS38" s="214">
        <v>64.159000000000006</v>
      </c>
      <c r="AT38" s="214">
        <v>74.111999999999995</v>
      </c>
      <c r="AU38" s="214">
        <v>71.585999999999999</v>
      </c>
      <c r="AV38" s="214">
        <v>71.477000000000004</v>
      </c>
      <c r="AW38" s="214">
        <v>69.251999999999995</v>
      </c>
      <c r="AX38" s="214">
        <v>62.374000000000002</v>
      </c>
      <c r="AY38" s="214">
        <v>45.214922299999998</v>
      </c>
      <c r="AZ38" s="214">
        <v>36.667443355000003</v>
      </c>
      <c r="BA38" s="355">
        <v>37.483289999999997</v>
      </c>
      <c r="BB38" s="355">
        <v>45.128059999999998</v>
      </c>
      <c r="BC38" s="355">
        <v>53.474890000000002</v>
      </c>
      <c r="BD38" s="355">
        <v>62.925899999999999</v>
      </c>
      <c r="BE38" s="355">
        <v>71.663120000000006</v>
      </c>
      <c r="BF38" s="355">
        <v>80.37473</v>
      </c>
      <c r="BG38" s="355">
        <v>85.476529999999997</v>
      </c>
      <c r="BH38" s="355">
        <v>85.624020000000002</v>
      </c>
      <c r="BI38" s="355">
        <v>81.987229999999997</v>
      </c>
      <c r="BJ38" s="355">
        <v>68.711209999999994</v>
      </c>
      <c r="BK38" s="355">
        <v>59.150280000000002</v>
      </c>
      <c r="BL38" s="355">
        <v>53.11356</v>
      </c>
      <c r="BM38" s="355">
        <v>53.848289999999999</v>
      </c>
      <c r="BN38" s="355">
        <v>60.607590000000002</v>
      </c>
      <c r="BO38" s="355">
        <v>67.228359999999995</v>
      </c>
      <c r="BP38" s="355">
        <v>75.117570000000001</v>
      </c>
      <c r="BQ38" s="355">
        <v>82.520129999999995</v>
      </c>
      <c r="BR38" s="355">
        <v>90.074740000000006</v>
      </c>
      <c r="BS38" s="355">
        <v>94.159750000000003</v>
      </c>
      <c r="BT38" s="355">
        <v>93.393680000000003</v>
      </c>
      <c r="BU38" s="355">
        <v>91.583590000000001</v>
      </c>
      <c r="BV38" s="355">
        <v>81.054360000000003</v>
      </c>
    </row>
    <row r="39" spans="1:74" x14ac:dyDescent="0.2">
      <c r="A39" s="638" t="s">
        <v>1360</v>
      </c>
      <c r="B39" s="639" t="s">
        <v>1358</v>
      </c>
      <c r="C39" s="214">
        <v>4.6639999999999997</v>
      </c>
      <c r="D39" s="214">
        <v>4.5919999999999996</v>
      </c>
      <c r="E39" s="214">
        <v>4.4000000000000004</v>
      </c>
      <c r="F39" s="214">
        <v>4.43</v>
      </c>
      <c r="G39" s="214">
        <v>5.2249999999999996</v>
      </c>
      <c r="H39" s="214">
        <v>5.3840000000000003</v>
      </c>
      <c r="I39" s="214">
        <v>5.0880000000000001</v>
      </c>
      <c r="J39" s="214">
        <v>5.3170000000000002</v>
      </c>
      <c r="K39" s="214">
        <v>5.2169999999999996</v>
      </c>
      <c r="L39" s="214">
        <v>4.8099999999999996</v>
      </c>
      <c r="M39" s="214">
        <v>5.6139999999999999</v>
      </c>
      <c r="N39" s="214">
        <v>5.649</v>
      </c>
      <c r="O39" s="214">
        <v>5.41</v>
      </c>
      <c r="P39" s="214">
        <v>5.6639999999999997</v>
      </c>
      <c r="Q39" s="214">
        <v>5.9119999999999999</v>
      </c>
      <c r="R39" s="214">
        <v>6.1120000000000001</v>
      </c>
      <c r="S39" s="214">
        <v>6.6470000000000002</v>
      </c>
      <c r="T39" s="214">
        <v>6.6849999999999996</v>
      </c>
      <c r="U39" s="214">
        <v>6.1790000000000003</v>
      </c>
      <c r="V39" s="214">
        <v>6.16</v>
      </c>
      <c r="W39" s="214">
        <v>5.7560000000000002</v>
      </c>
      <c r="X39" s="214">
        <v>5.3319999999999999</v>
      </c>
      <c r="Y39" s="214">
        <v>4.6289999999999996</v>
      </c>
      <c r="Z39" s="214">
        <v>4.8680000000000003</v>
      </c>
      <c r="AA39" s="214">
        <v>4.6680000000000001</v>
      </c>
      <c r="AB39" s="214">
        <v>4.391</v>
      </c>
      <c r="AC39" s="214">
        <v>5.1920000000000002</v>
      </c>
      <c r="AD39" s="214">
        <v>5.6120000000000001</v>
      </c>
      <c r="AE39" s="214">
        <v>5.7649999999999997</v>
      </c>
      <c r="AF39" s="214">
        <v>5.5890000000000004</v>
      </c>
      <c r="AG39" s="214">
        <v>5.101</v>
      </c>
      <c r="AH39" s="214">
        <v>4.8419999999999996</v>
      </c>
      <c r="AI39" s="214">
        <v>5.3620000000000001</v>
      </c>
      <c r="AJ39" s="214">
        <v>6.6079999999999997</v>
      </c>
      <c r="AK39" s="214">
        <v>7.2160000000000002</v>
      </c>
      <c r="AL39" s="214">
        <v>7.0309999999999997</v>
      </c>
      <c r="AM39" s="214">
        <v>5.9210000000000003</v>
      </c>
      <c r="AN39" s="214">
        <v>3.5649999999999999</v>
      </c>
      <c r="AO39" s="214">
        <v>3.75</v>
      </c>
      <c r="AP39" s="214">
        <v>4.3339999999999996</v>
      </c>
      <c r="AQ39" s="214">
        <v>3.931</v>
      </c>
      <c r="AR39" s="214">
        <v>4.0140000000000002</v>
      </c>
      <c r="AS39" s="214">
        <v>4.7690000000000001</v>
      </c>
      <c r="AT39" s="214">
        <v>5.625</v>
      </c>
      <c r="AU39" s="214">
        <v>5.2069999999999999</v>
      </c>
      <c r="AV39" s="214">
        <v>4.9219999999999997</v>
      </c>
      <c r="AW39" s="214">
        <v>5.01</v>
      </c>
      <c r="AX39" s="214">
        <v>4.8150000000000004</v>
      </c>
      <c r="AY39" s="214">
        <v>4.3110777000000002</v>
      </c>
      <c r="AZ39" s="214">
        <v>4.1632091999999998</v>
      </c>
      <c r="BA39" s="355">
        <v>3.955854</v>
      </c>
      <c r="BB39" s="355">
        <v>3.9729610000000002</v>
      </c>
      <c r="BC39" s="355">
        <v>4.266794</v>
      </c>
      <c r="BD39" s="355">
        <v>4.5610460000000002</v>
      </c>
      <c r="BE39" s="355">
        <v>4.2682250000000002</v>
      </c>
      <c r="BF39" s="355">
        <v>4.3968480000000003</v>
      </c>
      <c r="BG39" s="355">
        <v>4.5685859999999998</v>
      </c>
      <c r="BH39" s="355">
        <v>4.134544</v>
      </c>
      <c r="BI39" s="355">
        <v>4.7270799999999999</v>
      </c>
      <c r="BJ39" s="355">
        <v>4.8066769999999996</v>
      </c>
      <c r="BK39" s="355">
        <v>4.1465009999999998</v>
      </c>
      <c r="BL39" s="355">
        <v>3.8879109999999999</v>
      </c>
      <c r="BM39" s="355">
        <v>3.5506169999999999</v>
      </c>
      <c r="BN39" s="355">
        <v>3.4308040000000002</v>
      </c>
      <c r="BO39" s="355">
        <v>3.63808</v>
      </c>
      <c r="BP39" s="355">
        <v>3.8530129999999998</v>
      </c>
      <c r="BQ39" s="355">
        <v>3.5635669999999999</v>
      </c>
      <c r="BR39" s="355">
        <v>3.733171</v>
      </c>
      <c r="BS39" s="355">
        <v>3.9495110000000002</v>
      </c>
      <c r="BT39" s="355">
        <v>3.6182210000000001</v>
      </c>
      <c r="BU39" s="355">
        <v>4.2841829999999996</v>
      </c>
      <c r="BV39" s="355">
        <v>4.6117249999999999</v>
      </c>
    </row>
    <row r="40" spans="1:74" x14ac:dyDescent="0.2">
      <c r="A40" s="638" t="s">
        <v>1186</v>
      </c>
      <c r="B40" s="639" t="s">
        <v>1175</v>
      </c>
      <c r="C40" s="214">
        <v>28.135000000000002</v>
      </c>
      <c r="D40" s="214">
        <v>24.370999999999999</v>
      </c>
      <c r="E40" s="214">
        <v>26.306999999999999</v>
      </c>
      <c r="F40" s="214">
        <v>33.110999999999997</v>
      </c>
      <c r="G40" s="214">
        <v>42.067</v>
      </c>
      <c r="H40" s="214">
        <v>52.347000000000001</v>
      </c>
      <c r="I40" s="214">
        <v>62.920999999999999</v>
      </c>
      <c r="J40" s="214">
        <v>71.977000000000004</v>
      </c>
      <c r="K40" s="214">
        <v>72.403000000000006</v>
      </c>
      <c r="L40" s="214">
        <v>66.212999999999994</v>
      </c>
      <c r="M40" s="214">
        <v>54.15</v>
      </c>
      <c r="N40" s="214">
        <v>41.947000000000003</v>
      </c>
      <c r="O40" s="214">
        <v>33.048999999999999</v>
      </c>
      <c r="P40" s="214">
        <v>29.367000000000001</v>
      </c>
      <c r="Q40" s="214">
        <v>32.478000000000002</v>
      </c>
      <c r="R40" s="214">
        <v>41.503999999999998</v>
      </c>
      <c r="S40" s="214">
        <v>50.624000000000002</v>
      </c>
      <c r="T40" s="214">
        <v>59.155000000000001</v>
      </c>
      <c r="U40" s="214">
        <v>66.296999999999997</v>
      </c>
      <c r="V40" s="214">
        <v>74.212999999999994</v>
      </c>
      <c r="W40" s="214">
        <v>76.301000000000002</v>
      </c>
      <c r="X40" s="214">
        <v>70.325000000000003</v>
      </c>
      <c r="Y40" s="214">
        <v>58.11</v>
      </c>
      <c r="Z40" s="214">
        <v>45.962000000000003</v>
      </c>
      <c r="AA40" s="214">
        <v>33.798000000000002</v>
      </c>
      <c r="AB40" s="214">
        <v>29.777000000000001</v>
      </c>
      <c r="AC40" s="214">
        <v>32.463999999999999</v>
      </c>
      <c r="AD40" s="214">
        <v>37.396999999999998</v>
      </c>
      <c r="AE40" s="214">
        <v>45.006999999999998</v>
      </c>
      <c r="AF40" s="214">
        <v>54.171999999999997</v>
      </c>
      <c r="AG40" s="214">
        <v>64.765000000000001</v>
      </c>
      <c r="AH40" s="214">
        <v>75.825999999999993</v>
      </c>
      <c r="AI40" s="214">
        <v>73.483999999999995</v>
      </c>
      <c r="AJ40" s="214">
        <v>65.581000000000003</v>
      </c>
      <c r="AK40" s="214">
        <v>52.807000000000002</v>
      </c>
      <c r="AL40" s="214">
        <v>40.381</v>
      </c>
      <c r="AM40" s="214">
        <v>32.985999999999997</v>
      </c>
      <c r="AN40" s="214">
        <v>30.885000000000002</v>
      </c>
      <c r="AO40" s="214">
        <v>31.681000000000001</v>
      </c>
      <c r="AP40" s="214">
        <v>38.366</v>
      </c>
      <c r="AQ40" s="214">
        <v>49.28</v>
      </c>
      <c r="AR40" s="214">
        <v>57.24</v>
      </c>
      <c r="AS40" s="214">
        <v>65.298000000000002</v>
      </c>
      <c r="AT40" s="214">
        <v>75.512</v>
      </c>
      <c r="AU40" s="214">
        <v>76.097999999999999</v>
      </c>
      <c r="AV40" s="214">
        <v>75.153000000000006</v>
      </c>
      <c r="AW40" s="214">
        <v>62.844000000000001</v>
      </c>
      <c r="AX40" s="214">
        <v>47.951999999999998</v>
      </c>
      <c r="AY40" s="214">
        <v>35.245064194000001</v>
      </c>
      <c r="AZ40" s="214">
        <v>29.503809465</v>
      </c>
      <c r="BA40" s="355">
        <v>31.679110000000001</v>
      </c>
      <c r="BB40" s="355">
        <v>38.515619999999998</v>
      </c>
      <c r="BC40" s="355">
        <v>47.157969999999999</v>
      </c>
      <c r="BD40" s="355">
        <v>55.766550000000002</v>
      </c>
      <c r="BE40" s="355">
        <v>63.918370000000003</v>
      </c>
      <c r="BF40" s="355">
        <v>71.620549999999994</v>
      </c>
      <c r="BG40" s="355">
        <v>72.099559999999997</v>
      </c>
      <c r="BH40" s="355">
        <v>65.314760000000007</v>
      </c>
      <c r="BI40" s="355">
        <v>53.335760000000001</v>
      </c>
      <c r="BJ40" s="355">
        <v>41.608429999999998</v>
      </c>
      <c r="BK40" s="355">
        <v>33.306190000000001</v>
      </c>
      <c r="BL40" s="355">
        <v>29.364350000000002</v>
      </c>
      <c r="BM40" s="355">
        <v>31.539639999999999</v>
      </c>
      <c r="BN40" s="355">
        <v>38.376159999999999</v>
      </c>
      <c r="BO40" s="355">
        <v>47.018509999999999</v>
      </c>
      <c r="BP40" s="355">
        <v>55.627090000000003</v>
      </c>
      <c r="BQ40" s="355">
        <v>63.778910000000003</v>
      </c>
      <c r="BR40" s="355">
        <v>71.481080000000006</v>
      </c>
      <c r="BS40" s="355">
        <v>71.960099999999997</v>
      </c>
      <c r="BT40" s="355">
        <v>65.175299999999993</v>
      </c>
      <c r="BU40" s="355">
        <v>53.196300000000001</v>
      </c>
      <c r="BV40" s="355">
        <v>41.468960000000003</v>
      </c>
    </row>
    <row r="41" spans="1:74" x14ac:dyDescent="0.2">
      <c r="A41" s="638" t="s">
        <v>946</v>
      </c>
      <c r="B41" s="639" t="s">
        <v>1176</v>
      </c>
      <c r="C41" s="214">
        <v>13.792</v>
      </c>
      <c r="D41" s="214">
        <v>13.257</v>
      </c>
      <c r="E41" s="214">
        <v>13.984999999999999</v>
      </c>
      <c r="F41" s="214">
        <v>15.433</v>
      </c>
      <c r="G41" s="214">
        <v>16.707999999999998</v>
      </c>
      <c r="H41" s="214">
        <v>15.77</v>
      </c>
      <c r="I41" s="214">
        <v>17.657</v>
      </c>
      <c r="J41" s="214">
        <v>19.440999999999999</v>
      </c>
      <c r="K41" s="214">
        <v>20.387</v>
      </c>
      <c r="L41" s="214">
        <v>21.152999999999999</v>
      </c>
      <c r="M41" s="214">
        <v>21.283000000000001</v>
      </c>
      <c r="N41" s="214">
        <v>20.608000000000001</v>
      </c>
      <c r="O41" s="214">
        <v>20.603999999999999</v>
      </c>
      <c r="P41" s="214">
        <v>18.888999999999999</v>
      </c>
      <c r="Q41" s="214">
        <v>17.219000000000001</v>
      </c>
      <c r="R41" s="214">
        <v>18.190999999999999</v>
      </c>
      <c r="S41" s="214">
        <v>19.492000000000001</v>
      </c>
      <c r="T41" s="214">
        <v>20.492000000000001</v>
      </c>
      <c r="U41" s="214">
        <v>20.99</v>
      </c>
      <c r="V41" s="214">
        <v>19.440999999999999</v>
      </c>
      <c r="W41" s="214">
        <v>18.901</v>
      </c>
      <c r="X41" s="214">
        <v>18.82</v>
      </c>
      <c r="Y41" s="214">
        <v>20.151</v>
      </c>
      <c r="Z41" s="214">
        <v>20.515999999999998</v>
      </c>
      <c r="AA41" s="214">
        <v>19.664000000000001</v>
      </c>
      <c r="AB41" s="214">
        <v>20.59</v>
      </c>
      <c r="AC41" s="214">
        <v>20.428999999999998</v>
      </c>
      <c r="AD41" s="214">
        <v>20.263999999999999</v>
      </c>
      <c r="AE41" s="214">
        <v>20.887</v>
      </c>
      <c r="AF41" s="214">
        <v>21.251000000000001</v>
      </c>
      <c r="AG41" s="214">
        <v>22.358000000000001</v>
      </c>
      <c r="AH41" s="214">
        <v>24.66</v>
      </c>
      <c r="AI41" s="214">
        <v>25.314</v>
      </c>
      <c r="AJ41" s="214">
        <v>25.504999999999999</v>
      </c>
      <c r="AK41" s="214">
        <v>26.196999999999999</v>
      </c>
      <c r="AL41" s="214">
        <v>25.045000000000002</v>
      </c>
      <c r="AM41" s="214">
        <v>24.547000000000001</v>
      </c>
      <c r="AN41" s="214">
        <v>22.815999999999999</v>
      </c>
      <c r="AO41" s="214">
        <v>21.492999999999999</v>
      </c>
      <c r="AP41" s="214">
        <v>20.518000000000001</v>
      </c>
      <c r="AQ41" s="214">
        <v>19.545000000000002</v>
      </c>
      <c r="AR41" s="214">
        <v>20.553000000000001</v>
      </c>
      <c r="AS41" s="214">
        <v>22.626000000000001</v>
      </c>
      <c r="AT41" s="214">
        <v>23.640999999999998</v>
      </c>
      <c r="AU41" s="214">
        <v>23.396999999999998</v>
      </c>
      <c r="AV41" s="214">
        <v>21.591999999999999</v>
      </c>
      <c r="AW41" s="214">
        <v>21.335000000000001</v>
      </c>
      <c r="AX41" s="214">
        <v>20.143999999999998</v>
      </c>
      <c r="AY41" s="214">
        <v>20.09965</v>
      </c>
      <c r="AZ41" s="214">
        <v>19.626989999999999</v>
      </c>
      <c r="BA41" s="355">
        <v>19.7913</v>
      </c>
      <c r="BB41" s="355">
        <v>20.27205</v>
      </c>
      <c r="BC41" s="355">
        <v>21.302610000000001</v>
      </c>
      <c r="BD41" s="355">
        <v>22.335999999999999</v>
      </c>
      <c r="BE41" s="355">
        <v>23.975919999999999</v>
      </c>
      <c r="BF41" s="355">
        <v>24.738720000000001</v>
      </c>
      <c r="BG41" s="355">
        <v>24.840119999999999</v>
      </c>
      <c r="BH41" s="355">
        <v>24.92398</v>
      </c>
      <c r="BI41" s="355">
        <v>25.497409999999999</v>
      </c>
      <c r="BJ41" s="355">
        <v>25.433720000000001</v>
      </c>
      <c r="BK41" s="355">
        <v>25.56174</v>
      </c>
      <c r="BL41" s="355">
        <v>24.82104</v>
      </c>
      <c r="BM41" s="355">
        <v>24.487159999999999</v>
      </c>
      <c r="BN41" s="355">
        <v>24.51915</v>
      </c>
      <c r="BO41" s="355">
        <v>25.129570000000001</v>
      </c>
      <c r="BP41" s="355">
        <v>25.792490000000001</v>
      </c>
      <c r="BQ41" s="355">
        <v>27.181339999999999</v>
      </c>
      <c r="BR41" s="355">
        <v>27.719280000000001</v>
      </c>
      <c r="BS41" s="355">
        <v>27.5916</v>
      </c>
      <c r="BT41" s="355">
        <v>27.44885</v>
      </c>
      <c r="BU41" s="355">
        <v>27.803429999999999</v>
      </c>
      <c r="BV41" s="355">
        <v>27.566500000000001</v>
      </c>
    </row>
    <row r="42" spans="1:74" x14ac:dyDescent="0.2">
      <c r="A42" s="638"/>
      <c r="C42" s="642"/>
      <c r="D42" s="642"/>
      <c r="E42" s="642"/>
      <c r="F42" s="642"/>
      <c r="G42" s="642"/>
      <c r="H42" s="642"/>
      <c r="I42" s="642"/>
      <c r="J42" s="642"/>
      <c r="K42" s="642"/>
      <c r="L42" s="642"/>
      <c r="M42" s="642"/>
      <c r="N42" s="642"/>
      <c r="O42" s="642"/>
      <c r="P42" s="642"/>
      <c r="Q42" s="642"/>
      <c r="R42" s="642"/>
      <c r="S42" s="642"/>
      <c r="T42" s="642"/>
      <c r="U42" s="642"/>
      <c r="V42" s="642"/>
      <c r="W42" s="642"/>
      <c r="X42" s="642"/>
      <c r="Y42" s="642"/>
      <c r="Z42" s="642"/>
      <c r="AA42" s="642"/>
      <c r="AB42" s="642"/>
      <c r="AC42" s="642"/>
      <c r="AD42" s="642"/>
      <c r="AE42" s="642"/>
      <c r="AF42" s="642"/>
      <c r="AG42" s="642"/>
      <c r="AH42" s="642"/>
      <c r="AI42" s="642"/>
      <c r="AJ42" s="642"/>
      <c r="AK42" s="642"/>
      <c r="AL42" s="642"/>
      <c r="AM42" s="642"/>
      <c r="AN42" s="642"/>
      <c r="AO42" s="642"/>
      <c r="AP42" s="642"/>
      <c r="AQ42" s="642"/>
      <c r="AR42" s="642"/>
      <c r="AS42" s="642"/>
      <c r="AT42" s="642"/>
      <c r="AU42" s="642"/>
      <c r="AV42" s="642"/>
      <c r="AW42" s="642"/>
      <c r="AX42" s="642"/>
      <c r="AY42" s="642"/>
      <c r="AZ42" s="642"/>
      <c r="BA42" s="643"/>
      <c r="BB42" s="643"/>
      <c r="BC42" s="643"/>
      <c r="BD42" s="643"/>
      <c r="BE42" s="643"/>
      <c r="BF42" s="643"/>
      <c r="BG42" s="643"/>
      <c r="BH42" s="643"/>
      <c r="BI42" s="643"/>
      <c r="BJ42" s="643"/>
      <c r="BK42" s="643"/>
      <c r="BL42" s="643"/>
      <c r="BM42" s="643"/>
      <c r="BN42" s="643"/>
      <c r="BO42" s="643"/>
      <c r="BP42" s="643"/>
      <c r="BQ42" s="643"/>
      <c r="BR42" s="643"/>
      <c r="BS42" s="643"/>
      <c r="BT42" s="643"/>
      <c r="BU42" s="643"/>
      <c r="BV42" s="643"/>
    </row>
    <row r="43" spans="1:74" ht="11.1" customHeight="1" x14ac:dyDescent="0.2">
      <c r="A43" s="57"/>
      <c r="B43" s="155" t="s">
        <v>711</v>
      </c>
      <c r="C43" s="640"/>
      <c r="D43" s="640"/>
      <c r="E43" s="640"/>
      <c r="F43" s="640"/>
      <c r="G43" s="640"/>
      <c r="H43" s="640"/>
      <c r="I43" s="640"/>
      <c r="J43" s="640"/>
      <c r="K43" s="640"/>
      <c r="L43" s="640"/>
      <c r="M43" s="640"/>
      <c r="N43" s="640"/>
      <c r="O43" s="640"/>
      <c r="P43" s="640"/>
      <c r="Q43" s="640"/>
      <c r="R43" s="640"/>
      <c r="S43" s="640"/>
      <c r="T43" s="640"/>
      <c r="U43" s="640"/>
      <c r="V43" s="640"/>
      <c r="W43" s="640"/>
      <c r="X43" s="640"/>
      <c r="Y43" s="640"/>
      <c r="Z43" s="640"/>
      <c r="AA43" s="640"/>
      <c r="AB43" s="640"/>
      <c r="AC43" s="640"/>
      <c r="AD43" s="640"/>
      <c r="AE43" s="640"/>
      <c r="AF43" s="640"/>
      <c r="AG43" s="640"/>
      <c r="AH43" s="640"/>
      <c r="AI43" s="640"/>
      <c r="AJ43" s="640"/>
      <c r="AK43" s="640"/>
      <c r="AL43" s="640"/>
      <c r="AM43" s="640"/>
      <c r="AN43" s="640"/>
      <c r="AO43" s="640"/>
      <c r="AP43" s="640"/>
      <c r="AQ43" s="640"/>
      <c r="AR43" s="640"/>
      <c r="AS43" s="640"/>
      <c r="AT43" s="640"/>
      <c r="AU43" s="640"/>
      <c r="AV43" s="640"/>
      <c r="AW43" s="640"/>
      <c r="AX43" s="640"/>
      <c r="AY43" s="640"/>
      <c r="AZ43" s="640"/>
      <c r="BA43" s="641"/>
      <c r="BB43" s="641"/>
      <c r="BC43" s="641"/>
      <c r="BD43" s="641"/>
      <c r="BE43" s="641"/>
      <c r="BF43" s="641"/>
      <c r="BG43" s="641"/>
      <c r="BH43" s="641"/>
      <c r="BI43" s="641"/>
      <c r="BJ43" s="641"/>
      <c r="BK43" s="641"/>
      <c r="BL43" s="641"/>
      <c r="BM43" s="641"/>
      <c r="BN43" s="641"/>
      <c r="BO43" s="641"/>
      <c r="BP43" s="641"/>
      <c r="BQ43" s="641"/>
      <c r="BR43" s="641"/>
      <c r="BS43" s="641"/>
      <c r="BT43" s="641"/>
      <c r="BU43" s="641"/>
      <c r="BV43" s="641"/>
    </row>
    <row r="44" spans="1:74" ht="11.1" customHeight="1" x14ac:dyDescent="0.2">
      <c r="A44" s="61" t="s">
        <v>641</v>
      </c>
      <c r="B44" s="179" t="s">
        <v>539</v>
      </c>
      <c r="C44" s="214">
        <v>15.311064</v>
      </c>
      <c r="D44" s="214">
        <v>15.127571</v>
      </c>
      <c r="E44" s="214">
        <v>15.115741</v>
      </c>
      <c r="F44" s="214">
        <v>15.864133000000001</v>
      </c>
      <c r="G44" s="214">
        <v>15.945548</v>
      </c>
      <c r="H44" s="214">
        <v>15.817299999999999</v>
      </c>
      <c r="I44" s="214">
        <v>16.534451000000001</v>
      </c>
      <c r="J44" s="214">
        <v>16.460353999999999</v>
      </c>
      <c r="K44" s="214">
        <v>16.073499999999999</v>
      </c>
      <c r="L44" s="214">
        <v>15.361032</v>
      </c>
      <c r="M44" s="214">
        <v>16.043433</v>
      </c>
      <c r="N44" s="214">
        <v>16.469031999999999</v>
      </c>
      <c r="O44" s="214">
        <v>15.456129000000001</v>
      </c>
      <c r="P44" s="214">
        <v>15.341571</v>
      </c>
      <c r="Q44" s="214">
        <v>15.64</v>
      </c>
      <c r="R44" s="214">
        <v>16.2728</v>
      </c>
      <c r="S44" s="214">
        <v>16.401612</v>
      </c>
      <c r="T44" s="214">
        <v>16.701132999999999</v>
      </c>
      <c r="U44" s="214">
        <v>16.878644999999999</v>
      </c>
      <c r="V44" s="214">
        <v>16.700225</v>
      </c>
      <c r="W44" s="214">
        <v>16.1676</v>
      </c>
      <c r="X44" s="214">
        <v>15.439871</v>
      </c>
      <c r="Y44" s="214">
        <v>16.458033</v>
      </c>
      <c r="Z44" s="214">
        <v>16.741548000000002</v>
      </c>
      <c r="AA44" s="214">
        <v>15.95129</v>
      </c>
      <c r="AB44" s="214">
        <v>15.842828000000001</v>
      </c>
      <c r="AC44" s="214">
        <v>16.082452</v>
      </c>
      <c r="AD44" s="214">
        <v>15.920267000000001</v>
      </c>
      <c r="AE44" s="214">
        <v>16.236806999999999</v>
      </c>
      <c r="AF44" s="214">
        <v>16.432600000000001</v>
      </c>
      <c r="AG44" s="214">
        <v>16.621193999999999</v>
      </c>
      <c r="AH44" s="214">
        <v>16.593354999999999</v>
      </c>
      <c r="AI44" s="214">
        <v>16.339832999999999</v>
      </c>
      <c r="AJ44" s="214">
        <v>15.454355</v>
      </c>
      <c r="AK44" s="214">
        <v>16.235233000000001</v>
      </c>
      <c r="AL44" s="214">
        <v>16.515871000000001</v>
      </c>
      <c r="AM44" s="214">
        <v>16.129451</v>
      </c>
      <c r="AN44" s="214">
        <v>15.546214000000001</v>
      </c>
      <c r="AO44" s="214">
        <v>16.028321999999999</v>
      </c>
      <c r="AP44" s="214">
        <v>16.97</v>
      </c>
      <c r="AQ44" s="214">
        <v>17.212095999999999</v>
      </c>
      <c r="AR44" s="214">
        <v>17.204967</v>
      </c>
      <c r="AS44" s="214">
        <v>17.317903000000001</v>
      </c>
      <c r="AT44" s="214">
        <v>16.979226000000001</v>
      </c>
      <c r="AU44" s="214">
        <v>15.460133000000001</v>
      </c>
      <c r="AV44" s="214">
        <v>16.061064999999999</v>
      </c>
      <c r="AW44" s="214">
        <v>16.839466999999999</v>
      </c>
      <c r="AX44" s="214">
        <v>17.274355</v>
      </c>
      <c r="AY44" s="214">
        <v>16.584548387000002</v>
      </c>
      <c r="AZ44" s="214">
        <v>16.044325713999999</v>
      </c>
      <c r="BA44" s="355">
        <v>16.480370000000001</v>
      </c>
      <c r="BB44" s="355">
        <v>16.920369999999998</v>
      </c>
      <c r="BC44" s="355">
        <v>17.30538</v>
      </c>
      <c r="BD44" s="355">
        <v>17.512550000000001</v>
      </c>
      <c r="BE44" s="355">
        <v>17.493320000000001</v>
      </c>
      <c r="BF44" s="355">
        <v>17.238869999999999</v>
      </c>
      <c r="BG44" s="355">
        <v>16.76465</v>
      </c>
      <c r="BH44" s="355">
        <v>15.822749999999999</v>
      </c>
      <c r="BI44" s="355">
        <v>16.634740000000001</v>
      </c>
      <c r="BJ44" s="355">
        <v>16.879639999999998</v>
      </c>
      <c r="BK44" s="355">
        <v>16.244440000000001</v>
      </c>
      <c r="BL44" s="355">
        <v>16.08539</v>
      </c>
      <c r="BM44" s="355">
        <v>16.509039999999999</v>
      </c>
      <c r="BN44" s="355">
        <v>16.970649999999999</v>
      </c>
      <c r="BO44" s="355">
        <v>17.362770000000001</v>
      </c>
      <c r="BP44" s="355">
        <v>17.570409999999999</v>
      </c>
      <c r="BQ44" s="355">
        <v>17.514959999999999</v>
      </c>
      <c r="BR44" s="355">
        <v>17.253409999999999</v>
      </c>
      <c r="BS44" s="355">
        <v>16.805900000000001</v>
      </c>
      <c r="BT44" s="355">
        <v>16.188110000000002</v>
      </c>
      <c r="BU44" s="355">
        <v>16.640550000000001</v>
      </c>
      <c r="BV44" s="355">
        <v>16.897680000000001</v>
      </c>
    </row>
    <row r="45" spans="1:74" ht="11.1" customHeight="1" x14ac:dyDescent="0.2">
      <c r="A45" s="638" t="s">
        <v>1200</v>
      </c>
      <c r="B45" s="639" t="s">
        <v>1193</v>
      </c>
      <c r="C45" s="214">
        <v>0.52396699999999996</v>
      </c>
      <c r="D45" s="214">
        <v>0.53085700000000002</v>
      </c>
      <c r="E45" s="214">
        <v>0.49490299999999998</v>
      </c>
      <c r="F45" s="214">
        <v>0.43256600000000001</v>
      </c>
      <c r="G45" s="214">
        <v>0.43212899999999999</v>
      </c>
      <c r="H45" s="214">
        <v>0.43076599999999998</v>
      </c>
      <c r="I45" s="214">
        <v>0.41367700000000002</v>
      </c>
      <c r="J45" s="214">
        <v>0.42438700000000001</v>
      </c>
      <c r="K45" s="214">
        <v>0.54323299999999997</v>
      </c>
      <c r="L45" s="214">
        <v>0.59358</v>
      </c>
      <c r="M45" s="214">
        <v>0.65823299999999996</v>
      </c>
      <c r="N45" s="214">
        <v>0.65906399999999998</v>
      </c>
      <c r="O45" s="214">
        <v>0.58887100000000003</v>
      </c>
      <c r="P45" s="214">
        <v>0.54478499999999996</v>
      </c>
      <c r="Q45" s="214">
        <v>0.49422500000000003</v>
      </c>
      <c r="R45" s="214">
        <v>0.40643299999999999</v>
      </c>
      <c r="S45" s="214">
        <v>0.39361200000000002</v>
      </c>
      <c r="T45" s="214">
        <v>0.41839999999999999</v>
      </c>
      <c r="U45" s="214">
        <v>0.43196699999999999</v>
      </c>
      <c r="V45" s="214">
        <v>0.44893499999999997</v>
      </c>
      <c r="W45" s="214">
        <v>0.54616600000000004</v>
      </c>
      <c r="X45" s="214">
        <v>0.60048299999999999</v>
      </c>
      <c r="Y45" s="214">
        <v>0.68343299999999996</v>
      </c>
      <c r="Z45" s="214">
        <v>0.64948300000000003</v>
      </c>
      <c r="AA45" s="214">
        <v>0.67238699999999996</v>
      </c>
      <c r="AB45" s="214">
        <v>0.56851700000000005</v>
      </c>
      <c r="AC45" s="214">
        <v>0.48725800000000002</v>
      </c>
      <c r="AD45" s="214">
        <v>0.45219999999999999</v>
      </c>
      <c r="AE45" s="214">
        <v>0.42016100000000001</v>
      </c>
      <c r="AF45" s="214">
        <v>0.43246699999999999</v>
      </c>
      <c r="AG45" s="214">
        <v>0.42496800000000001</v>
      </c>
      <c r="AH45" s="214">
        <v>0.42661300000000002</v>
      </c>
      <c r="AI45" s="214">
        <v>0.54733299999999996</v>
      </c>
      <c r="AJ45" s="214">
        <v>0.63274200000000003</v>
      </c>
      <c r="AK45" s="214">
        <v>0.69886700000000002</v>
      </c>
      <c r="AL45" s="214">
        <v>0.67354800000000004</v>
      </c>
      <c r="AM45" s="214">
        <v>0.64970899999999998</v>
      </c>
      <c r="AN45" s="214">
        <v>0.58642799999999995</v>
      </c>
      <c r="AO45" s="214">
        <v>0.51838700000000004</v>
      </c>
      <c r="AP45" s="214">
        <v>0.47716599999999998</v>
      </c>
      <c r="AQ45" s="214">
        <v>0.48367700000000002</v>
      </c>
      <c r="AR45" s="214">
        <v>0.473333</v>
      </c>
      <c r="AS45" s="214">
        <v>0.44574200000000003</v>
      </c>
      <c r="AT45" s="214">
        <v>0.47990300000000002</v>
      </c>
      <c r="AU45" s="214">
        <v>0.60499999999999998</v>
      </c>
      <c r="AV45" s="214">
        <v>0.59180699999999997</v>
      </c>
      <c r="AW45" s="214">
        <v>0.72956699999999997</v>
      </c>
      <c r="AX45" s="214">
        <v>0.75012900000000005</v>
      </c>
      <c r="AY45" s="214">
        <v>0.6470591</v>
      </c>
      <c r="AZ45" s="214">
        <v>0.59024460000000001</v>
      </c>
      <c r="BA45" s="355">
        <v>0.52119009999999999</v>
      </c>
      <c r="BB45" s="355">
        <v>0.48579810000000001</v>
      </c>
      <c r="BC45" s="355">
        <v>0.48579480000000003</v>
      </c>
      <c r="BD45" s="355">
        <v>0.49900539999999999</v>
      </c>
      <c r="BE45" s="355">
        <v>0.48069620000000002</v>
      </c>
      <c r="BF45" s="355">
        <v>0.49270049999999999</v>
      </c>
      <c r="BG45" s="355">
        <v>0.59001680000000001</v>
      </c>
      <c r="BH45" s="355">
        <v>0.65456519999999996</v>
      </c>
      <c r="BI45" s="355">
        <v>0.70230859999999995</v>
      </c>
      <c r="BJ45" s="355">
        <v>0.67907300000000004</v>
      </c>
      <c r="BK45" s="355">
        <v>0.63847920000000002</v>
      </c>
      <c r="BL45" s="355">
        <v>0.60194199999999998</v>
      </c>
      <c r="BM45" s="355">
        <v>0.52847480000000002</v>
      </c>
      <c r="BN45" s="355">
        <v>0.49117840000000001</v>
      </c>
      <c r="BO45" s="355">
        <v>0.49080449999999998</v>
      </c>
      <c r="BP45" s="355">
        <v>0.50363880000000005</v>
      </c>
      <c r="BQ45" s="355">
        <v>0.48320610000000003</v>
      </c>
      <c r="BR45" s="355">
        <v>0.49512020000000001</v>
      </c>
      <c r="BS45" s="355">
        <v>0.5927538</v>
      </c>
      <c r="BT45" s="355">
        <v>0.66459699999999999</v>
      </c>
      <c r="BU45" s="355">
        <v>0.70473470000000005</v>
      </c>
      <c r="BV45" s="355">
        <v>0.68130999999999997</v>
      </c>
    </row>
    <row r="46" spans="1:74" ht="11.1" customHeight="1" x14ac:dyDescent="0.2">
      <c r="A46" s="61" t="s">
        <v>1097</v>
      </c>
      <c r="B46" s="179" t="s">
        <v>540</v>
      </c>
      <c r="C46" s="214">
        <v>0.98</v>
      </c>
      <c r="D46" s="214">
        <v>1.0858209999999999</v>
      </c>
      <c r="E46" s="214">
        <v>1.118096</v>
      </c>
      <c r="F46" s="214">
        <v>1.1534329999999999</v>
      </c>
      <c r="G46" s="214">
        <v>1.1652579999999999</v>
      </c>
      <c r="H46" s="214">
        <v>1.169233</v>
      </c>
      <c r="I46" s="214">
        <v>1.172032</v>
      </c>
      <c r="J46" s="214">
        <v>1.1677090000000001</v>
      </c>
      <c r="K46" s="214">
        <v>1.1371659999999999</v>
      </c>
      <c r="L46" s="214">
        <v>1.138774</v>
      </c>
      <c r="M46" s="214">
        <v>1.1353</v>
      </c>
      <c r="N46" s="214">
        <v>1.1526449999999999</v>
      </c>
      <c r="O46" s="214">
        <v>1.095548</v>
      </c>
      <c r="P46" s="214">
        <v>1.1223920000000001</v>
      </c>
      <c r="Q46" s="214">
        <v>1.1412580000000001</v>
      </c>
      <c r="R46" s="214">
        <v>1.1693659999999999</v>
      </c>
      <c r="S46" s="214">
        <v>1.171</v>
      </c>
      <c r="T46" s="214">
        <v>1.2038329999999999</v>
      </c>
      <c r="U46" s="214">
        <v>1.2157089999999999</v>
      </c>
      <c r="V46" s="214">
        <v>1.1918059999999999</v>
      </c>
      <c r="W46" s="214">
        <v>1.1834</v>
      </c>
      <c r="X46" s="214">
        <v>1.1791290000000001</v>
      </c>
      <c r="Y46" s="214">
        <v>1.1561330000000001</v>
      </c>
      <c r="Z46" s="214">
        <v>1.17</v>
      </c>
      <c r="AA46" s="214">
        <v>1.114903</v>
      </c>
      <c r="AB46" s="214">
        <v>1.155931</v>
      </c>
      <c r="AC46" s="214">
        <v>1.174194</v>
      </c>
      <c r="AD46" s="214">
        <v>1.2031670000000001</v>
      </c>
      <c r="AE46" s="214">
        <v>1.215355</v>
      </c>
      <c r="AF46" s="214">
        <v>1.248167</v>
      </c>
      <c r="AG46" s="214">
        <v>1.2313229999999999</v>
      </c>
      <c r="AH46" s="214">
        <v>1.2503869999999999</v>
      </c>
      <c r="AI46" s="214">
        <v>1.2135</v>
      </c>
      <c r="AJ46" s="214">
        <v>1.193484</v>
      </c>
      <c r="AK46" s="214">
        <v>1.195567</v>
      </c>
      <c r="AL46" s="214">
        <v>1.1957739999999999</v>
      </c>
      <c r="AM46" s="214">
        <v>1.108806</v>
      </c>
      <c r="AN46" s="214">
        <v>1.1668210000000001</v>
      </c>
      <c r="AO46" s="214">
        <v>1.2055480000000001</v>
      </c>
      <c r="AP46" s="214">
        <v>1.2059660000000001</v>
      </c>
      <c r="AQ46" s="214">
        <v>1.238516</v>
      </c>
      <c r="AR46" s="214">
        <v>1.260667</v>
      </c>
      <c r="AS46" s="214">
        <v>1.2256130000000001</v>
      </c>
      <c r="AT46" s="214">
        <v>1.243581</v>
      </c>
      <c r="AU46" s="214">
        <v>1.189867</v>
      </c>
      <c r="AV46" s="214">
        <v>1.2137420000000001</v>
      </c>
      <c r="AW46" s="214">
        <v>1.2095670000000001</v>
      </c>
      <c r="AX46" s="214">
        <v>1.19371</v>
      </c>
      <c r="AY46" s="214">
        <v>1.1629884322999999</v>
      </c>
      <c r="AZ46" s="214">
        <v>1.1973338499999999</v>
      </c>
      <c r="BA46" s="355">
        <v>1.2256929999999999</v>
      </c>
      <c r="BB46" s="355">
        <v>1.2451570000000001</v>
      </c>
      <c r="BC46" s="355">
        <v>1.296486</v>
      </c>
      <c r="BD46" s="355">
        <v>1.33382</v>
      </c>
      <c r="BE46" s="355">
        <v>1.321393</v>
      </c>
      <c r="BF46" s="355">
        <v>1.3304290000000001</v>
      </c>
      <c r="BG46" s="355">
        <v>1.293912</v>
      </c>
      <c r="BH46" s="355">
        <v>1.27339</v>
      </c>
      <c r="BI46" s="355">
        <v>1.301879</v>
      </c>
      <c r="BJ46" s="355">
        <v>1.3107660000000001</v>
      </c>
      <c r="BK46" s="355">
        <v>1.1522889999999999</v>
      </c>
      <c r="BL46" s="355">
        <v>1.214064</v>
      </c>
      <c r="BM46" s="355">
        <v>1.255633</v>
      </c>
      <c r="BN46" s="355">
        <v>1.270815</v>
      </c>
      <c r="BO46" s="355">
        <v>1.3299609999999999</v>
      </c>
      <c r="BP46" s="355">
        <v>1.3652930000000001</v>
      </c>
      <c r="BQ46" s="355">
        <v>1.3541110000000001</v>
      </c>
      <c r="BR46" s="355">
        <v>1.359686</v>
      </c>
      <c r="BS46" s="355">
        <v>1.321016</v>
      </c>
      <c r="BT46" s="355">
        <v>1.301993</v>
      </c>
      <c r="BU46" s="355">
        <v>1.330147</v>
      </c>
      <c r="BV46" s="355">
        <v>1.3400099999999999</v>
      </c>
    </row>
    <row r="47" spans="1:74" ht="11.1" customHeight="1" x14ac:dyDescent="0.2">
      <c r="A47" s="61" t="s">
        <v>953</v>
      </c>
      <c r="B47" s="639" t="s">
        <v>541</v>
      </c>
      <c r="C47" s="214">
        <v>0.17857999999999999</v>
      </c>
      <c r="D47" s="214">
        <v>0.129857</v>
      </c>
      <c r="E47" s="214">
        <v>0.44748300000000002</v>
      </c>
      <c r="F47" s="214">
        <v>0.33133299999999999</v>
      </c>
      <c r="G47" s="214">
        <v>0.55432199999999998</v>
      </c>
      <c r="H47" s="214">
        <v>0.63506600000000002</v>
      </c>
      <c r="I47" s="214">
        <v>0.50125799999999998</v>
      </c>
      <c r="J47" s="214">
        <v>0.43154799999999999</v>
      </c>
      <c r="K47" s="214">
        <v>0.28860000000000002</v>
      </c>
      <c r="L47" s="214">
        <v>0.116032</v>
      </c>
      <c r="M47" s="214">
        <v>0.50853300000000001</v>
      </c>
      <c r="N47" s="214">
        <v>0.73009599999999997</v>
      </c>
      <c r="O47" s="214">
        <v>0.21199999999999999</v>
      </c>
      <c r="P47" s="214">
        <v>0.272928</v>
      </c>
      <c r="Q47" s="214">
        <v>0.29219299999999998</v>
      </c>
      <c r="R47" s="214">
        <v>0.29113299999999998</v>
      </c>
      <c r="S47" s="214">
        <v>0.251419</v>
      </c>
      <c r="T47" s="214">
        <v>0.1053</v>
      </c>
      <c r="U47" s="214">
        <v>0.31077399999999999</v>
      </c>
      <c r="V47" s="214">
        <v>0.39483800000000002</v>
      </c>
      <c r="W47" s="214">
        <v>0.4627</v>
      </c>
      <c r="X47" s="214">
        <v>0.42632199999999998</v>
      </c>
      <c r="Y47" s="214">
        <v>0.31009999999999999</v>
      </c>
      <c r="Z47" s="214">
        <v>0.15545100000000001</v>
      </c>
      <c r="AA47" s="214">
        <v>0.183</v>
      </c>
      <c r="AB47" s="214">
        <v>0.15462100000000001</v>
      </c>
      <c r="AC47" s="214">
        <v>0.32125799999999999</v>
      </c>
      <c r="AD47" s="214">
        <v>0.43786700000000001</v>
      </c>
      <c r="AE47" s="214">
        <v>0.50509700000000002</v>
      </c>
      <c r="AF47" s="214">
        <v>0.65773300000000001</v>
      </c>
      <c r="AG47" s="214">
        <v>0.56225800000000004</v>
      </c>
      <c r="AH47" s="214">
        <v>0.50190299999999999</v>
      </c>
      <c r="AI47" s="214">
        <v>0.34886699999999998</v>
      </c>
      <c r="AJ47" s="214">
        <v>0.28648400000000002</v>
      </c>
      <c r="AK47" s="214">
        <v>0.47516700000000001</v>
      </c>
      <c r="AL47" s="214">
        <v>0.39154800000000001</v>
      </c>
      <c r="AM47" s="214">
        <v>0.18293499999999999</v>
      </c>
      <c r="AN47" s="214">
        <v>0.28149999999999997</v>
      </c>
      <c r="AO47" s="214">
        <v>0.29683799999999999</v>
      </c>
      <c r="AP47" s="214">
        <v>0.1651</v>
      </c>
      <c r="AQ47" s="214">
        <v>0.277032</v>
      </c>
      <c r="AR47" s="214">
        <v>0.56316699999999997</v>
      </c>
      <c r="AS47" s="214">
        <v>0.37067699999999998</v>
      </c>
      <c r="AT47" s="214">
        <v>0.37825799999999998</v>
      </c>
      <c r="AU47" s="214">
        <v>0.39739999999999998</v>
      </c>
      <c r="AV47" s="214">
        <v>0.463032</v>
      </c>
      <c r="AW47" s="214">
        <v>0.47496699999999997</v>
      </c>
      <c r="AX47" s="214">
        <v>0.42503200000000002</v>
      </c>
      <c r="AY47" s="214">
        <v>0.22318763363999999</v>
      </c>
      <c r="AZ47" s="214">
        <v>0.22223855218999999</v>
      </c>
      <c r="BA47" s="355">
        <v>0.3101565</v>
      </c>
      <c r="BB47" s="355">
        <v>0.36957020000000002</v>
      </c>
      <c r="BC47" s="355">
        <v>0.41949449999999999</v>
      </c>
      <c r="BD47" s="355">
        <v>0.48667719999999998</v>
      </c>
      <c r="BE47" s="355">
        <v>0.43149989999999999</v>
      </c>
      <c r="BF47" s="355">
        <v>0.49901069999999997</v>
      </c>
      <c r="BG47" s="355">
        <v>0.42989270000000002</v>
      </c>
      <c r="BH47" s="355">
        <v>0.36163479999999998</v>
      </c>
      <c r="BI47" s="355">
        <v>0.37159059999999999</v>
      </c>
      <c r="BJ47" s="355">
        <v>0.41607899999999998</v>
      </c>
      <c r="BK47" s="355">
        <v>0.1734183</v>
      </c>
      <c r="BL47" s="355">
        <v>0.26208160000000003</v>
      </c>
      <c r="BM47" s="355">
        <v>0.32697730000000003</v>
      </c>
      <c r="BN47" s="355">
        <v>0.37672309999999998</v>
      </c>
      <c r="BO47" s="355">
        <v>0.42239339999999997</v>
      </c>
      <c r="BP47" s="355">
        <v>0.487873</v>
      </c>
      <c r="BQ47" s="355">
        <v>0.43259950000000003</v>
      </c>
      <c r="BR47" s="355">
        <v>0.49942379999999997</v>
      </c>
      <c r="BS47" s="355">
        <v>0.4306934</v>
      </c>
      <c r="BT47" s="355">
        <v>0.3602514</v>
      </c>
      <c r="BU47" s="355">
        <v>0.37269920000000001</v>
      </c>
      <c r="BV47" s="355">
        <v>0.41581810000000002</v>
      </c>
    </row>
    <row r="48" spans="1:74" ht="11.1" customHeight="1" x14ac:dyDescent="0.2">
      <c r="A48" s="61" t="s">
        <v>954</v>
      </c>
      <c r="B48" s="179" t="s">
        <v>1006</v>
      </c>
      <c r="C48" s="214">
        <v>0.16545099999999999</v>
      </c>
      <c r="D48" s="214">
        <v>0.57403499999999996</v>
      </c>
      <c r="E48" s="214">
        <v>0.91048300000000004</v>
      </c>
      <c r="F48" s="214">
        <v>1.0444</v>
      </c>
      <c r="G48" s="214">
        <v>1.041709</v>
      </c>
      <c r="H48" s="214">
        <v>0.922933</v>
      </c>
      <c r="I48" s="214">
        <v>0.94122499999999998</v>
      </c>
      <c r="J48" s="214">
        <v>0.84074099999999996</v>
      </c>
      <c r="K48" s="214">
        <v>0.59953299999999998</v>
      </c>
      <c r="L48" s="214">
        <v>0.78064500000000003</v>
      </c>
      <c r="M48" s="214">
        <v>5.6633000000000003E-2</v>
      </c>
      <c r="N48" s="214">
        <v>0.136322</v>
      </c>
      <c r="O48" s="214">
        <v>0.41383799999999998</v>
      </c>
      <c r="P48" s="214">
        <v>0.71592800000000001</v>
      </c>
      <c r="Q48" s="214">
        <v>0.84590299999999996</v>
      </c>
      <c r="R48" s="214">
        <v>0.83173299999999994</v>
      </c>
      <c r="S48" s="214">
        <v>0.89454800000000001</v>
      </c>
      <c r="T48" s="214">
        <v>0.82166600000000001</v>
      </c>
      <c r="U48" s="214">
        <v>0.75345099999999998</v>
      </c>
      <c r="V48" s="214">
        <v>0.79038699999999995</v>
      </c>
      <c r="W48" s="214">
        <v>0.64839999999999998</v>
      </c>
      <c r="X48" s="214">
        <v>0.96728999999999998</v>
      </c>
      <c r="Y48" s="214">
        <v>0.20236599999999999</v>
      </c>
      <c r="Z48" s="214">
        <v>5.1741000000000002E-2</v>
      </c>
      <c r="AA48" s="214">
        <v>-0.30351600000000001</v>
      </c>
      <c r="AB48" s="214">
        <v>0.553759</v>
      </c>
      <c r="AC48" s="214">
        <v>0.78874200000000005</v>
      </c>
      <c r="AD48" s="214">
        <v>0.81</v>
      </c>
      <c r="AE48" s="214">
        <v>0.77238700000000005</v>
      </c>
      <c r="AF48" s="214">
        <v>0.91913299999999998</v>
      </c>
      <c r="AG48" s="214">
        <v>0.88616099999999998</v>
      </c>
      <c r="AH48" s="214">
        <v>1.060548</v>
      </c>
      <c r="AI48" s="214">
        <v>0.74873299999999998</v>
      </c>
      <c r="AJ48" s="214">
        <v>0.93109699999999995</v>
      </c>
      <c r="AK48" s="214">
        <v>0.29563299999999998</v>
      </c>
      <c r="AL48" s="214">
        <v>0.16761300000000001</v>
      </c>
      <c r="AM48" s="214">
        <v>-0.160967</v>
      </c>
      <c r="AN48" s="214">
        <v>0.58550000000000002</v>
      </c>
      <c r="AO48" s="214">
        <v>0.763548</v>
      </c>
      <c r="AP48" s="214">
        <v>0.59176600000000001</v>
      </c>
      <c r="AQ48" s="214">
        <v>0.69890300000000005</v>
      </c>
      <c r="AR48" s="214">
        <v>0.667767</v>
      </c>
      <c r="AS48" s="214">
        <v>0.66058099999999997</v>
      </c>
      <c r="AT48" s="214">
        <v>0.72619400000000001</v>
      </c>
      <c r="AU48" s="214">
        <v>0.62856699999999999</v>
      </c>
      <c r="AV48" s="214">
        <v>0.71393600000000002</v>
      </c>
      <c r="AW48" s="214">
        <v>0.1439</v>
      </c>
      <c r="AX48" s="214">
        <v>-0.186387</v>
      </c>
      <c r="AY48" s="214">
        <v>-0.16422580645000001</v>
      </c>
      <c r="AZ48" s="214">
        <v>0.34585339999999998</v>
      </c>
      <c r="BA48" s="355">
        <v>0.65683519999999995</v>
      </c>
      <c r="BB48" s="355">
        <v>0.78067850000000005</v>
      </c>
      <c r="BC48" s="355">
        <v>0.85953610000000003</v>
      </c>
      <c r="BD48" s="355">
        <v>0.80297459999999998</v>
      </c>
      <c r="BE48" s="355">
        <v>0.69659570000000004</v>
      </c>
      <c r="BF48" s="355">
        <v>0.71564240000000001</v>
      </c>
      <c r="BG48" s="355">
        <v>0.52545310000000001</v>
      </c>
      <c r="BH48" s="355">
        <v>0.71938120000000005</v>
      </c>
      <c r="BI48" s="355">
        <v>0.38086589999999998</v>
      </c>
      <c r="BJ48" s="355">
        <v>0.30651659999999997</v>
      </c>
      <c r="BK48" s="355">
        <v>0.38031169999999997</v>
      </c>
      <c r="BL48" s="355">
        <v>0.60368339999999998</v>
      </c>
      <c r="BM48" s="355">
        <v>0.73003649999999998</v>
      </c>
      <c r="BN48" s="355">
        <v>0.81032930000000003</v>
      </c>
      <c r="BO48" s="355">
        <v>0.87871220000000005</v>
      </c>
      <c r="BP48" s="355">
        <v>0.81961980000000001</v>
      </c>
      <c r="BQ48" s="355">
        <v>0.71397449999999996</v>
      </c>
      <c r="BR48" s="355">
        <v>0.73327419999999999</v>
      </c>
      <c r="BS48" s="355">
        <v>0.54315020000000003</v>
      </c>
      <c r="BT48" s="355">
        <v>0.73574859999999997</v>
      </c>
      <c r="BU48" s="355">
        <v>0.39683619999999997</v>
      </c>
      <c r="BV48" s="355">
        <v>0.32238650000000002</v>
      </c>
    </row>
    <row r="49" spans="1:74" ht="11.1" customHeight="1" x14ac:dyDescent="0.2">
      <c r="A49" s="61" t="s">
        <v>955</v>
      </c>
      <c r="B49" s="179" t="s">
        <v>1007</v>
      </c>
      <c r="C49" s="214">
        <v>-3.1999999999999999E-5</v>
      </c>
      <c r="D49" s="214">
        <v>1.7799999999999999E-4</v>
      </c>
      <c r="E49" s="214">
        <v>-3.1999999999999999E-5</v>
      </c>
      <c r="F49" s="214">
        <v>1.3300000000000001E-4</v>
      </c>
      <c r="G49" s="214">
        <v>3.1999999999999999E-5</v>
      </c>
      <c r="H49" s="214">
        <v>1.66E-4</v>
      </c>
      <c r="I49" s="214">
        <v>3.1999999999999999E-5</v>
      </c>
      <c r="J49" s="214">
        <v>1.93E-4</v>
      </c>
      <c r="K49" s="214">
        <v>2.0000000000000001E-4</v>
      </c>
      <c r="L49" s="214">
        <v>-9.6000000000000002E-5</v>
      </c>
      <c r="M49" s="214">
        <v>3.3000000000000003E-5</v>
      </c>
      <c r="N49" s="214">
        <v>6.3999999999999997E-5</v>
      </c>
      <c r="O49" s="214">
        <v>-1.93E-4</v>
      </c>
      <c r="P49" s="214">
        <v>2.5000000000000001E-4</v>
      </c>
      <c r="Q49" s="214">
        <v>1.645E-3</v>
      </c>
      <c r="R49" s="214">
        <v>-1E-4</v>
      </c>
      <c r="S49" s="214">
        <v>1.93E-4</v>
      </c>
      <c r="T49" s="214">
        <v>6.6000000000000005E-5</v>
      </c>
      <c r="U49" s="214">
        <v>1.6100000000000001E-4</v>
      </c>
      <c r="V49" s="214">
        <v>1.6100000000000001E-4</v>
      </c>
      <c r="W49" s="214">
        <v>-1E-4</v>
      </c>
      <c r="X49" s="214">
        <v>1.6100000000000001E-4</v>
      </c>
      <c r="Y49" s="214">
        <v>3.3000000000000003E-5</v>
      </c>
      <c r="Z49" s="214">
        <v>0</v>
      </c>
      <c r="AA49" s="214">
        <v>9.7E-5</v>
      </c>
      <c r="AB49" s="214">
        <v>-3.4999999999999997E-5</v>
      </c>
      <c r="AC49" s="214">
        <v>1.94E-4</v>
      </c>
      <c r="AD49" s="214">
        <v>-1E-4</v>
      </c>
      <c r="AE49" s="214">
        <v>3.1999999999999999E-5</v>
      </c>
      <c r="AF49" s="214">
        <v>2.6699999999999998E-4</v>
      </c>
      <c r="AG49" s="214">
        <v>9.7E-5</v>
      </c>
      <c r="AH49" s="214">
        <v>-1.6100000000000001E-4</v>
      </c>
      <c r="AI49" s="214">
        <v>8.3299999999999997E-4</v>
      </c>
      <c r="AJ49" s="214">
        <v>2.2599999999999999E-4</v>
      </c>
      <c r="AK49" s="214">
        <v>1.6699999999999999E-4</v>
      </c>
      <c r="AL49" s="214">
        <v>2.5799999999999998E-4</v>
      </c>
      <c r="AM49" s="214">
        <v>2.2499999999999999E-4</v>
      </c>
      <c r="AN49" s="214">
        <v>3.4999999999999997E-5</v>
      </c>
      <c r="AO49" s="214">
        <v>6.3999999999999997E-5</v>
      </c>
      <c r="AP49" s="214">
        <v>5.6599999999999999E-4</v>
      </c>
      <c r="AQ49" s="214">
        <v>1.225E-3</v>
      </c>
      <c r="AR49" s="214">
        <v>6.7000000000000002E-5</v>
      </c>
      <c r="AS49" s="214">
        <v>6.4999999999999994E-5</v>
      </c>
      <c r="AT49" s="214">
        <v>-9.7E-5</v>
      </c>
      <c r="AU49" s="214">
        <v>1.3300000000000001E-4</v>
      </c>
      <c r="AV49" s="214">
        <v>3.1999999999999999E-5</v>
      </c>
      <c r="AW49" s="214">
        <v>-1E-4</v>
      </c>
      <c r="AX49" s="214">
        <v>0</v>
      </c>
      <c r="AY49" s="214">
        <v>-7.4633299999999996E-4</v>
      </c>
      <c r="AZ49" s="214">
        <v>-2.296663E-4</v>
      </c>
      <c r="BA49" s="355">
        <v>2.36333E-4</v>
      </c>
      <c r="BB49" s="355">
        <v>1.3300000000000001E-4</v>
      </c>
      <c r="BC49" s="355">
        <v>1.7699999999999999E-4</v>
      </c>
      <c r="BD49" s="355">
        <v>1.6640000000000001E-4</v>
      </c>
      <c r="BE49" s="355">
        <v>5.7800000000000002E-5</v>
      </c>
      <c r="BF49" s="355">
        <v>-1.9999999999999999E-7</v>
      </c>
      <c r="BG49" s="355">
        <v>1.8679999999999999E-4</v>
      </c>
      <c r="BH49" s="355">
        <v>-1.2799999999999999E-5</v>
      </c>
      <c r="BI49" s="355">
        <v>-5.3199999999999999E-5</v>
      </c>
      <c r="BJ49" s="355">
        <v>-1.7440000000000001E-4</v>
      </c>
      <c r="BK49" s="355">
        <v>-4.29667E-4</v>
      </c>
      <c r="BL49" s="355">
        <v>-7.1333299999999997E-5</v>
      </c>
      <c r="BM49" s="355">
        <v>2.36333E-4</v>
      </c>
      <c r="BN49" s="355">
        <v>1.3300000000000001E-4</v>
      </c>
      <c r="BO49" s="355">
        <v>1.7699999999999999E-4</v>
      </c>
      <c r="BP49" s="355">
        <v>1.6640000000000001E-4</v>
      </c>
      <c r="BQ49" s="355">
        <v>5.7800000000000002E-5</v>
      </c>
      <c r="BR49" s="355">
        <v>-1.9999999999999999E-7</v>
      </c>
      <c r="BS49" s="355">
        <v>1.8679999999999999E-4</v>
      </c>
      <c r="BT49" s="355">
        <v>-1.2799999999999999E-5</v>
      </c>
      <c r="BU49" s="355">
        <v>-5.3199999999999999E-5</v>
      </c>
      <c r="BV49" s="355">
        <v>-1.7440000000000001E-4</v>
      </c>
    </row>
    <row r="50" spans="1:74" s="157" customFormat="1" ht="11.1" customHeight="1" x14ac:dyDescent="0.2">
      <c r="A50" s="61" t="s">
        <v>956</v>
      </c>
      <c r="B50" s="179" t="s">
        <v>712</v>
      </c>
      <c r="C50" s="214">
        <v>17.246707000000001</v>
      </c>
      <c r="D50" s="214">
        <v>17.448319000000001</v>
      </c>
      <c r="E50" s="214">
        <v>18.086673999999999</v>
      </c>
      <c r="F50" s="214">
        <v>18.825997999999998</v>
      </c>
      <c r="G50" s="214">
        <v>19.138998000000001</v>
      </c>
      <c r="H50" s="214">
        <v>18.975463999999999</v>
      </c>
      <c r="I50" s="214">
        <v>19.562674999999999</v>
      </c>
      <c r="J50" s="214">
        <v>19.324932</v>
      </c>
      <c r="K50" s="214">
        <v>18.642232</v>
      </c>
      <c r="L50" s="214">
        <v>17.989967</v>
      </c>
      <c r="M50" s="214">
        <v>18.402165</v>
      </c>
      <c r="N50" s="214">
        <v>19.147223</v>
      </c>
      <c r="O50" s="214">
        <v>17.766193000000001</v>
      </c>
      <c r="P50" s="214">
        <v>17.997854</v>
      </c>
      <c r="Q50" s="214">
        <v>18.415223999999998</v>
      </c>
      <c r="R50" s="214">
        <v>18.971364999999999</v>
      </c>
      <c r="S50" s="214">
        <v>19.112383999999999</v>
      </c>
      <c r="T50" s="214">
        <v>19.250398000000001</v>
      </c>
      <c r="U50" s="214">
        <v>19.590706999999998</v>
      </c>
      <c r="V50" s="214">
        <v>19.526351999999999</v>
      </c>
      <c r="W50" s="214">
        <v>19.008165999999999</v>
      </c>
      <c r="X50" s="214">
        <v>18.613256</v>
      </c>
      <c r="Y50" s="214">
        <v>18.810098</v>
      </c>
      <c r="Z50" s="214">
        <v>18.768222999999999</v>
      </c>
      <c r="AA50" s="214">
        <v>17.618161000000001</v>
      </c>
      <c r="AB50" s="214">
        <v>18.275621000000001</v>
      </c>
      <c r="AC50" s="214">
        <v>18.854098</v>
      </c>
      <c r="AD50" s="214">
        <v>18.823401</v>
      </c>
      <c r="AE50" s="214">
        <v>19.149839</v>
      </c>
      <c r="AF50" s="214">
        <v>19.690366999999998</v>
      </c>
      <c r="AG50" s="214">
        <v>19.726001</v>
      </c>
      <c r="AH50" s="214">
        <v>19.832644999999999</v>
      </c>
      <c r="AI50" s="214">
        <v>19.199099</v>
      </c>
      <c r="AJ50" s="214">
        <v>18.498387999999998</v>
      </c>
      <c r="AK50" s="214">
        <v>18.900634</v>
      </c>
      <c r="AL50" s="214">
        <v>18.944611999999999</v>
      </c>
      <c r="AM50" s="214">
        <v>17.910159</v>
      </c>
      <c r="AN50" s="214">
        <v>18.166498000000001</v>
      </c>
      <c r="AO50" s="214">
        <v>18.812707</v>
      </c>
      <c r="AP50" s="214">
        <v>19.410564000000001</v>
      </c>
      <c r="AQ50" s="214">
        <v>19.911449000000001</v>
      </c>
      <c r="AR50" s="214">
        <v>20.169968000000001</v>
      </c>
      <c r="AS50" s="214">
        <v>20.020581</v>
      </c>
      <c r="AT50" s="214">
        <v>19.807065000000001</v>
      </c>
      <c r="AU50" s="214">
        <v>18.281099999999999</v>
      </c>
      <c r="AV50" s="214">
        <v>19.043614000000002</v>
      </c>
      <c r="AW50" s="214">
        <v>19.397368</v>
      </c>
      <c r="AX50" s="214">
        <v>19.456838999999999</v>
      </c>
      <c r="AY50" s="214">
        <v>18.452811413999999</v>
      </c>
      <c r="AZ50" s="214">
        <v>18.399766450000001</v>
      </c>
      <c r="BA50" s="355">
        <v>19.194479999999999</v>
      </c>
      <c r="BB50" s="355">
        <v>19.8017</v>
      </c>
      <c r="BC50" s="355">
        <v>20.366869999999999</v>
      </c>
      <c r="BD50" s="355">
        <v>20.635200000000001</v>
      </c>
      <c r="BE50" s="355">
        <v>20.423559999999998</v>
      </c>
      <c r="BF50" s="355">
        <v>20.27665</v>
      </c>
      <c r="BG50" s="355">
        <v>19.604109999999999</v>
      </c>
      <c r="BH50" s="355">
        <v>18.831700000000001</v>
      </c>
      <c r="BI50" s="355">
        <v>19.39133</v>
      </c>
      <c r="BJ50" s="355">
        <v>19.591899999999999</v>
      </c>
      <c r="BK50" s="355">
        <v>18.588509999999999</v>
      </c>
      <c r="BL50" s="355">
        <v>18.76709</v>
      </c>
      <c r="BM50" s="355">
        <v>19.3504</v>
      </c>
      <c r="BN50" s="355">
        <v>19.919830000000001</v>
      </c>
      <c r="BO50" s="355">
        <v>20.484819999999999</v>
      </c>
      <c r="BP50" s="355">
        <v>20.747</v>
      </c>
      <c r="BQ50" s="355">
        <v>20.498909999999999</v>
      </c>
      <c r="BR50" s="355">
        <v>20.340920000000001</v>
      </c>
      <c r="BS50" s="355">
        <v>19.6937</v>
      </c>
      <c r="BT50" s="355">
        <v>19.250689999999999</v>
      </c>
      <c r="BU50" s="355">
        <v>19.44491</v>
      </c>
      <c r="BV50" s="355">
        <v>19.657029999999999</v>
      </c>
    </row>
    <row r="51" spans="1:74" s="157" customFormat="1" ht="11.1" customHeight="1" x14ac:dyDescent="0.2">
      <c r="A51" s="61"/>
      <c r="B51" s="156"/>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355"/>
      <c r="BB51" s="355"/>
      <c r="BC51" s="355"/>
      <c r="BD51" s="355"/>
      <c r="BE51" s="355"/>
      <c r="BF51" s="355"/>
      <c r="BG51" s="355"/>
      <c r="BH51" s="355"/>
      <c r="BI51" s="355"/>
      <c r="BJ51" s="355"/>
      <c r="BK51" s="355"/>
      <c r="BL51" s="355"/>
      <c r="BM51" s="355"/>
      <c r="BN51" s="355"/>
      <c r="BO51" s="355"/>
      <c r="BP51" s="355"/>
      <c r="BQ51" s="355"/>
      <c r="BR51" s="355"/>
      <c r="BS51" s="355"/>
      <c r="BT51" s="355"/>
      <c r="BU51" s="355"/>
      <c r="BV51" s="355"/>
    </row>
    <row r="52" spans="1:74" ht="11.1" customHeight="1" x14ac:dyDescent="0.2">
      <c r="A52" s="61" t="s">
        <v>643</v>
      </c>
      <c r="B52" s="180" t="s">
        <v>542</v>
      </c>
      <c r="C52" s="214">
        <v>1.107288</v>
      </c>
      <c r="D52" s="214">
        <v>1.0643530000000001</v>
      </c>
      <c r="E52" s="214">
        <v>0.99148000000000003</v>
      </c>
      <c r="F52" s="214">
        <v>1.0779650000000001</v>
      </c>
      <c r="G52" s="214">
        <v>1.0128969999999999</v>
      </c>
      <c r="H52" s="214">
        <v>1.121499</v>
      </c>
      <c r="I52" s="214">
        <v>1.1071880000000001</v>
      </c>
      <c r="J52" s="214">
        <v>1.1626719999999999</v>
      </c>
      <c r="K52" s="214">
        <v>1.0154289999999999</v>
      </c>
      <c r="L52" s="214">
        <v>1.0283819999999999</v>
      </c>
      <c r="M52" s="214">
        <v>1.1776949999999999</v>
      </c>
      <c r="N52" s="214">
        <v>1.099998</v>
      </c>
      <c r="O52" s="214">
        <v>1.0751230000000001</v>
      </c>
      <c r="P52" s="214">
        <v>1.0213540000000001</v>
      </c>
      <c r="Q52" s="214">
        <v>1.013188</v>
      </c>
      <c r="R52" s="214">
        <v>1.067499</v>
      </c>
      <c r="S52" s="214">
        <v>1.083029</v>
      </c>
      <c r="T52" s="214">
        <v>1.0276639999999999</v>
      </c>
      <c r="U52" s="214">
        <v>1.092384</v>
      </c>
      <c r="V52" s="214">
        <v>1.0985119999999999</v>
      </c>
      <c r="W52" s="214">
        <v>1.04623</v>
      </c>
      <c r="X52" s="214">
        <v>1.040092</v>
      </c>
      <c r="Y52" s="214">
        <v>1.064865</v>
      </c>
      <c r="Z52" s="214">
        <v>1.108093</v>
      </c>
      <c r="AA52" s="214">
        <v>1.116614</v>
      </c>
      <c r="AB52" s="214">
        <v>1.070379</v>
      </c>
      <c r="AC52" s="214">
        <v>1.0491280000000001</v>
      </c>
      <c r="AD52" s="214">
        <v>1.0950979999999999</v>
      </c>
      <c r="AE52" s="214">
        <v>1.1603540000000001</v>
      </c>
      <c r="AF52" s="214">
        <v>1.1139669999999999</v>
      </c>
      <c r="AG52" s="214">
        <v>1.1902569999999999</v>
      </c>
      <c r="AH52" s="214">
        <v>1.1487769999999999</v>
      </c>
      <c r="AI52" s="214">
        <v>1.122369</v>
      </c>
      <c r="AJ52" s="214">
        <v>1.088838</v>
      </c>
      <c r="AK52" s="214">
        <v>1.1125670000000001</v>
      </c>
      <c r="AL52" s="214">
        <v>1.143324</v>
      </c>
      <c r="AM52" s="214">
        <v>1.1245769999999999</v>
      </c>
      <c r="AN52" s="214">
        <v>1.045032</v>
      </c>
      <c r="AO52" s="214">
        <v>1.108446</v>
      </c>
      <c r="AP52" s="214">
        <v>1.127732</v>
      </c>
      <c r="AQ52" s="214">
        <v>1.1250290000000001</v>
      </c>
      <c r="AR52" s="214">
        <v>1.151132</v>
      </c>
      <c r="AS52" s="214">
        <v>1.0908690000000001</v>
      </c>
      <c r="AT52" s="214">
        <v>1.1124529999999999</v>
      </c>
      <c r="AU52" s="214">
        <v>1.016335</v>
      </c>
      <c r="AV52" s="214">
        <v>1.0805169999999999</v>
      </c>
      <c r="AW52" s="214">
        <v>1.1459299999999999</v>
      </c>
      <c r="AX52" s="214">
        <v>1.122323</v>
      </c>
      <c r="AY52" s="214">
        <v>1.106851</v>
      </c>
      <c r="AZ52" s="214">
        <v>1.0657000000000001</v>
      </c>
      <c r="BA52" s="355">
        <v>1.0648139999999999</v>
      </c>
      <c r="BB52" s="355">
        <v>1.099871</v>
      </c>
      <c r="BC52" s="355">
        <v>1.1235360000000001</v>
      </c>
      <c r="BD52" s="355">
        <v>1.137332</v>
      </c>
      <c r="BE52" s="355">
        <v>1.1467609999999999</v>
      </c>
      <c r="BF52" s="355">
        <v>1.1438489999999999</v>
      </c>
      <c r="BG52" s="355">
        <v>1.0979540000000001</v>
      </c>
      <c r="BH52" s="355">
        <v>1.0693630000000001</v>
      </c>
      <c r="BI52" s="355">
        <v>1.1107880000000001</v>
      </c>
      <c r="BJ52" s="355">
        <v>1.142598</v>
      </c>
      <c r="BK52" s="355">
        <v>1.1045450000000001</v>
      </c>
      <c r="BL52" s="355">
        <v>1.058805</v>
      </c>
      <c r="BM52" s="355">
        <v>1.0572919999999999</v>
      </c>
      <c r="BN52" s="355">
        <v>1.096522</v>
      </c>
      <c r="BO52" s="355">
        <v>1.122509</v>
      </c>
      <c r="BP52" s="355">
        <v>1.1369590000000001</v>
      </c>
      <c r="BQ52" s="355">
        <v>1.1426620000000001</v>
      </c>
      <c r="BR52" s="355">
        <v>1.1400779999999999</v>
      </c>
      <c r="BS52" s="355">
        <v>1.0946020000000001</v>
      </c>
      <c r="BT52" s="355">
        <v>1.0925659999999999</v>
      </c>
      <c r="BU52" s="355">
        <v>1.1064510000000001</v>
      </c>
      <c r="BV52" s="355">
        <v>1.140204</v>
      </c>
    </row>
    <row r="53" spans="1:74" ht="11.1" customHeight="1" x14ac:dyDescent="0.2">
      <c r="A53" s="61"/>
      <c r="B53" s="158"/>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355"/>
      <c r="BB53" s="355"/>
      <c r="BC53" s="355"/>
      <c r="BD53" s="355"/>
      <c r="BE53" s="355"/>
      <c r="BF53" s="355"/>
      <c r="BG53" s="355"/>
      <c r="BH53" s="355"/>
      <c r="BI53" s="355"/>
      <c r="BJ53" s="355"/>
      <c r="BK53" s="355"/>
      <c r="BL53" s="355"/>
      <c r="BM53" s="355"/>
      <c r="BN53" s="355"/>
      <c r="BO53" s="355"/>
      <c r="BP53" s="355"/>
      <c r="BQ53" s="355"/>
      <c r="BR53" s="355"/>
      <c r="BS53" s="355"/>
      <c r="BT53" s="355"/>
      <c r="BU53" s="355"/>
      <c r="BV53" s="355"/>
    </row>
    <row r="54" spans="1:74" ht="11.1" customHeight="1" x14ac:dyDescent="0.2">
      <c r="A54" s="57"/>
      <c r="B54" s="155" t="s">
        <v>713</v>
      </c>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355"/>
      <c r="BB54" s="355"/>
      <c r="BC54" s="355"/>
      <c r="BD54" s="355"/>
      <c r="BE54" s="355"/>
      <c r="BF54" s="355"/>
      <c r="BG54" s="355"/>
      <c r="BH54" s="355"/>
      <c r="BI54" s="355"/>
      <c r="BJ54" s="355"/>
      <c r="BK54" s="355"/>
      <c r="BL54" s="355"/>
      <c r="BM54" s="355"/>
      <c r="BN54" s="355"/>
      <c r="BO54" s="355"/>
      <c r="BP54" s="355"/>
      <c r="BQ54" s="355"/>
      <c r="BR54" s="355"/>
      <c r="BS54" s="355"/>
      <c r="BT54" s="355"/>
      <c r="BU54" s="355"/>
      <c r="BV54" s="355"/>
    </row>
    <row r="55" spans="1:74" ht="11.1" customHeight="1" x14ac:dyDescent="0.2">
      <c r="A55" s="638" t="s">
        <v>1201</v>
      </c>
      <c r="B55" s="639" t="s">
        <v>1193</v>
      </c>
      <c r="C55" s="214">
        <v>0.40551599999999999</v>
      </c>
      <c r="D55" s="214">
        <v>0.50475000000000003</v>
      </c>
      <c r="E55" s="214">
        <v>0.66609600000000002</v>
      </c>
      <c r="F55" s="214">
        <v>0.86009999999999998</v>
      </c>
      <c r="G55" s="214">
        <v>0.886741</v>
      </c>
      <c r="H55" s="214">
        <v>0.87043300000000001</v>
      </c>
      <c r="I55" s="214">
        <v>0.909161</v>
      </c>
      <c r="J55" s="214">
        <v>0.887741</v>
      </c>
      <c r="K55" s="214">
        <v>0.61023300000000003</v>
      </c>
      <c r="L55" s="214">
        <v>0.44425799999999999</v>
      </c>
      <c r="M55" s="214">
        <v>0.386766</v>
      </c>
      <c r="N55" s="214">
        <v>0.39809600000000001</v>
      </c>
      <c r="O55" s="214">
        <v>0.39245099999999999</v>
      </c>
      <c r="P55" s="214">
        <v>0.40100000000000002</v>
      </c>
      <c r="Q55" s="214">
        <v>0.60970899999999995</v>
      </c>
      <c r="R55" s="214">
        <v>0.815133</v>
      </c>
      <c r="S55" s="214">
        <v>0.88516099999999998</v>
      </c>
      <c r="T55" s="214">
        <v>0.86383299999999996</v>
      </c>
      <c r="U55" s="214">
        <v>0.85283799999999998</v>
      </c>
      <c r="V55" s="214">
        <v>0.83941900000000003</v>
      </c>
      <c r="W55" s="214">
        <v>0.58273299999999995</v>
      </c>
      <c r="X55" s="214">
        <v>0.441612</v>
      </c>
      <c r="Y55" s="214">
        <v>0.34266600000000003</v>
      </c>
      <c r="Z55" s="214">
        <v>0.332677</v>
      </c>
      <c r="AA55" s="214">
        <v>0.354323</v>
      </c>
      <c r="AB55" s="214">
        <v>0.42596600000000001</v>
      </c>
      <c r="AC55" s="214">
        <v>0.66554800000000003</v>
      </c>
      <c r="AD55" s="214">
        <v>0.8286</v>
      </c>
      <c r="AE55" s="214">
        <v>0.89722599999999997</v>
      </c>
      <c r="AF55" s="214">
        <v>0.88816700000000004</v>
      </c>
      <c r="AG55" s="214">
        <v>0.87251599999999996</v>
      </c>
      <c r="AH55" s="214">
        <v>0.83828999999999998</v>
      </c>
      <c r="AI55" s="214">
        <v>0.6452</v>
      </c>
      <c r="AJ55" s="214">
        <v>0.47635499999999997</v>
      </c>
      <c r="AK55" s="214">
        <v>0.34889999999999999</v>
      </c>
      <c r="AL55" s="214">
        <v>0.32983899999999999</v>
      </c>
      <c r="AM55" s="214">
        <v>0.35338700000000001</v>
      </c>
      <c r="AN55" s="214">
        <v>0.411607</v>
      </c>
      <c r="AO55" s="214">
        <v>0.678871</v>
      </c>
      <c r="AP55" s="214">
        <v>0.85680000000000001</v>
      </c>
      <c r="AQ55" s="214">
        <v>0.90822499999999995</v>
      </c>
      <c r="AR55" s="214">
        <v>0.914933</v>
      </c>
      <c r="AS55" s="214">
        <v>0.87716099999999997</v>
      </c>
      <c r="AT55" s="214">
        <v>0.83399999999999996</v>
      </c>
      <c r="AU55" s="214">
        <v>0.4788</v>
      </c>
      <c r="AV55" s="214">
        <v>0.51964500000000002</v>
      </c>
      <c r="AW55" s="214">
        <v>0.34846700000000003</v>
      </c>
      <c r="AX55" s="214">
        <v>0.34125800000000001</v>
      </c>
      <c r="AY55" s="214">
        <v>0.37874522999999999</v>
      </c>
      <c r="AZ55" s="214">
        <v>0.44394294000000001</v>
      </c>
      <c r="BA55" s="355">
        <v>0.67530380000000001</v>
      </c>
      <c r="BB55" s="355">
        <v>0.85991470000000003</v>
      </c>
      <c r="BC55" s="355">
        <v>0.89827120000000005</v>
      </c>
      <c r="BD55" s="355">
        <v>0.89708829999999995</v>
      </c>
      <c r="BE55" s="355">
        <v>0.88792590000000005</v>
      </c>
      <c r="BF55" s="355">
        <v>0.86458869999999999</v>
      </c>
      <c r="BG55" s="355">
        <v>0.61093489999999995</v>
      </c>
      <c r="BH55" s="355">
        <v>0.47810900000000001</v>
      </c>
      <c r="BI55" s="355">
        <v>0.38749430000000001</v>
      </c>
      <c r="BJ55" s="355">
        <v>0.35703180000000001</v>
      </c>
      <c r="BK55" s="355">
        <v>0.40064759999999999</v>
      </c>
      <c r="BL55" s="355">
        <v>0.46294659999999999</v>
      </c>
      <c r="BM55" s="355">
        <v>0.67110829999999999</v>
      </c>
      <c r="BN55" s="355">
        <v>0.86024639999999997</v>
      </c>
      <c r="BO55" s="355">
        <v>0.90143870000000004</v>
      </c>
      <c r="BP55" s="355">
        <v>0.90019749999999998</v>
      </c>
      <c r="BQ55" s="355">
        <v>0.88894240000000002</v>
      </c>
      <c r="BR55" s="355">
        <v>0.86658049999999998</v>
      </c>
      <c r="BS55" s="355">
        <v>0.61370250000000004</v>
      </c>
      <c r="BT55" s="355">
        <v>0.48958620000000003</v>
      </c>
      <c r="BU55" s="355">
        <v>0.38920860000000002</v>
      </c>
      <c r="BV55" s="355">
        <v>0.36942560000000002</v>
      </c>
    </row>
    <row r="56" spans="1:74" ht="11.1" customHeight="1" x14ac:dyDescent="0.2">
      <c r="A56" s="61" t="s">
        <v>957</v>
      </c>
      <c r="B56" s="179" t="s">
        <v>543</v>
      </c>
      <c r="C56" s="214">
        <v>8.8490000000000002</v>
      </c>
      <c r="D56" s="214">
        <v>9.1105350000000005</v>
      </c>
      <c r="E56" s="214">
        <v>9.3675160000000002</v>
      </c>
      <c r="F56" s="214">
        <v>9.6522000000000006</v>
      </c>
      <c r="G56" s="214">
        <v>9.8340960000000006</v>
      </c>
      <c r="H56" s="214">
        <v>9.8093660000000007</v>
      </c>
      <c r="I56" s="214">
        <v>9.9830640000000006</v>
      </c>
      <c r="J56" s="214">
        <v>9.7409669999999995</v>
      </c>
      <c r="K56" s="214">
        <v>9.4035659999999996</v>
      </c>
      <c r="L56" s="214">
        <v>9.5520639999999997</v>
      </c>
      <c r="M56" s="214">
        <v>9.6074330000000003</v>
      </c>
      <c r="N56" s="214">
        <v>9.8975480000000005</v>
      </c>
      <c r="O56" s="214">
        <v>9.2595159999999996</v>
      </c>
      <c r="P56" s="214">
        <v>9.5035349999999994</v>
      </c>
      <c r="Q56" s="214">
        <v>9.5238709999999998</v>
      </c>
      <c r="R56" s="214">
        <v>9.7195</v>
      </c>
      <c r="S56" s="214">
        <v>9.7711930000000002</v>
      </c>
      <c r="T56" s="214">
        <v>9.8461999999999996</v>
      </c>
      <c r="U56" s="214">
        <v>9.9889349999999997</v>
      </c>
      <c r="V56" s="214">
        <v>9.9975159999999992</v>
      </c>
      <c r="W56" s="214">
        <v>9.8783999999999992</v>
      </c>
      <c r="X56" s="214">
        <v>9.9349030000000003</v>
      </c>
      <c r="Y56" s="214">
        <v>9.7988330000000001</v>
      </c>
      <c r="Z56" s="214">
        <v>9.8056769999999993</v>
      </c>
      <c r="AA56" s="214">
        <v>9.378387</v>
      </c>
      <c r="AB56" s="214">
        <v>9.8343100000000003</v>
      </c>
      <c r="AC56" s="214">
        <v>9.9317740000000008</v>
      </c>
      <c r="AD56" s="214">
        <v>9.8762670000000004</v>
      </c>
      <c r="AE56" s="214">
        <v>10.057968000000001</v>
      </c>
      <c r="AF56" s="214">
        <v>10.279733</v>
      </c>
      <c r="AG56" s="214">
        <v>10.224031999999999</v>
      </c>
      <c r="AH56" s="214">
        <v>10.292548</v>
      </c>
      <c r="AI56" s="214">
        <v>10.020367</v>
      </c>
      <c r="AJ56" s="214">
        <v>10.059032</v>
      </c>
      <c r="AK56" s="214">
        <v>9.9687669999999997</v>
      </c>
      <c r="AL56" s="214">
        <v>10.012871000000001</v>
      </c>
      <c r="AM56" s="214">
        <v>9.3164829999999998</v>
      </c>
      <c r="AN56" s="214">
        <v>9.5519639999999999</v>
      </c>
      <c r="AO56" s="214">
        <v>9.833774</v>
      </c>
      <c r="AP56" s="214">
        <v>9.8965329999999998</v>
      </c>
      <c r="AQ56" s="214">
        <v>10.125548</v>
      </c>
      <c r="AR56" s="214">
        <v>10.268767</v>
      </c>
      <c r="AS56" s="214">
        <v>10.159419</v>
      </c>
      <c r="AT56" s="214">
        <v>10.175419</v>
      </c>
      <c r="AU56" s="214">
        <v>9.7849000000000004</v>
      </c>
      <c r="AV56" s="214">
        <v>10.113194</v>
      </c>
      <c r="AW56" s="214">
        <v>10.199467</v>
      </c>
      <c r="AX56" s="214">
        <v>10.080581</v>
      </c>
      <c r="AY56" s="214">
        <v>9.4318064516</v>
      </c>
      <c r="AZ56" s="214">
        <v>9.8053270714000007</v>
      </c>
      <c r="BA56" s="355">
        <v>9.9911449999999995</v>
      </c>
      <c r="BB56" s="355">
        <v>10.11795</v>
      </c>
      <c r="BC56" s="355">
        <v>10.38283</v>
      </c>
      <c r="BD56" s="355">
        <v>10.52355</v>
      </c>
      <c r="BE56" s="355">
        <v>10.301450000000001</v>
      </c>
      <c r="BF56" s="355">
        <v>10.29344</v>
      </c>
      <c r="BG56" s="355">
        <v>10.12017</v>
      </c>
      <c r="BH56" s="355">
        <v>10.04575</v>
      </c>
      <c r="BI56" s="355">
        <v>10.2385</v>
      </c>
      <c r="BJ56" s="355">
        <v>10.300990000000001</v>
      </c>
      <c r="BK56" s="355">
        <v>9.7538239999999998</v>
      </c>
      <c r="BL56" s="355">
        <v>9.9704409999999992</v>
      </c>
      <c r="BM56" s="355">
        <v>10.04472</v>
      </c>
      <c r="BN56" s="355">
        <v>10.168469999999999</v>
      </c>
      <c r="BO56" s="355">
        <v>10.45299</v>
      </c>
      <c r="BP56" s="355">
        <v>10.59413</v>
      </c>
      <c r="BQ56" s="355">
        <v>10.328620000000001</v>
      </c>
      <c r="BR56" s="355">
        <v>10.32911</v>
      </c>
      <c r="BS56" s="355">
        <v>10.16283</v>
      </c>
      <c r="BT56" s="355">
        <v>10.216850000000001</v>
      </c>
      <c r="BU56" s="355">
        <v>10.26553</v>
      </c>
      <c r="BV56" s="355">
        <v>10.33578</v>
      </c>
    </row>
    <row r="57" spans="1:74" ht="11.1" customHeight="1" x14ac:dyDescent="0.2">
      <c r="A57" s="61" t="s">
        <v>958</v>
      </c>
      <c r="B57" s="179" t="s">
        <v>544</v>
      </c>
      <c r="C57" s="214">
        <v>1.479225</v>
      </c>
      <c r="D57" s="214">
        <v>1.4526779999999999</v>
      </c>
      <c r="E57" s="214">
        <v>1.4209670000000001</v>
      </c>
      <c r="F57" s="214">
        <v>1.4982329999999999</v>
      </c>
      <c r="G57" s="214">
        <v>1.467516</v>
      </c>
      <c r="H57" s="214">
        <v>1.521433</v>
      </c>
      <c r="I57" s="214">
        <v>1.636741</v>
      </c>
      <c r="J57" s="214">
        <v>1.674838</v>
      </c>
      <c r="K57" s="214">
        <v>1.6185659999999999</v>
      </c>
      <c r="L57" s="214">
        <v>1.484612</v>
      </c>
      <c r="M57" s="214">
        <v>1.569566</v>
      </c>
      <c r="N57" s="214">
        <v>1.664838</v>
      </c>
      <c r="O57" s="214">
        <v>1.5133540000000001</v>
      </c>
      <c r="P57" s="214">
        <v>1.525285</v>
      </c>
      <c r="Q57" s="214">
        <v>1.498483</v>
      </c>
      <c r="R57" s="214">
        <v>1.590733</v>
      </c>
      <c r="S57" s="214">
        <v>1.6080000000000001</v>
      </c>
      <c r="T57" s="214">
        <v>1.6402330000000001</v>
      </c>
      <c r="U57" s="214">
        <v>1.6699029999999999</v>
      </c>
      <c r="V57" s="214">
        <v>1.600225</v>
      </c>
      <c r="W57" s="214">
        <v>1.5465329999999999</v>
      </c>
      <c r="X57" s="214">
        <v>1.5535159999999999</v>
      </c>
      <c r="Y57" s="214">
        <v>1.6336999999999999</v>
      </c>
      <c r="Z57" s="214">
        <v>1.698032</v>
      </c>
      <c r="AA57" s="214">
        <v>1.5814189999999999</v>
      </c>
      <c r="AB57" s="214">
        <v>1.5778970000000001</v>
      </c>
      <c r="AC57" s="214">
        <v>1.574613</v>
      </c>
      <c r="AD57" s="214">
        <v>1.592433</v>
      </c>
      <c r="AE57" s="214">
        <v>1.606419</v>
      </c>
      <c r="AF57" s="214">
        <v>1.6618329999999999</v>
      </c>
      <c r="AG57" s="214">
        <v>1.736548</v>
      </c>
      <c r="AH57" s="214">
        <v>1.7958069999999999</v>
      </c>
      <c r="AI57" s="214">
        <v>1.737933</v>
      </c>
      <c r="AJ57" s="214">
        <v>1.591161</v>
      </c>
      <c r="AK57" s="214">
        <v>1.6803999999999999</v>
      </c>
      <c r="AL57" s="214">
        <v>1.6611940000000001</v>
      </c>
      <c r="AM57" s="214">
        <v>1.6153869999999999</v>
      </c>
      <c r="AN57" s="214">
        <v>1.604285</v>
      </c>
      <c r="AO57" s="214">
        <v>1.676709</v>
      </c>
      <c r="AP57" s="214">
        <v>1.7339329999999999</v>
      </c>
      <c r="AQ57" s="214">
        <v>1.7131289999999999</v>
      </c>
      <c r="AR57" s="214">
        <v>1.763633</v>
      </c>
      <c r="AS57" s="214">
        <v>1.816419</v>
      </c>
      <c r="AT57" s="214">
        <v>1.764065</v>
      </c>
      <c r="AU57" s="214">
        <v>1.6640999999999999</v>
      </c>
      <c r="AV57" s="214">
        <v>1.6108070000000001</v>
      </c>
      <c r="AW57" s="214">
        <v>1.6716</v>
      </c>
      <c r="AX57" s="214">
        <v>1.783774</v>
      </c>
      <c r="AY57" s="214">
        <v>1.7050322580999999</v>
      </c>
      <c r="AZ57" s="214">
        <v>1.6661495714000001</v>
      </c>
      <c r="BA57" s="355">
        <v>1.6358820000000001</v>
      </c>
      <c r="BB57" s="355">
        <v>1.6681280000000001</v>
      </c>
      <c r="BC57" s="355">
        <v>1.715716</v>
      </c>
      <c r="BD57" s="355">
        <v>1.776934</v>
      </c>
      <c r="BE57" s="355">
        <v>1.7843629999999999</v>
      </c>
      <c r="BF57" s="355">
        <v>1.7985409999999999</v>
      </c>
      <c r="BG57" s="355">
        <v>1.7238309999999999</v>
      </c>
      <c r="BH57" s="355">
        <v>1.5971310000000001</v>
      </c>
      <c r="BI57" s="355">
        <v>1.655915</v>
      </c>
      <c r="BJ57" s="355">
        <v>1.7101489999999999</v>
      </c>
      <c r="BK57" s="355">
        <v>1.6020970000000001</v>
      </c>
      <c r="BL57" s="355">
        <v>1.574282</v>
      </c>
      <c r="BM57" s="355">
        <v>1.672531</v>
      </c>
      <c r="BN57" s="355">
        <v>1.7087540000000001</v>
      </c>
      <c r="BO57" s="355">
        <v>1.7376290000000001</v>
      </c>
      <c r="BP57" s="355">
        <v>1.7954239999999999</v>
      </c>
      <c r="BQ57" s="355">
        <v>1.8182579999999999</v>
      </c>
      <c r="BR57" s="355">
        <v>1.8300430000000001</v>
      </c>
      <c r="BS57" s="355">
        <v>1.757423</v>
      </c>
      <c r="BT57" s="355">
        <v>1.653473</v>
      </c>
      <c r="BU57" s="355">
        <v>1.6761250000000001</v>
      </c>
      <c r="BV57" s="355">
        <v>1.728704</v>
      </c>
    </row>
    <row r="58" spans="1:74" ht="11.1" customHeight="1" x14ac:dyDescent="0.2">
      <c r="A58" s="61" t="s">
        <v>959</v>
      </c>
      <c r="B58" s="179" t="s">
        <v>545</v>
      </c>
      <c r="C58" s="214">
        <v>4.6852900000000002</v>
      </c>
      <c r="D58" s="214">
        <v>4.5944640000000003</v>
      </c>
      <c r="E58" s="214">
        <v>4.7796770000000004</v>
      </c>
      <c r="F58" s="214">
        <v>4.9878999999999998</v>
      </c>
      <c r="G58" s="214">
        <v>5.0261290000000001</v>
      </c>
      <c r="H58" s="214">
        <v>4.8959999999999999</v>
      </c>
      <c r="I58" s="214">
        <v>5.0211930000000002</v>
      </c>
      <c r="J58" s="214">
        <v>5.0424509999999998</v>
      </c>
      <c r="K58" s="214">
        <v>4.9398</v>
      </c>
      <c r="L58" s="214">
        <v>4.6619999999999999</v>
      </c>
      <c r="M58" s="214">
        <v>5.0116329999999998</v>
      </c>
      <c r="N58" s="214">
        <v>5.3228710000000001</v>
      </c>
      <c r="O58" s="214">
        <v>4.8352250000000003</v>
      </c>
      <c r="P58" s="214">
        <v>4.7523569999999999</v>
      </c>
      <c r="Q58" s="214">
        <v>4.8937090000000003</v>
      </c>
      <c r="R58" s="214">
        <v>4.9914329999999998</v>
      </c>
      <c r="S58" s="214">
        <v>4.9828060000000001</v>
      </c>
      <c r="T58" s="214">
        <v>5.0317999999999996</v>
      </c>
      <c r="U58" s="214">
        <v>5.1011930000000003</v>
      </c>
      <c r="V58" s="214">
        <v>5.1065800000000001</v>
      </c>
      <c r="W58" s="214">
        <v>5.0608000000000004</v>
      </c>
      <c r="X58" s="214">
        <v>4.816516</v>
      </c>
      <c r="Y58" s="214">
        <v>5.1690329999999998</v>
      </c>
      <c r="Z58" s="214">
        <v>5.0420959999999999</v>
      </c>
      <c r="AA58" s="214">
        <v>4.5302579999999999</v>
      </c>
      <c r="AB58" s="214">
        <v>4.6677929999999996</v>
      </c>
      <c r="AC58" s="214">
        <v>4.8482900000000004</v>
      </c>
      <c r="AD58" s="214">
        <v>4.6588000000000003</v>
      </c>
      <c r="AE58" s="214">
        <v>4.7604189999999997</v>
      </c>
      <c r="AF58" s="214">
        <v>4.9535999999999998</v>
      </c>
      <c r="AG58" s="214">
        <v>4.9334189999999998</v>
      </c>
      <c r="AH58" s="214">
        <v>4.9391939999999996</v>
      </c>
      <c r="AI58" s="214">
        <v>4.8881329999999998</v>
      </c>
      <c r="AJ58" s="214">
        <v>4.6141290000000001</v>
      </c>
      <c r="AK58" s="214">
        <v>5.0659669999999997</v>
      </c>
      <c r="AL58" s="214">
        <v>5.1476449999999998</v>
      </c>
      <c r="AM58" s="214">
        <v>4.7968060000000001</v>
      </c>
      <c r="AN58" s="214">
        <v>4.6722140000000003</v>
      </c>
      <c r="AO58" s="214">
        <v>4.7807089999999999</v>
      </c>
      <c r="AP58" s="214">
        <v>5.035533</v>
      </c>
      <c r="AQ58" s="214">
        <v>5.23</v>
      </c>
      <c r="AR58" s="214">
        <v>5.2747330000000003</v>
      </c>
      <c r="AS58" s="214">
        <v>5.1707099999999997</v>
      </c>
      <c r="AT58" s="214">
        <v>5.0637740000000004</v>
      </c>
      <c r="AU58" s="214">
        <v>4.5702670000000003</v>
      </c>
      <c r="AV58" s="214">
        <v>4.9742579999999998</v>
      </c>
      <c r="AW58" s="214">
        <v>5.3579330000000001</v>
      </c>
      <c r="AX58" s="214">
        <v>5.4101290000000004</v>
      </c>
      <c r="AY58" s="214">
        <v>4.8737286065000003</v>
      </c>
      <c r="AZ58" s="214">
        <v>4.6024702285999997</v>
      </c>
      <c r="BA58" s="355">
        <v>4.9182509999999997</v>
      </c>
      <c r="BB58" s="355">
        <v>5.1385100000000001</v>
      </c>
      <c r="BC58" s="355">
        <v>5.350079</v>
      </c>
      <c r="BD58" s="355">
        <v>5.4162379999999999</v>
      </c>
      <c r="BE58" s="355">
        <v>5.3843709999999998</v>
      </c>
      <c r="BF58" s="355">
        <v>5.3128120000000001</v>
      </c>
      <c r="BG58" s="355">
        <v>5.2002240000000004</v>
      </c>
      <c r="BH58" s="355">
        <v>4.8760130000000004</v>
      </c>
      <c r="BI58" s="355">
        <v>5.2070319999999999</v>
      </c>
      <c r="BJ58" s="355">
        <v>5.3146680000000002</v>
      </c>
      <c r="BK58" s="355">
        <v>4.9577970000000002</v>
      </c>
      <c r="BL58" s="355">
        <v>4.8777400000000002</v>
      </c>
      <c r="BM58" s="355">
        <v>5.0167149999999996</v>
      </c>
      <c r="BN58" s="355">
        <v>5.1808019999999999</v>
      </c>
      <c r="BO58" s="355">
        <v>5.3799650000000003</v>
      </c>
      <c r="BP58" s="355">
        <v>5.439997</v>
      </c>
      <c r="BQ58" s="355">
        <v>5.411035</v>
      </c>
      <c r="BR58" s="355">
        <v>5.3280799999999999</v>
      </c>
      <c r="BS58" s="355">
        <v>5.222899</v>
      </c>
      <c r="BT58" s="355">
        <v>4.9820770000000003</v>
      </c>
      <c r="BU58" s="355">
        <v>5.2244809999999999</v>
      </c>
      <c r="BV58" s="355">
        <v>5.3155789999999996</v>
      </c>
    </row>
    <row r="59" spans="1:74" ht="11.1" customHeight="1" x14ac:dyDescent="0.2">
      <c r="A59" s="61" t="s">
        <v>960</v>
      </c>
      <c r="B59" s="179" t="s">
        <v>546</v>
      </c>
      <c r="C59" s="214">
        <v>0.47632200000000002</v>
      </c>
      <c r="D59" s="214">
        <v>0.42746400000000001</v>
      </c>
      <c r="E59" s="214">
        <v>0.46083800000000003</v>
      </c>
      <c r="F59" s="214">
        <v>0.420433</v>
      </c>
      <c r="G59" s="214">
        <v>0.45429000000000003</v>
      </c>
      <c r="H59" s="214">
        <v>0.45469999999999999</v>
      </c>
      <c r="I59" s="214">
        <v>0.40212900000000001</v>
      </c>
      <c r="J59" s="214">
        <v>0.43867699999999998</v>
      </c>
      <c r="K59" s="214">
        <v>0.40976600000000002</v>
      </c>
      <c r="L59" s="214">
        <v>0.41564499999999999</v>
      </c>
      <c r="M59" s="214">
        <v>0.46200000000000002</v>
      </c>
      <c r="N59" s="214">
        <v>0.40116099999999999</v>
      </c>
      <c r="O59" s="214">
        <v>0.37667699999999998</v>
      </c>
      <c r="P59" s="214">
        <v>0.41949999999999998</v>
      </c>
      <c r="Q59" s="214">
        <v>0.47832200000000002</v>
      </c>
      <c r="R59" s="214">
        <v>0.466833</v>
      </c>
      <c r="S59" s="214">
        <v>0.43551600000000001</v>
      </c>
      <c r="T59" s="214">
        <v>0.41333300000000001</v>
      </c>
      <c r="U59" s="214">
        <v>0.426064</v>
      </c>
      <c r="V59" s="214">
        <v>0.40367700000000001</v>
      </c>
      <c r="W59" s="214">
        <v>0.41413299999999997</v>
      </c>
      <c r="X59" s="214">
        <v>0.41932199999999997</v>
      </c>
      <c r="Y59" s="214">
        <v>0.3765</v>
      </c>
      <c r="Z59" s="214">
        <v>0.376419</v>
      </c>
      <c r="AA59" s="214">
        <v>0.39503199999999999</v>
      </c>
      <c r="AB59" s="214">
        <v>0.40337899999999999</v>
      </c>
      <c r="AC59" s="214">
        <v>0.39993600000000001</v>
      </c>
      <c r="AD59" s="214">
        <v>0.43496699999999999</v>
      </c>
      <c r="AE59" s="214">
        <v>0.42699999999999999</v>
      </c>
      <c r="AF59" s="214">
        <v>0.38943299999999997</v>
      </c>
      <c r="AG59" s="214">
        <v>0.400613</v>
      </c>
      <c r="AH59" s="214">
        <v>0.41983900000000002</v>
      </c>
      <c r="AI59" s="214">
        <v>0.43596699999999999</v>
      </c>
      <c r="AJ59" s="214">
        <v>0.45480700000000002</v>
      </c>
      <c r="AK59" s="214">
        <v>0.45013300000000001</v>
      </c>
      <c r="AL59" s="214">
        <v>0.40090300000000001</v>
      </c>
      <c r="AM59" s="214">
        <v>0.47332200000000002</v>
      </c>
      <c r="AN59" s="214">
        <v>0.48399999999999999</v>
      </c>
      <c r="AO59" s="214">
        <v>0.42674099999999998</v>
      </c>
      <c r="AP59" s="214">
        <v>0.40513300000000002</v>
      </c>
      <c r="AQ59" s="214">
        <v>0.42283799999999999</v>
      </c>
      <c r="AR59" s="214">
        <v>0.41463299999999997</v>
      </c>
      <c r="AS59" s="214">
        <v>0.39635500000000001</v>
      </c>
      <c r="AT59" s="214">
        <v>0.43474200000000002</v>
      </c>
      <c r="AU59" s="214">
        <v>0.45976699999999998</v>
      </c>
      <c r="AV59" s="214">
        <v>0.45451599999999998</v>
      </c>
      <c r="AW59" s="214">
        <v>0.41163300000000003</v>
      </c>
      <c r="AX59" s="214">
        <v>0.37248399999999998</v>
      </c>
      <c r="AY59" s="214">
        <v>0.44825806452</v>
      </c>
      <c r="AZ59" s="214">
        <v>0.37950782143</v>
      </c>
      <c r="BA59" s="355">
        <v>0.4888286</v>
      </c>
      <c r="BB59" s="355">
        <v>0.49457099999999998</v>
      </c>
      <c r="BC59" s="355">
        <v>0.47335270000000002</v>
      </c>
      <c r="BD59" s="355">
        <v>0.44589430000000002</v>
      </c>
      <c r="BE59" s="355">
        <v>0.42697279999999999</v>
      </c>
      <c r="BF59" s="355">
        <v>0.42760130000000002</v>
      </c>
      <c r="BG59" s="355">
        <v>0.42261300000000002</v>
      </c>
      <c r="BH59" s="355">
        <v>0.41883140000000002</v>
      </c>
      <c r="BI59" s="355">
        <v>0.41511619999999999</v>
      </c>
      <c r="BJ59" s="355">
        <v>0.40816449999999999</v>
      </c>
      <c r="BK59" s="355">
        <v>0.4219927</v>
      </c>
      <c r="BL59" s="355">
        <v>0.44709009999999999</v>
      </c>
      <c r="BM59" s="355">
        <v>0.47919210000000001</v>
      </c>
      <c r="BN59" s="355">
        <v>0.48180430000000002</v>
      </c>
      <c r="BO59" s="355">
        <v>0.46236110000000002</v>
      </c>
      <c r="BP59" s="355">
        <v>0.43621450000000001</v>
      </c>
      <c r="BQ59" s="355">
        <v>0.4183094</v>
      </c>
      <c r="BR59" s="355">
        <v>0.41040789999999999</v>
      </c>
      <c r="BS59" s="355">
        <v>0.41231679999999998</v>
      </c>
      <c r="BT59" s="355">
        <v>0.42127229999999999</v>
      </c>
      <c r="BU59" s="355">
        <v>0.41252369999999999</v>
      </c>
      <c r="BV59" s="355">
        <v>0.40590480000000001</v>
      </c>
    </row>
    <row r="60" spans="1:74" ht="11.1" customHeight="1" x14ac:dyDescent="0.2">
      <c r="A60" s="61" t="s">
        <v>961</v>
      </c>
      <c r="B60" s="639" t="s">
        <v>1202</v>
      </c>
      <c r="C60" s="214">
        <v>2.4586420000000002</v>
      </c>
      <c r="D60" s="214">
        <v>2.4227810000000001</v>
      </c>
      <c r="E60" s="214">
        <v>2.38306</v>
      </c>
      <c r="F60" s="214">
        <v>2.4850970000000001</v>
      </c>
      <c r="G60" s="214">
        <v>2.483123</v>
      </c>
      <c r="H60" s="214">
        <v>2.5450309999999998</v>
      </c>
      <c r="I60" s="214">
        <v>2.7175750000000001</v>
      </c>
      <c r="J60" s="214">
        <v>2.7029299999999998</v>
      </c>
      <c r="K60" s="214">
        <v>2.6757300000000002</v>
      </c>
      <c r="L60" s="214">
        <v>2.4597699999999998</v>
      </c>
      <c r="M60" s="214">
        <v>2.542462</v>
      </c>
      <c r="N60" s="214">
        <v>2.5627070000000001</v>
      </c>
      <c r="O60" s="214">
        <v>2.4640930000000001</v>
      </c>
      <c r="P60" s="214">
        <v>2.4175309999999999</v>
      </c>
      <c r="Q60" s="214">
        <v>2.424318</v>
      </c>
      <c r="R60" s="214">
        <v>2.4552320000000001</v>
      </c>
      <c r="S60" s="214">
        <v>2.512737</v>
      </c>
      <c r="T60" s="214">
        <v>2.4826630000000001</v>
      </c>
      <c r="U60" s="214">
        <v>2.644158</v>
      </c>
      <c r="V60" s="214">
        <v>2.6774469999999999</v>
      </c>
      <c r="W60" s="214">
        <v>2.5717970000000001</v>
      </c>
      <c r="X60" s="214">
        <v>2.487479</v>
      </c>
      <c r="Y60" s="214">
        <v>2.5542310000000001</v>
      </c>
      <c r="Z60" s="214">
        <v>2.6214149999999998</v>
      </c>
      <c r="AA60" s="214">
        <v>2.4953560000000001</v>
      </c>
      <c r="AB60" s="214">
        <v>2.436655</v>
      </c>
      <c r="AC60" s="214">
        <v>2.4830649999999999</v>
      </c>
      <c r="AD60" s="214">
        <v>2.5274320000000001</v>
      </c>
      <c r="AE60" s="214">
        <v>2.5611609999999998</v>
      </c>
      <c r="AF60" s="214">
        <v>2.6315680000000001</v>
      </c>
      <c r="AG60" s="214">
        <v>2.7491300000000001</v>
      </c>
      <c r="AH60" s="214">
        <v>2.6957439999999999</v>
      </c>
      <c r="AI60" s="214">
        <v>2.5938680000000001</v>
      </c>
      <c r="AJ60" s="214">
        <v>2.3917419999999998</v>
      </c>
      <c r="AK60" s="214">
        <v>2.499034</v>
      </c>
      <c r="AL60" s="214">
        <v>2.5354839999999998</v>
      </c>
      <c r="AM60" s="214">
        <v>2.4793509999999999</v>
      </c>
      <c r="AN60" s="214">
        <v>2.48746</v>
      </c>
      <c r="AO60" s="214">
        <v>2.524349</v>
      </c>
      <c r="AP60" s="214">
        <v>2.6103640000000001</v>
      </c>
      <c r="AQ60" s="214">
        <v>2.6367379999999998</v>
      </c>
      <c r="AR60" s="214">
        <v>2.6844009999999998</v>
      </c>
      <c r="AS60" s="214">
        <v>2.6913860000000001</v>
      </c>
      <c r="AT60" s="214">
        <v>2.6475179999999998</v>
      </c>
      <c r="AU60" s="214">
        <v>2.339601</v>
      </c>
      <c r="AV60" s="214">
        <v>2.451711</v>
      </c>
      <c r="AW60" s="214">
        <v>2.554198</v>
      </c>
      <c r="AX60" s="214">
        <v>2.5909360000000001</v>
      </c>
      <c r="AY60" s="214">
        <v>2.7220918029000001</v>
      </c>
      <c r="AZ60" s="214">
        <v>2.5680688172999999</v>
      </c>
      <c r="BA60" s="355">
        <v>2.549887</v>
      </c>
      <c r="BB60" s="355">
        <v>2.6225000000000001</v>
      </c>
      <c r="BC60" s="355">
        <v>2.6701549999999998</v>
      </c>
      <c r="BD60" s="355">
        <v>2.7128230000000002</v>
      </c>
      <c r="BE60" s="355">
        <v>2.7852399999999999</v>
      </c>
      <c r="BF60" s="355">
        <v>2.7235140000000002</v>
      </c>
      <c r="BG60" s="355">
        <v>2.6242939999999999</v>
      </c>
      <c r="BH60" s="355">
        <v>2.4852340000000002</v>
      </c>
      <c r="BI60" s="355">
        <v>2.5980629999999998</v>
      </c>
      <c r="BJ60" s="355">
        <v>2.6434959999999998</v>
      </c>
      <c r="BK60" s="355">
        <v>2.5566930000000001</v>
      </c>
      <c r="BL60" s="355">
        <v>2.4933960000000002</v>
      </c>
      <c r="BM60" s="355">
        <v>2.5234269999999999</v>
      </c>
      <c r="BN60" s="355">
        <v>2.6162770000000002</v>
      </c>
      <c r="BO60" s="355">
        <v>2.6729409999999998</v>
      </c>
      <c r="BP60" s="355">
        <v>2.7179950000000002</v>
      </c>
      <c r="BQ60" s="355">
        <v>2.7764069999999998</v>
      </c>
      <c r="BR60" s="355">
        <v>2.7167759999999999</v>
      </c>
      <c r="BS60" s="355">
        <v>2.6191279999999999</v>
      </c>
      <c r="BT60" s="355">
        <v>2.5799919999999998</v>
      </c>
      <c r="BU60" s="355">
        <v>2.5834929999999998</v>
      </c>
      <c r="BV60" s="355">
        <v>2.6418430000000002</v>
      </c>
    </row>
    <row r="61" spans="1:74" ht="11.1" customHeight="1" x14ac:dyDescent="0.2">
      <c r="A61" s="61" t="s">
        <v>962</v>
      </c>
      <c r="B61" s="179" t="s">
        <v>714</v>
      </c>
      <c r="C61" s="214">
        <v>18.353995000000001</v>
      </c>
      <c r="D61" s="214">
        <v>18.512671999999998</v>
      </c>
      <c r="E61" s="214">
        <v>19.078154000000001</v>
      </c>
      <c r="F61" s="214">
        <v>19.903963000000001</v>
      </c>
      <c r="G61" s="214">
        <v>20.151895</v>
      </c>
      <c r="H61" s="214">
        <v>20.096962999999999</v>
      </c>
      <c r="I61" s="214">
        <v>20.669862999999999</v>
      </c>
      <c r="J61" s="214">
        <v>20.487604000000001</v>
      </c>
      <c r="K61" s="214">
        <v>19.657661000000001</v>
      </c>
      <c r="L61" s="214">
        <v>19.018349000000001</v>
      </c>
      <c r="M61" s="214">
        <v>19.57986</v>
      </c>
      <c r="N61" s="214">
        <v>20.247221</v>
      </c>
      <c r="O61" s="214">
        <v>18.841315999999999</v>
      </c>
      <c r="P61" s="214">
        <v>19.019207999999999</v>
      </c>
      <c r="Q61" s="214">
        <v>19.428412000000002</v>
      </c>
      <c r="R61" s="214">
        <v>20.038864</v>
      </c>
      <c r="S61" s="214">
        <v>20.195412999999999</v>
      </c>
      <c r="T61" s="214">
        <v>20.278061999999998</v>
      </c>
      <c r="U61" s="214">
        <v>20.683091000000001</v>
      </c>
      <c r="V61" s="214">
        <v>20.624863999999999</v>
      </c>
      <c r="W61" s="214">
        <v>20.054396000000001</v>
      </c>
      <c r="X61" s="214">
        <v>19.653348000000001</v>
      </c>
      <c r="Y61" s="214">
        <v>19.874963000000001</v>
      </c>
      <c r="Z61" s="214">
        <v>19.876315999999999</v>
      </c>
      <c r="AA61" s="214">
        <v>18.734774999999999</v>
      </c>
      <c r="AB61" s="214">
        <v>19.346</v>
      </c>
      <c r="AC61" s="214">
        <v>19.903226</v>
      </c>
      <c r="AD61" s="214">
        <v>19.918499000000001</v>
      </c>
      <c r="AE61" s="214">
        <v>20.310193000000002</v>
      </c>
      <c r="AF61" s="214">
        <v>20.804334000000001</v>
      </c>
      <c r="AG61" s="214">
        <v>20.916257999999999</v>
      </c>
      <c r="AH61" s="214">
        <v>20.981421999999998</v>
      </c>
      <c r="AI61" s="214">
        <v>20.321467999999999</v>
      </c>
      <c r="AJ61" s="214">
        <v>19.587226000000001</v>
      </c>
      <c r="AK61" s="214">
        <v>20.013200999999999</v>
      </c>
      <c r="AL61" s="214">
        <v>20.087935999999999</v>
      </c>
      <c r="AM61" s="214">
        <v>19.034735999999999</v>
      </c>
      <c r="AN61" s="214">
        <v>19.21153</v>
      </c>
      <c r="AO61" s="214">
        <v>19.921153</v>
      </c>
      <c r="AP61" s="214">
        <v>20.538295999999999</v>
      </c>
      <c r="AQ61" s="214">
        <v>21.036477999999999</v>
      </c>
      <c r="AR61" s="214">
        <v>21.321100000000001</v>
      </c>
      <c r="AS61" s="214">
        <v>21.111450000000001</v>
      </c>
      <c r="AT61" s="214">
        <v>20.919518</v>
      </c>
      <c r="AU61" s="214">
        <v>19.297435</v>
      </c>
      <c r="AV61" s="214">
        <v>20.124130999999998</v>
      </c>
      <c r="AW61" s="214">
        <v>20.543298</v>
      </c>
      <c r="AX61" s="214">
        <v>20.579162</v>
      </c>
      <c r="AY61" s="214">
        <v>19.559662414000002</v>
      </c>
      <c r="AZ61" s="214">
        <v>19.465466450000001</v>
      </c>
      <c r="BA61" s="355">
        <v>20.2593</v>
      </c>
      <c r="BB61" s="355">
        <v>20.90157</v>
      </c>
      <c r="BC61" s="355">
        <v>21.490400000000001</v>
      </c>
      <c r="BD61" s="355">
        <v>21.77253</v>
      </c>
      <c r="BE61" s="355">
        <v>21.570319999999999</v>
      </c>
      <c r="BF61" s="355">
        <v>21.420500000000001</v>
      </c>
      <c r="BG61" s="355">
        <v>20.702059999999999</v>
      </c>
      <c r="BH61" s="355">
        <v>19.901070000000001</v>
      </c>
      <c r="BI61" s="355">
        <v>20.502120000000001</v>
      </c>
      <c r="BJ61" s="355">
        <v>20.734500000000001</v>
      </c>
      <c r="BK61" s="355">
        <v>19.693049999999999</v>
      </c>
      <c r="BL61" s="355">
        <v>19.825900000000001</v>
      </c>
      <c r="BM61" s="355">
        <v>20.407689999999999</v>
      </c>
      <c r="BN61" s="355">
        <v>21.016349999999999</v>
      </c>
      <c r="BO61" s="355">
        <v>21.607330000000001</v>
      </c>
      <c r="BP61" s="355">
        <v>21.883959999999998</v>
      </c>
      <c r="BQ61" s="355">
        <v>21.641570000000002</v>
      </c>
      <c r="BR61" s="355">
        <v>21.481000000000002</v>
      </c>
      <c r="BS61" s="355">
        <v>20.7883</v>
      </c>
      <c r="BT61" s="355">
        <v>20.343250000000001</v>
      </c>
      <c r="BU61" s="355">
        <v>20.551359999999999</v>
      </c>
      <c r="BV61" s="355">
        <v>20.797229999999999</v>
      </c>
    </row>
    <row r="62" spans="1:74" ht="11.1" customHeight="1" x14ac:dyDescent="0.2">
      <c r="A62" s="61"/>
      <c r="B62" s="156"/>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14"/>
      <c r="BA62" s="355"/>
      <c r="BB62" s="355"/>
      <c r="BC62" s="355"/>
      <c r="BD62" s="355"/>
      <c r="BE62" s="355"/>
      <c r="BF62" s="355"/>
      <c r="BG62" s="355"/>
      <c r="BH62" s="355"/>
      <c r="BI62" s="355"/>
      <c r="BJ62" s="355"/>
      <c r="BK62" s="355"/>
      <c r="BL62" s="355"/>
      <c r="BM62" s="355"/>
      <c r="BN62" s="355"/>
      <c r="BO62" s="355"/>
      <c r="BP62" s="355"/>
      <c r="BQ62" s="355"/>
      <c r="BR62" s="355"/>
      <c r="BS62" s="355"/>
      <c r="BT62" s="355"/>
      <c r="BU62" s="355"/>
      <c r="BV62" s="355"/>
    </row>
    <row r="63" spans="1:74" ht="11.1" customHeight="1" x14ac:dyDescent="0.2">
      <c r="A63" s="61" t="s">
        <v>965</v>
      </c>
      <c r="B63" s="180" t="s">
        <v>548</v>
      </c>
      <c r="C63" s="214">
        <v>15.649224999999999</v>
      </c>
      <c r="D63" s="214">
        <v>15.517678</v>
      </c>
      <c r="E63" s="214">
        <v>15.390032</v>
      </c>
      <c r="F63" s="214">
        <v>16.264299999999999</v>
      </c>
      <c r="G63" s="214">
        <v>16.196611999999998</v>
      </c>
      <c r="H63" s="214">
        <v>16.087199999999999</v>
      </c>
      <c r="I63" s="214">
        <v>16.880032</v>
      </c>
      <c r="J63" s="214">
        <v>16.707000000000001</v>
      </c>
      <c r="K63" s="214">
        <v>16.358166000000001</v>
      </c>
      <c r="L63" s="214">
        <v>15.659708999999999</v>
      </c>
      <c r="M63" s="214">
        <v>16.366533</v>
      </c>
      <c r="N63" s="214">
        <v>16.751258</v>
      </c>
      <c r="O63" s="214">
        <v>15.766935</v>
      </c>
      <c r="P63" s="214">
        <v>15.63475</v>
      </c>
      <c r="Q63" s="214">
        <v>15.877644999999999</v>
      </c>
      <c r="R63" s="214">
        <v>16.520900000000001</v>
      </c>
      <c r="S63" s="214">
        <v>16.612258000000001</v>
      </c>
      <c r="T63" s="214">
        <v>16.923866</v>
      </c>
      <c r="U63" s="214">
        <v>17.184902999999998</v>
      </c>
      <c r="V63" s="214">
        <v>16.962322</v>
      </c>
      <c r="W63" s="214">
        <v>16.427233000000001</v>
      </c>
      <c r="X63" s="214">
        <v>15.690967000000001</v>
      </c>
      <c r="Y63" s="214">
        <v>16.682832999999999</v>
      </c>
      <c r="Z63" s="214">
        <v>16.841805999999998</v>
      </c>
      <c r="AA63" s="214">
        <v>16.296935999999999</v>
      </c>
      <c r="AB63" s="214">
        <v>16.178792999999999</v>
      </c>
      <c r="AC63" s="214">
        <v>16.287289999999999</v>
      </c>
      <c r="AD63" s="214">
        <v>16.223099999999999</v>
      </c>
      <c r="AE63" s="214">
        <v>16.476807000000001</v>
      </c>
      <c r="AF63" s="214">
        <v>16.802900000000001</v>
      </c>
      <c r="AG63" s="214">
        <v>16.999516</v>
      </c>
      <c r="AH63" s="214">
        <v>16.975999999999999</v>
      </c>
      <c r="AI63" s="214">
        <v>16.6874</v>
      </c>
      <c r="AJ63" s="214">
        <v>15.782774</v>
      </c>
      <c r="AK63" s="214">
        <v>16.544899999999998</v>
      </c>
      <c r="AL63" s="214">
        <v>16.895807000000001</v>
      </c>
      <c r="AM63" s="214">
        <v>16.457999999999998</v>
      </c>
      <c r="AN63" s="214">
        <v>15.819891999999999</v>
      </c>
      <c r="AO63" s="214">
        <v>16.380224999999999</v>
      </c>
      <c r="AP63" s="214">
        <v>17.264832999999999</v>
      </c>
      <c r="AQ63" s="214">
        <v>17.494064000000002</v>
      </c>
      <c r="AR63" s="214">
        <v>17.513133</v>
      </c>
      <c r="AS63" s="214">
        <v>17.643709999999999</v>
      </c>
      <c r="AT63" s="214">
        <v>17.232935999999999</v>
      </c>
      <c r="AU63" s="214">
        <v>15.787566999999999</v>
      </c>
      <c r="AV63" s="214">
        <v>16.342676999999998</v>
      </c>
      <c r="AW63" s="214">
        <v>17.116</v>
      </c>
      <c r="AX63" s="214">
        <v>17.559452</v>
      </c>
      <c r="AY63" s="214">
        <v>16.955548387</v>
      </c>
      <c r="AZ63" s="214">
        <v>16.439066429</v>
      </c>
      <c r="BA63" s="355">
        <v>16.613910000000001</v>
      </c>
      <c r="BB63" s="355">
        <v>17.089559999999999</v>
      </c>
      <c r="BC63" s="355">
        <v>17.35426</v>
      </c>
      <c r="BD63" s="355">
        <v>17.6812</v>
      </c>
      <c r="BE63" s="355">
        <v>17.683129999999998</v>
      </c>
      <c r="BF63" s="355">
        <v>17.460239999999999</v>
      </c>
      <c r="BG63" s="355">
        <v>17.00177</v>
      </c>
      <c r="BH63" s="355">
        <v>16.095780000000001</v>
      </c>
      <c r="BI63" s="355">
        <v>16.885639999999999</v>
      </c>
      <c r="BJ63" s="355">
        <v>17.10539</v>
      </c>
      <c r="BK63" s="355">
        <v>16.545839999999998</v>
      </c>
      <c r="BL63" s="355">
        <v>16.351949999999999</v>
      </c>
      <c r="BM63" s="355">
        <v>16.64087</v>
      </c>
      <c r="BN63" s="355">
        <v>17.134540000000001</v>
      </c>
      <c r="BO63" s="355">
        <v>17.405059999999999</v>
      </c>
      <c r="BP63" s="355">
        <v>17.732230000000001</v>
      </c>
      <c r="BQ63" s="355">
        <v>17.702279999999998</v>
      </c>
      <c r="BR63" s="355">
        <v>17.47308</v>
      </c>
      <c r="BS63" s="355">
        <v>17.038150000000002</v>
      </c>
      <c r="BT63" s="355">
        <v>16.417079999999999</v>
      </c>
      <c r="BU63" s="355">
        <v>16.89086</v>
      </c>
      <c r="BV63" s="355">
        <v>17.12124</v>
      </c>
    </row>
    <row r="64" spans="1:74" ht="11.1" customHeight="1" x14ac:dyDescent="0.2">
      <c r="A64" s="61" t="s">
        <v>963</v>
      </c>
      <c r="B64" s="180" t="s">
        <v>547</v>
      </c>
      <c r="C64" s="214">
        <v>17.924630000000001</v>
      </c>
      <c r="D64" s="214">
        <v>17.924630000000001</v>
      </c>
      <c r="E64" s="214">
        <v>17.930630000000001</v>
      </c>
      <c r="F64" s="214">
        <v>17.951229999999999</v>
      </c>
      <c r="G64" s="214">
        <v>17.951229999999999</v>
      </c>
      <c r="H64" s="214">
        <v>17.824694999999998</v>
      </c>
      <c r="I64" s="214">
        <v>17.834695</v>
      </c>
      <c r="J64" s="214">
        <v>17.834695</v>
      </c>
      <c r="K64" s="214">
        <v>17.834695</v>
      </c>
      <c r="L64" s="214">
        <v>17.850695000000002</v>
      </c>
      <c r="M64" s="214">
        <v>17.810694999999999</v>
      </c>
      <c r="N64" s="214">
        <v>17.811382999999999</v>
      </c>
      <c r="O64" s="214">
        <v>17.967088</v>
      </c>
      <c r="P64" s="214">
        <v>17.949587999999999</v>
      </c>
      <c r="Q64" s="214">
        <v>17.949587999999999</v>
      </c>
      <c r="R64" s="214">
        <v>17.961587999999999</v>
      </c>
      <c r="S64" s="214">
        <v>17.961587999999999</v>
      </c>
      <c r="T64" s="214">
        <v>18.055938000000001</v>
      </c>
      <c r="U64" s="214">
        <v>18.096938000000002</v>
      </c>
      <c r="V64" s="214">
        <v>18.097937999999999</v>
      </c>
      <c r="W64" s="214">
        <v>18.13785</v>
      </c>
      <c r="X64" s="214">
        <v>18.132850000000001</v>
      </c>
      <c r="Y64" s="214">
        <v>18.1861</v>
      </c>
      <c r="Z64" s="214">
        <v>18.1861</v>
      </c>
      <c r="AA64" s="214">
        <v>18.317036000000002</v>
      </c>
      <c r="AB64" s="214">
        <v>18.317036000000002</v>
      </c>
      <c r="AC64" s="214">
        <v>18.319036000000001</v>
      </c>
      <c r="AD64" s="214">
        <v>18.319036000000001</v>
      </c>
      <c r="AE64" s="214">
        <v>18.319036000000001</v>
      </c>
      <c r="AF64" s="214">
        <v>18.433316000000001</v>
      </c>
      <c r="AG64" s="214">
        <v>18.433316000000001</v>
      </c>
      <c r="AH64" s="214">
        <v>18.433316000000001</v>
      </c>
      <c r="AI64" s="214">
        <v>18.456316000000001</v>
      </c>
      <c r="AJ64" s="214">
        <v>18.471316000000002</v>
      </c>
      <c r="AK64" s="214">
        <v>18.491015999999998</v>
      </c>
      <c r="AL64" s="214">
        <v>18.510016</v>
      </c>
      <c r="AM64" s="214">
        <v>18.620826999999998</v>
      </c>
      <c r="AN64" s="214">
        <v>18.617027</v>
      </c>
      <c r="AO64" s="214">
        <v>18.620777</v>
      </c>
      <c r="AP64" s="214">
        <v>18.620777</v>
      </c>
      <c r="AQ64" s="214">
        <v>18.556777</v>
      </c>
      <c r="AR64" s="214">
        <v>18.568777000000001</v>
      </c>
      <c r="AS64" s="214">
        <v>18.568777000000001</v>
      </c>
      <c r="AT64" s="214">
        <v>18.572576999999999</v>
      </c>
      <c r="AU64" s="214">
        <v>18.502576999999999</v>
      </c>
      <c r="AV64" s="214">
        <v>18.504497000000001</v>
      </c>
      <c r="AW64" s="214">
        <v>18.512497</v>
      </c>
      <c r="AX64" s="214">
        <v>18.550027</v>
      </c>
      <c r="AY64" s="214">
        <v>18.55003</v>
      </c>
      <c r="AZ64" s="214">
        <v>18.55003</v>
      </c>
      <c r="BA64" s="355">
        <v>18.55003</v>
      </c>
      <c r="BB64" s="355">
        <v>18.58503</v>
      </c>
      <c r="BC64" s="355">
        <v>18.58503</v>
      </c>
      <c r="BD64" s="355">
        <v>18.58503</v>
      </c>
      <c r="BE64" s="355">
        <v>18.58503</v>
      </c>
      <c r="BF64" s="355">
        <v>18.58503</v>
      </c>
      <c r="BG64" s="355">
        <v>18.58503</v>
      </c>
      <c r="BH64" s="355">
        <v>18.58503</v>
      </c>
      <c r="BI64" s="355">
        <v>18.58503</v>
      </c>
      <c r="BJ64" s="355">
        <v>18.58503</v>
      </c>
      <c r="BK64" s="355">
        <v>18.595030000000001</v>
      </c>
      <c r="BL64" s="355">
        <v>18.595030000000001</v>
      </c>
      <c r="BM64" s="355">
        <v>18.595030000000001</v>
      </c>
      <c r="BN64" s="355">
        <v>18.595030000000001</v>
      </c>
      <c r="BO64" s="355">
        <v>18.595030000000001</v>
      </c>
      <c r="BP64" s="355">
        <v>18.595030000000001</v>
      </c>
      <c r="BQ64" s="355">
        <v>18.62003</v>
      </c>
      <c r="BR64" s="355">
        <v>18.63503</v>
      </c>
      <c r="BS64" s="355">
        <v>18.63503</v>
      </c>
      <c r="BT64" s="355">
        <v>18.63503</v>
      </c>
      <c r="BU64" s="355">
        <v>18.63503</v>
      </c>
      <c r="BV64" s="355">
        <v>18.63503</v>
      </c>
    </row>
    <row r="65" spans="1:74" ht="11.1" customHeight="1" x14ac:dyDescent="0.2">
      <c r="A65" s="61" t="s">
        <v>964</v>
      </c>
      <c r="B65" s="181" t="s">
        <v>874</v>
      </c>
      <c r="C65" s="215">
        <v>0.87305707287000001</v>
      </c>
      <c r="D65" s="215">
        <v>0.86571817660999995</v>
      </c>
      <c r="E65" s="215">
        <v>0.85830960763999997</v>
      </c>
      <c r="F65" s="215">
        <v>0.90602705219000002</v>
      </c>
      <c r="G65" s="215">
        <v>0.90225639134000002</v>
      </c>
      <c r="H65" s="215">
        <v>0.90252315677999995</v>
      </c>
      <c r="I65" s="215">
        <v>0.94647158249999996</v>
      </c>
      <c r="J65" s="215">
        <v>0.93676959431999995</v>
      </c>
      <c r="K65" s="215">
        <v>0.91721030273000004</v>
      </c>
      <c r="L65" s="215">
        <v>0.87726046521000001</v>
      </c>
      <c r="M65" s="215">
        <v>0.91891602209000001</v>
      </c>
      <c r="N65" s="215">
        <v>0.94048047813000002</v>
      </c>
      <c r="O65" s="215">
        <v>0.87754537629999996</v>
      </c>
      <c r="P65" s="215">
        <v>0.87103670569000002</v>
      </c>
      <c r="Q65" s="215">
        <v>0.88456877115999999</v>
      </c>
      <c r="R65" s="215">
        <v>0.91979061094000003</v>
      </c>
      <c r="S65" s="215">
        <v>0.92487690955000001</v>
      </c>
      <c r="T65" s="215">
        <v>0.93730195572999997</v>
      </c>
      <c r="U65" s="215">
        <v>0.94960280020999999</v>
      </c>
      <c r="V65" s="215">
        <v>0.93725163606999995</v>
      </c>
      <c r="W65" s="215">
        <v>0.90568799498999997</v>
      </c>
      <c r="X65" s="215">
        <v>0.86533374511000005</v>
      </c>
      <c r="Y65" s="215">
        <v>0.91733978147999995</v>
      </c>
      <c r="Z65" s="215">
        <v>0.92608123786999996</v>
      </c>
      <c r="AA65" s="215">
        <v>0.88971468965</v>
      </c>
      <c r="AB65" s="215">
        <v>0.8832647924</v>
      </c>
      <c r="AC65" s="215">
        <v>0.88909099802000002</v>
      </c>
      <c r="AD65" s="215">
        <v>0.88558699267999996</v>
      </c>
      <c r="AE65" s="215">
        <v>0.8994363568</v>
      </c>
      <c r="AF65" s="215">
        <v>0.91155058591000004</v>
      </c>
      <c r="AG65" s="215">
        <v>0.92221692504999997</v>
      </c>
      <c r="AH65" s="215">
        <v>0.92094119147999998</v>
      </c>
      <c r="AI65" s="215">
        <v>0.90415660416999999</v>
      </c>
      <c r="AJ65" s="215">
        <v>0.85444772857999995</v>
      </c>
      <c r="AK65" s="215">
        <v>0.89475343053</v>
      </c>
      <c r="AL65" s="215">
        <v>0.91279267397999997</v>
      </c>
      <c r="AM65" s="215">
        <v>0.88384903635000001</v>
      </c>
      <c r="AN65" s="215">
        <v>0.84975393761999996</v>
      </c>
      <c r="AO65" s="215">
        <v>0.87967462367000004</v>
      </c>
      <c r="AP65" s="215">
        <v>0.92718112675999997</v>
      </c>
      <c r="AQ65" s="215">
        <v>0.94273181166999998</v>
      </c>
      <c r="AR65" s="215">
        <v>0.94314951383000001</v>
      </c>
      <c r="AS65" s="215">
        <v>0.95018158708</v>
      </c>
      <c r="AT65" s="215">
        <v>0.92786994502999998</v>
      </c>
      <c r="AU65" s="215">
        <v>0.85326314275000004</v>
      </c>
      <c r="AV65" s="215">
        <v>0.88317326323000001</v>
      </c>
      <c r="AW65" s="215">
        <v>0.92456463329000005</v>
      </c>
      <c r="AX65" s="215">
        <v>0.94659980818</v>
      </c>
      <c r="AY65" s="215">
        <v>0.91404425691000002</v>
      </c>
      <c r="AZ65" s="215">
        <v>0.88620160875999998</v>
      </c>
      <c r="BA65" s="386">
        <v>0.8956269</v>
      </c>
      <c r="BB65" s="386">
        <v>0.91953370000000001</v>
      </c>
      <c r="BC65" s="386">
        <v>0.93377639999999995</v>
      </c>
      <c r="BD65" s="386">
        <v>0.95136790000000004</v>
      </c>
      <c r="BE65" s="386">
        <v>0.95147150000000003</v>
      </c>
      <c r="BF65" s="386">
        <v>0.93947879999999995</v>
      </c>
      <c r="BG65" s="386">
        <v>0.91481009999999996</v>
      </c>
      <c r="BH65" s="386">
        <v>0.86606159999999999</v>
      </c>
      <c r="BI65" s="386">
        <v>0.90856110000000001</v>
      </c>
      <c r="BJ65" s="386">
        <v>0.92038560000000003</v>
      </c>
      <c r="BK65" s="386">
        <v>0.88979909999999995</v>
      </c>
      <c r="BL65" s="386">
        <v>0.87937209999999999</v>
      </c>
      <c r="BM65" s="386">
        <v>0.89490950000000002</v>
      </c>
      <c r="BN65" s="386">
        <v>0.92145820000000001</v>
      </c>
      <c r="BO65" s="386">
        <v>0.9360058</v>
      </c>
      <c r="BP65" s="386">
        <v>0.95360060000000002</v>
      </c>
      <c r="BQ65" s="386">
        <v>0.95071159999999999</v>
      </c>
      <c r="BR65" s="386">
        <v>0.93764700000000001</v>
      </c>
      <c r="BS65" s="386">
        <v>0.9143076</v>
      </c>
      <c r="BT65" s="386">
        <v>0.88097979999999998</v>
      </c>
      <c r="BU65" s="386">
        <v>0.90640350000000003</v>
      </c>
      <c r="BV65" s="386">
        <v>0.91876619999999998</v>
      </c>
    </row>
    <row r="66" spans="1:74" ht="11.1" customHeight="1" x14ac:dyDescent="0.2">
      <c r="A66" s="61"/>
      <c r="B66" s="159"/>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404"/>
      <c r="BB66" s="404"/>
      <c r="BC66" s="404"/>
      <c r="BD66" s="160"/>
      <c r="BE66" s="160"/>
      <c r="BF66" s="160"/>
      <c r="BG66" s="404"/>
      <c r="BH66" s="214"/>
      <c r="BI66" s="404"/>
      <c r="BJ66" s="404"/>
      <c r="BK66" s="404"/>
      <c r="BL66" s="404"/>
      <c r="BM66" s="404"/>
      <c r="BN66" s="404"/>
      <c r="BO66" s="404"/>
      <c r="BP66" s="404"/>
      <c r="BQ66" s="404"/>
      <c r="BR66" s="404"/>
      <c r="BS66" s="404"/>
      <c r="BT66" s="404"/>
      <c r="BU66" s="404"/>
      <c r="BV66" s="404"/>
    </row>
    <row r="67" spans="1:74" ht="12" customHeight="1" x14ac:dyDescent="0.2">
      <c r="A67" s="61"/>
      <c r="B67" s="778" t="s">
        <v>1016</v>
      </c>
      <c r="C67" s="779"/>
      <c r="D67" s="779"/>
      <c r="E67" s="779"/>
      <c r="F67" s="779"/>
      <c r="G67" s="779"/>
      <c r="H67" s="779"/>
      <c r="I67" s="779"/>
      <c r="J67" s="779"/>
      <c r="K67" s="779"/>
      <c r="L67" s="779"/>
      <c r="M67" s="779"/>
      <c r="N67" s="779"/>
      <c r="O67" s="779"/>
      <c r="P67" s="779"/>
      <c r="Q67" s="779"/>
      <c r="BH67" s="214"/>
    </row>
    <row r="68" spans="1:74" s="443" customFormat="1" ht="22.35" customHeight="1" x14ac:dyDescent="0.2">
      <c r="A68" s="442"/>
      <c r="B68" s="820" t="s">
        <v>1204</v>
      </c>
      <c r="C68" s="801"/>
      <c r="D68" s="801"/>
      <c r="E68" s="801"/>
      <c r="F68" s="801"/>
      <c r="G68" s="801"/>
      <c r="H68" s="801"/>
      <c r="I68" s="801"/>
      <c r="J68" s="801"/>
      <c r="K68" s="801"/>
      <c r="L68" s="801"/>
      <c r="M68" s="801"/>
      <c r="N68" s="801"/>
      <c r="O68" s="801"/>
      <c r="P68" s="801"/>
      <c r="Q68" s="797"/>
      <c r="AY68" s="534"/>
      <c r="AZ68" s="534"/>
      <c r="BA68" s="534"/>
      <c r="BB68" s="534"/>
      <c r="BC68" s="534"/>
      <c r="BD68" s="661"/>
      <c r="BE68" s="661"/>
      <c r="BF68" s="661"/>
      <c r="BG68" s="534"/>
      <c r="BH68" s="214"/>
      <c r="BI68" s="534"/>
      <c r="BJ68" s="534"/>
    </row>
    <row r="69" spans="1:74" s="443" customFormat="1" ht="12" customHeight="1" x14ac:dyDescent="0.2">
      <c r="A69" s="442"/>
      <c r="B69" s="800" t="s">
        <v>1041</v>
      </c>
      <c r="C69" s="801"/>
      <c r="D69" s="801"/>
      <c r="E69" s="801"/>
      <c r="F69" s="801"/>
      <c r="G69" s="801"/>
      <c r="H69" s="801"/>
      <c r="I69" s="801"/>
      <c r="J69" s="801"/>
      <c r="K69" s="801"/>
      <c r="L69" s="801"/>
      <c r="M69" s="801"/>
      <c r="N69" s="801"/>
      <c r="O69" s="801"/>
      <c r="P69" s="801"/>
      <c r="Q69" s="797"/>
      <c r="AY69" s="534"/>
      <c r="AZ69" s="534"/>
      <c r="BA69" s="534"/>
      <c r="BB69" s="534"/>
      <c r="BC69" s="534"/>
      <c r="BD69" s="661"/>
      <c r="BE69" s="661"/>
      <c r="BF69" s="661"/>
      <c r="BG69" s="534"/>
      <c r="BH69" s="214"/>
      <c r="BI69" s="534"/>
      <c r="BJ69" s="534"/>
    </row>
    <row r="70" spans="1:74" s="443" customFormat="1" ht="12" customHeight="1" x14ac:dyDescent="0.2">
      <c r="A70" s="442"/>
      <c r="B70" s="800" t="s">
        <v>1059</v>
      </c>
      <c r="C70" s="801"/>
      <c r="D70" s="801"/>
      <c r="E70" s="801"/>
      <c r="F70" s="801"/>
      <c r="G70" s="801"/>
      <c r="H70" s="801"/>
      <c r="I70" s="801"/>
      <c r="J70" s="801"/>
      <c r="K70" s="801"/>
      <c r="L70" s="801"/>
      <c r="M70" s="801"/>
      <c r="N70" s="801"/>
      <c r="O70" s="801"/>
      <c r="P70" s="801"/>
      <c r="Q70" s="797"/>
      <c r="AY70" s="534"/>
      <c r="AZ70" s="534"/>
      <c r="BA70" s="534"/>
      <c r="BB70" s="534"/>
      <c r="BC70" s="534"/>
      <c r="BD70" s="661"/>
      <c r="BE70" s="661"/>
      <c r="BF70" s="661"/>
      <c r="BG70" s="534"/>
      <c r="BH70" s="214"/>
      <c r="BI70" s="534"/>
      <c r="BJ70" s="534"/>
    </row>
    <row r="71" spans="1:74" s="443" customFormat="1" ht="12" customHeight="1" x14ac:dyDescent="0.2">
      <c r="A71" s="442"/>
      <c r="B71" s="802" t="s">
        <v>1061</v>
      </c>
      <c r="C71" s="796"/>
      <c r="D71" s="796"/>
      <c r="E71" s="796"/>
      <c r="F71" s="796"/>
      <c r="G71" s="796"/>
      <c r="H71" s="796"/>
      <c r="I71" s="796"/>
      <c r="J71" s="796"/>
      <c r="K71" s="796"/>
      <c r="L71" s="796"/>
      <c r="M71" s="796"/>
      <c r="N71" s="796"/>
      <c r="O71" s="796"/>
      <c r="P71" s="796"/>
      <c r="Q71" s="797"/>
      <c r="AY71" s="534"/>
      <c r="AZ71" s="534"/>
      <c r="BA71" s="534"/>
      <c r="BB71" s="534"/>
      <c r="BC71" s="534"/>
      <c r="BD71" s="661"/>
      <c r="BE71" s="661"/>
      <c r="BF71" s="661"/>
      <c r="BG71" s="534"/>
      <c r="BH71" s="214"/>
      <c r="BI71" s="534"/>
      <c r="BJ71" s="534"/>
    </row>
    <row r="72" spans="1:74" s="443" customFormat="1" ht="12" customHeight="1" x14ac:dyDescent="0.2">
      <c r="A72" s="442"/>
      <c r="B72" s="795" t="s">
        <v>1045</v>
      </c>
      <c r="C72" s="796"/>
      <c r="D72" s="796"/>
      <c r="E72" s="796"/>
      <c r="F72" s="796"/>
      <c r="G72" s="796"/>
      <c r="H72" s="796"/>
      <c r="I72" s="796"/>
      <c r="J72" s="796"/>
      <c r="K72" s="796"/>
      <c r="L72" s="796"/>
      <c r="M72" s="796"/>
      <c r="N72" s="796"/>
      <c r="O72" s="796"/>
      <c r="P72" s="796"/>
      <c r="Q72" s="797"/>
      <c r="AY72" s="534"/>
      <c r="AZ72" s="534"/>
      <c r="BA72" s="534"/>
      <c r="BB72" s="534"/>
      <c r="BC72" s="534"/>
      <c r="BD72" s="661"/>
      <c r="BE72" s="661"/>
      <c r="BF72" s="661"/>
      <c r="BG72" s="534"/>
      <c r="BH72" s="214"/>
      <c r="BI72" s="534"/>
      <c r="BJ72" s="534"/>
    </row>
    <row r="73" spans="1:74" s="443" customFormat="1" ht="12" customHeight="1" x14ac:dyDescent="0.2">
      <c r="A73" s="436"/>
      <c r="B73" s="809" t="s">
        <v>1147</v>
      </c>
      <c r="C73" s="797"/>
      <c r="D73" s="797"/>
      <c r="E73" s="797"/>
      <c r="F73" s="797"/>
      <c r="G73" s="797"/>
      <c r="H73" s="797"/>
      <c r="I73" s="797"/>
      <c r="J73" s="797"/>
      <c r="K73" s="797"/>
      <c r="L73" s="797"/>
      <c r="M73" s="797"/>
      <c r="N73" s="797"/>
      <c r="O73" s="797"/>
      <c r="P73" s="797"/>
      <c r="Q73" s="797"/>
      <c r="AY73" s="534"/>
      <c r="AZ73" s="534"/>
      <c r="BA73" s="534"/>
      <c r="BB73" s="534"/>
      <c r="BC73" s="534"/>
      <c r="BD73" s="661"/>
      <c r="BE73" s="661"/>
      <c r="BF73" s="661"/>
      <c r="BG73" s="534"/>
      <c r="BH73" s="214"/>
      <c r="BI73" s="534"/>
      <c r="BJ73" s="534"/>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5"/>
      <c r="AZ74" s="405"/>
      <c r="BA74" s="405"/>
      <c r="BB74" s="405"/>
      <c r="BC74" s="405"/>
      <c r="BD74" s="646"/>
      <c r="BE74" s="646"/>
      <c r="BF74" s="646"/>
      <c r="BG74" s="405"/>
      <c r="BH74" s="214"/>
      <c r="BI74" s="405"/>
      <c r="BJ74" s="405"/>
      <c r="BK74" s="405"/>
      <c r="BL74" s="405"/>
      <c r="BM74" s="405"/>
      <c r="BN74" s="405"/>
      <c r="BO74" s="405"/>
      <c r="BP74" s="405"/>
      <c r="BQ74" s="405"/>
      <c r="BR74" s="405"/>
      <c r="BS74" s="405"/>
      <c r="BT74" s="405"/>
      <c r="BU74" s="405"/>
      <c r="BV74" s="405"/>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5"/>
      <c r="AZ75" s="405"/>
      <c r="BA75" s="405"/>
      <c r="BB75" s="405"/>
      <c r="BC75" s="405"/>
      <c r="BD75" s="646"/>
      <c r="BE75" s="646"/>
      <c r="BF75" s="646"/>
      <c r="BG75" s="405"/>
      <c r="BH75" s="214"/>
      <c r="BI75" s="405"/>
      <c r="BJ75" s="405"/>
      <c r="BK75" s="405"/>
      <c r="BL75" s="405"/>
      <c r="BM75" s="405"/>
      <c r="BN75" s="405"/>
      <c r="BO75" s="405"/>
      <c r="BP75" s="405"/>
      <c r="BQ75" s="405"/>
      <c r="BR75" s="405"/>
      <c r="BS75" s="405"/>
      <c r="BT75" s="405"/>
      <c r="BU75" s="405"/>
      <c r="BV75" s="405"/>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5"/>
      <c r="AZ76" s="405"/>
      <c r="BA76" s="405"/>
      <c r="BB76" s="405"/>
      <c r="BC76" s="405"/>
      <c r="BD76" s="646"/>
      <c r="BE76" s="646"/>
      <c r="BF76" s="646"/>
      <c r="BG76" s="405"/>
      <c r="BH76" s="214"/>
      <c r="BI76" s="405"/>
      <c r="BJ76" s="405"/>
      <c r="BK76" s="405"/>
      <c r="BL76" s="405"/>
      <c r="BM76" s="405"/>
      <c r="BN76" s="405"/>
      <c r="BO76" s="405"/>
      <c r="BP76" s="405"/>
      <c r="BQ76" s="405"/>
      <c r="BR76" s="405"/>
      <c r="BS76" s="405"/>
      <c r="BT76" s="405"/>
      <c r="BU76" s="405"/>
      <c r="BV76" s="405"/>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5"/>
      <c r="AZ77" s="405"/>
      <c r="BA77" s="405"/>
      <c r="BB77" s="405"/>
      <c r="BC77" s="405"/>
      <c r="BD77" s="646"/>
      <c r="BE77" s="646"/>
      <c r="BF77" s="646"/>
      <c r="BG77" s="405"/>
      <c r="BH77" s="214"/>
      <c r="BI77" s="405"/>
      <c r="BJ77" s="405"/>
      <c r="BK77" s="405"/>
      <c r="BL77" s="405"/>
      <c r="BM77" s="405"/>
      <c r="BN77" s="405"/>
      <c r="BO77" s="405"/>
      <c r="BP77" s="405"/>
      <c r="BQ77" s="405"/>
      <c r="BR77" s="405"/>
      <c r="BS77" s="405"/>
      <c r="BT77" s="405"/>
      <c r="BU77" s="405"/>
      <c r="BV77" s="405"/>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5"/>
      <c r="AZ78" s="405"/>
      <c r="BA78" s="405"/>
      <c r="BB78" s="405"/>
      <c r="BC78" s="405"/>
      <c r="BD78" s="646"/>
      <c r="BE78" s="646"/>
      <c r="BF78" s="646"/>
      <c r="BG78" s="405"/>
      <c r="BI78" s="405"/>
      <c r="BJ78" s="405"/>
      <c r="BK78" s="405"/>
      <c r="BL78" s="405"/>
      <c r="BM78" s="405"/>
      <c r="BN78" s="405"/>
      <c r="BO78" s="405"/>
      <c r="BP78" s="405"/>
      <c r="BQ78" s="405"/>
      <c r="BR78" s="405"/>
      <c r="BS78" s="405"/>
      <c r="BT78" s="405"/>
      <c r="BU78" s="405"/>
      <c r="BV78" s="405"/>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5"/>
      <c r="AZ79" s="405"/>
      <c r="BA79" s="405"/>
      <c r="BB79" s="405"/>
      <c r="BC79" s="405"/>
      <c r="BD79" s="646"/>
      <c r="BE79" s="646"/>
      <c r="BF79" s="646"/>
      <c r="BG79" s="405"/>
      <c r="BI79" s="405"/>
      <c r="BJ79" s="405"/>
      <c r="BK79" s="405"/>
      <c r="BL79" s="405"/>
      <c r="BM79" s="405"/>
      <c r="BN79" s="405"/>
      <c r="BO79" s="405"/>
      <c r="BP79" s="405"/>
      <c r="BQ79" s="405"/>
      <c r="BR79" s="405"/>
      <c r="BS79" s="405"/>
      <c r="BT79" s="405"/>
      <c r="BU79" s="405"/>
      <c r="BV79" s="405"/>
    </row>
    <row r="80" spans="1:74" x14ac:dyDescent="0.2">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405"/>
      <c r="AZ80" s="405"/>
      <c r="BA80" s="405"/>
      <c r="BB80" s="405"/>
      <c r="BC80" s="405"/>
      <c r="BD80" s="646"/>
      <c r="BE80" s="646"/>
      <c r="BF80" s="646"/>
      <c r="BG80" s="405"/>
      <c r="BI80" s="405"/>
      <c r="BJ80" s="405"/>
      <c r="BK80" s="405"/>
      <c r="BL80" s="405"/>
      <c r="BM80" s="405"/>
      <c r="BN80" s="405"/>
      <c r="BO80" s="405"/>
      <c r="BP80" s="405"/>
      <c r="BQ80" s="405"/>
      <c r="BR80" s="405"/>
      <c r="BS80" s="405"/>
      <c r="BT80" s="405"/>
      <c r="BU80" s="405"/>
      <c r="BV80" s="405"/>
    </row>
    <row r="81" spans="3:74" x14ac:dyDescent="0.2">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405"/>
      <c r="AZ81" s="405"/>
      <c r="BA81" s="405"/>
      <c r="BB81" s="405"/>
      <c r="BC81" s="405"/>
      <c r="BD81" s="646"/>
      <c r="BE81" s="646"/>
      <c r="BF81" s="646"/>
      <c r="BG81" s="405"/>
      <c r="BI81" s="405"/>
      <c r="BJ81" s="405"/>
      <c r="BK81" s="405"/>
      <c r="BL81" s="405"/>
      <c r="BM81" s="405"/>
      <c r="BN81" s="405"/>
      <c r="BO81" s="405"/>
      <c r="BP81" s="405"/>
      <c r="BQ81" s="405"/>
      <c r="BR81" s="405"/>
      <c r="BS81" s="405"/>
      <c r="BT81" s="405"/>
      <c r="BU81" s="405"/>
      <c r="BV81" s="405"/>
    </row>
    <row r="82" spans="3:74" x14ac:dyDescent="0.2">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405"/>
      <c r="AZ82" s="405"/>
      <c r="BA82" s="405"/>
      <c r="BB82" s="405"/>
      <c r="BC82" s="405"/>
      <c r="BD82" s="646"/>
      <c r="BE82" s="646"/>
      <c r="BF82" s="646"/>
      <c r="BG82" s="405"/>
      <c r="BI82" s="405"/>
      <c r="BJ82" s="405"/>
      <c r="BK82" s="405"/>
      <c r="BL82" s="405"/>
      <c r="BM82" s="405"/>
      <c r="BN82" s="405"/>
      <c r="BO82" s="405"/>
      <c r="BP82" s="405"/>
      <c r="BQ82" s="405"/>
      <c r="BR82" s="405"/>
      <c r="BS82" s="405"/>
      <c r="BT82" s="405"/>
      <c r="BU82" s="405"/>
      <c r="BV82" s="405"/>
    </row>
    <row r="83" spans="3:74" x14ac:dyDescent="0.2">
      <c r="BK83" s="406"/>
      <c r="BL83" s="406"/>
      <c r="BM83" s="406"/>
      <c r="BN83" s="406"/>
      <c r="BO83" s="406"/>
      <c r="BP83" s="406"/>
      <c r="BQ83" s="406"/>
      <c r="BR83" s="406"/>
      <c r="BS83" s="406"/>
      <c r="BT83" s="406"/>
      <c r="BU83" s="406"/>
      <c r="BV83" s="406"/>
    </row>
    <row r="84" spans="3:74" x14ac:dyDescent="0.2">
      <c r="BK84" s="406"/>
      <c r="BL84" s="406"/>
      <c r="BM84" s="406"/>
      <c r="BN84" s="406"/>
      <c r="BO84" s="406"/>
      <c r="BP84" s="406"/>
      <c r="BQ84" s="406"/>
      <c r="BR84" s="406"/>
      <c r="BS84" s="406"/>
      <c r="BT84" s="406"/>
      <c r="BU84" s="406"/>
      <c r="BV84" s="406"/>
    </row>
    <row r="85" spans="3:74" x14ac:dyDescent="0.2">
      <c r="BK85" s="406"/>
      <c r="BL85" s="406"/>
      <c r="BM85" s="406"/>
      <c r="BN85" s="406"/>
      <c r="BO85" s="406"/>
      <c r="BP85" s="406"/>
      <c r="BQ85" s="406"/>
      <c r="BR85" s="406"/>
      <c r="BS85" s="406"/>
      <c r="BT85" s="406"/>
      <c r="BU85" s="406"/>
      <c r="BV85" s="406"/>
    </row>
    <row r="86" spans="3:74" x14ac:dyDescent="0.2">
      <c r="BK86" s="406"/>
      <c r="BL86" s="406"/>
      <c r="BM86" s="406"/>
      <c r="BN86" s="406"/>
      <c r="BO86" s="406"/>
      <c r="BP86" s="406"/>
      <c r="BQ86" s="406"/>
      <c r="BR86" s="406"/>
      <c r="BS86" s="406"/>
      <c r="BT86" s="406"/>
      <c r="BU86" s="406"/>
      <c r="BV86" s="406"/>
    </row>
    <row r="87" spans="3:74" x14ac:dyDescent="0.2">
      <c r="BK87" s="406"/>
      <c r="BL87" s="406"/>
      <c r="BM87" s="406"/>
      <c r="BN87" s="406"/>
      <c r="BO87" s="406"/>
      <c r="BP87" s="406"/>
      <c r="BQ87" s="406"/>
      <c r="BR87" s="406"/>
      <c r="BS87" s="406"/>
      <c r="BT87" s="406"/>
      <c r="BU87" s="406"/>
      <c r="BV87" s="406"/>
    </row>
    <row r="88" spans="3:74" x14ac:dyDescent="0.2">
      <c r="BK88" s="406"/>
      <c r="BL88" s="406"/>
      <c r="BM88" s="406"/>
      <c r="BN88" s="406"/>
      <c r="BO88" s="406"/>
      <c r="BP88" s="406"/>
      <c r="BQ88" s="406"/>
      <c r="BR88" s="406"/>
      <c r="BS88" s="406"/>
      <c r="BT88" s="406"/>
      <c r="BU88" s="406"/>
      <c r="BV88" s="406"/>
    </row>
    <row r="89" spans="3:74" x14ac:dyDescent="0.2">
      <c r="BK89" s="406"/>
      <c r="BL89" s="406"/>
      <c r="BM89" s="406"/>
      <c r="BN89" s="406"/>
      <c r="BO89" s="406"/>
      <c r="BP89" s="406"/>
      <c r="BQ89" s="406"/>
      <c r="BR89" s="406"/>
      <c r="BS89" s="406"/>
      <c r="BT89" s="406"/>
      <c r="BU89" s="406"/>
      <c r="BV89" s="406"/>
    </row>
    <row r="90" spans="3:74" x14ac:dyDescent="0.2">
      <c r="BK90" s="406"/>
      <c r="BL90" s="406"/>
      <c r="BM90" s="406"/>
      <c r="BN90" s="406"/>
      <c r="BO90" s="406"/>
      <c r="BP90" s="406"/>
      <c r="BQ90" s="406"/>
      <c r="BR90" s="406"/>
      <c r="BS90" s="406"/>
      <c r="BT90" s="406"/>
      <c r="BU90" s="406"/>
      <c r="BV90" s="406"/>
    </row>
    <row r="91" spans="3:74" x14ac:dyDescent="0.2">
      <c r="BK91" s="406"/>
      <c r="BL91" s="406"/>
      <c r="BM91" s="406"/>
      <c r="BN91" s="406"/>
      <c r="BO91" s="406"/>
      <c r="BP91" s="406"/>
      <c r="BQ91" s="406"/>
      <c r="BR91" s="406"/>
      <c r="BS91" s="406"/>
      <c r="BT91" s="406"/>
      <c r="BU91" s="406"/>
      <c r="BV91" s="406"/>
    </row>
    <row r="92" spans="3:74" x14ac:dyDescent="0.2">
      <c r="BK92" s="406"/>
      <c r="BL92" s="406"/>
      <c r="BM92" s="406"/>
      <c r="BN92" s="406"/>
      <c r="BO92" s="406"/>
      <c r="BP92" s="406"/>
      <c r="BQ92" s="406"/>
      <c r="BR92" s="406"/>
      <c r="BS92" s="406"/>
      <c r="BT92" s="406"/>
      <c r="BU92" s="406"/>
      <c r="BV92" s="406"/>
    </row>
    <row r="93" spans="3:74" x14ac:dyDescent="0.2">
      <c r="BK93" s="406"/>
      <c r="BL93" s="406"/>
      <c r="BM93" s="406"/>
      <c r="BN93" s="406"/>
      <c r="BO93" s="406"/>
      <c r="BP93" s="406"/>
      <c r="BQ93" s="406"/>
      <c r="BR93" s="406"/>
      <c r="BS93" s="406"/>
      <c r="BT93" s="406"/>
      <c r="BU93" s="406"/>
      <c r="BV93" s="406"/>
    </row>
    <row r="94" spans="3:74" x14ac:dyDescent="0.2">
      <c r="BK94" s="406"/>
      <c r="BL94" s="406"/>
      <c r="BM94" s="406"/>
      <c r="BN94" s="406"/>
      <c r="BO94" s="406"/>
      <c r="BP94" s="406"/>
      <c r="BQ94" s="406"/>
      <c r="BR94" s="406"/>
      <c r="BS94" s="406"/>
      <c r="BT94" s="406"/>
      <c r="BU94" s="406"/>
      <c r="BV94" s="406"/>
    </row>
    <row r="95" spans="3:74" x14ac:dyDescent="0.2">
      <c r="BK95" s="406"/>
      <c r="BL95" s="406"/>
      <c r="BM95" s="406"/>
      <c r="BN95" s="406"/>
      <c r="BO95" s="406"/>
      <c r="BP95" s="406"/>
      <c r="BQ95" s="406"/>
      <c r="BR95" s="406"/>
      <c r="BS95" s="406"/>
      <c r="BT95" s="406"/>
      <c r="BU95" s="406"/>
      <c r="BV95" s="406"/>
    </row>
    <row r="96" spans="3:74" x14ac:dyDescent="0.2">
      <c r="BK96" s="406"/>
      <c r="BL96" s="406"/>
      <c r="BM96" s="406"/>
      <c r="BN96" s="406"/>
      <c r="BO96" s="406"/>
      <c r="BP96" s="406"/>
      <c r="BQ96" s="406"/>
      <c r="BR96" s="406"/>
      <c r="BS96" s="406"/>
      <c r="BT96" s="406"/>
      <c r="BU96" s="406"/>
      <c r="BV96" s="406"/>
    </row>
    <row r="97" spans="63:74" x14ac:dyDescent="0.2">
      <c r="BK97" s="406"/>
      <c r="BL97" s="406"/>
      <c r="BM97" s="406"/>
      <c r="BN97" s="406"/>
      <c r="BO97" s="406"/>
      <c r="BP97" s="406"/>
      <c r="BQ97" s="406"/>
      <c r="BR97" s="406"/>
      <c r="BS97" s="406"/>
      <c r="BT97" s="406"/>
      <c r="BU97" s="406"/>
      <c r="BV97" s="406"/>
    </row>
    <row r="98" spans="63:74" x14ac:dyDescent="0.2">
      <c r="BK98" s="406"/>
      <c r="BL98" s="406"/>
      <c r="BM98" s="406"/>
      <c r="BN98" s="406"/>
      <c r="BO98" s="406"/>
      <c r="BP98" s="406"/>
      <c r="BQ98" s="406"/>
      <c r="BR98" s="406"/>
      <c r="BS98" s="406"/>
      <c r="BT98" s="406"/>
      <c r="BU98" s="406"/>
      <c r="BV98" s="406"/>
    </row>
    <row r="99" spans="63:74" x14ac:dyDescent="0.2">
      <c r="BK99" s="406"/>
      <c r="BL99" s="406"/>
      <c r="BM99" s="406"/>
      <c r="BN99" s="406"/>
      <c r="BO99" s="406"/>
      <c r="BP99" s="406"/>
      <c r="BQ99" s="406"/>
      <c r="BR99" s="406"/>
      <c r="BS99" s="406"/>
      <c r="BT99" s="406"/>
      <c r="BU99" s="406"/>
      <c r="BV99" s="406"/>
    </row>
    <row r="100" spans="63:74" x14ac:dyDescent="0.2">
      <c r="BK100" s="406"/>
      <c r="BL100" s="406"/>
      <c r="BM100" s="406"/>
      <c r="BN100" s="406"/>
      <c r="BO100" s="406"/>
      <c r="BP100" s="406"/>
      <c r="BQ100" s="406"/>
      <c r="BR100" s="406"/>
      <c r="BS100" s="406"/>
      <c r="BT100" s="406"/>
      <c r="BU100" s="406"/>
      <c r="BV100" s="406"/>
    </row>
    <row r="101" spans="63:74" x14ac:dyDescent="0.2">
      <c r="BK101" s="406"/>
      <c r="BL101" s="406"/>
      <c r="BM101" s="406"/>
      <c r="BN101" s="406"/>
      <c r="BO101" s="406"/>
      <c r="BP101" s="406"/>
      <c r="BQ101" s="406"/>
      <c r="BR101" s="406"/>
      <c r="BS101" s="406"/>
      <c r="BT101" s="406"/>
      <c r="BU101" s="406"/>
      <c r="BV101" s="406"/>
    </row>
    <row r="102" spans="63:74" x14ac:dyDescent="0.2">
      <c r="BK102" s="406"/>
      <c r="BL102" s="406"/>
      <c r="BM102" s="406"/>
      <c r="BN102" s="406"/>
      <c r="BO102" s="406"/>
      <c r="BP102" s="406"/>
      <c r="BQ102" s="406"/>
      <c r="BR102" s="406"/>
      <c r="BS102" s="406"/>
      <c r="BT102" s="406"/>
      <c r="BU102" s="406"/>
      <c r="BV102" s="406"/>
    </row>
    <row r="103" spans="63:74" x14ac:dyDescent="0.2">
      <c r="BK103" s="406"/>
      <c r="BL103" s="406"/>
      <c r="BM103" s="406"/>
      <c r="BN103" s="406"/>
      <c r="BO103" s="406"/>
      <c r="BP103" s="406"/>
      <c r="BQ103" s="406"/>
      <c r="BR103" s="406"/>
      <c r="BS103" s="406"/>
      <c r="BT103" s="406"/>
      <c r="BU103" s="406"/>
      <c r="BV103" s="406"/>
    </row>
    <row r="104" spans="63:74" x14ac:dyDescent="0.2">
      <c r="BK104" s="406"/>
      <c r="BL104" s="406"/>
      <c r="BM104" s="406"/>
      <c r="BN104" s="406"/>
      <c r="BO104" s="406"/>
      <c r="BP104" s="406"/>
      <c r="BQ104" s="406"/>
      <c r="BR104" s="406"/>
      <c r="BS104" s="406"/>
      <c r="BT104" s="406"/>
      <c r="BU104" s="406"/>
      <c r="BV104" s="406"/>
    </row>
    <row r="105" spans="63:74" x14ac:dyDescent="0.2">
      <c r="BK105" s="406"/>
      <c r="BL105" s="406"/>
      <c r="BM105" s="406"/>
      <c r="BN105" s="406"/>
      <c r="BO105" s="406"/>
      <c r="BP105" s="406"/>
      <c r="BQ105" s="406"/>
      <c r="BR105" s="406"/>
      <c r="BS105" s="406"/>
      <c r="BT105" s="406"/>
      <c r="BU105" s="406"/>
      <c r="BV105" s="406"/>
    </row>
    <row r="106" spans="63:74" x14ac:dyDescent="0.2">
      <c r="BK106" s="406"/>
      <c r="BL106" s="406"/>
      <c r="BM106" s="406"/>
      <c r="BN106" s="406"/>
      <c r="BO106" s="406"/>
      <c r="BP106" s="406"/>
      <c r="BQ106" s="406"/>
      <c r="BR106" s="406"/>
      <c r="BS106" s="406"/>
      <c r="BT106" s="406"/>
      <c r="BU106" s="406"/>
      <c r="BV106" s="406"/>
    </row>
    <row r="107" spans="63:74" x14ac:dyDescent="0.2">
      <c r="BK107" s="406"/>
      <c r="BL107" s="406"/>
      <c r="BM107" s="406"/>
      <c r="BN107" s="406"/>
      <c r="BO107" s="406"/>
      <c r="BP107" s="406"/>
      <c r="BQ107" s="406"/>
      <c r="BR107" s="406"/>
      <c r="BS107" s="406"/>
      <c r="BT107" s="406"/>
      <c r="BU107" s="406"/>
      <c r="BV107" s="406"/>
    </row>
    <row r="108" spans="63:74" x14ac:dyDescent="0.2">
      <c r="BK108" s="406"/>
      <c r="BL108" s="406"/>
      <c r="BM108" s="406"/>
      <c r="BN108" s="406"/>
      <c r="BO108" s="406"/>
      <c r="BP108" s="406"/>
      <c r="BQ108" s="406"/>
      <c r="BR108" s="406"/>
      <c r="BS108" s="406"/>
      <c r="BT108" s="406"/>
      <c r="BU108" s="406"/>
      <c r="BV108" s="406"/>
    </row>
    <row r="109" spans="63:74" x14ac:dyDescent="0.2">
      <c r="BK109" s="406"/>
      <c r="BL109" s="406"/>
      <c r="BM109" s="406"/>
      <c r="BN109" s="406"/>
      <c r="BO109" s="406"/>
      <c r="BP109" s="406"/>
      <c r="BQ109" s="406"/>
      <c r="BR109" s="406"/>
      <c r="BS109" s="406"/>
      <c r="BT109" s="406"/>
      <c r="BU109" s="406"/>
      <c r="BV109" s="406"/>
    </row>
    <row r="110" spans="63:74" x14ac:dyDescent="0.2">
      <c r="BK110" s="406"/>
      <c r="BL110" s="406"/>
      <c r="BM110" s="406"/>
      <c r="BN110" s="406"/>
      <c r="BO110" s="406"/>
      <c r="BP110" s="406"/>
      <c r="BQ110" s="406"/>
      <c r="BR110" s="406"/>
      <c r="BS110" s="406"/>
      <c r="BT110" s="406"/>
      <c r="BU110" s="406"/>
      <c r="BV110" s="406"/>
    </row>
    <row r="111" spans="63:74" x14ac:dyDescent="0.2">
      <c r="BK111" s="406"/>
      <c r="BL111" s="406"/>
      <c r="BM111" s="406"/>
      <c r="BN111" s="406"/>
      <c r="BO111" s="406"/>
      <c r="BP111" s="406"/>
      <c r="BQ111" s="406"/>
      <c r="BR111" s="406"/>
      <c r="BS111" s="406"/>
      <c r="BT111" s="406"/>
      <c r="BU111" s="406"/>
      <c r="BV111" s="406"/>
    </row>
    <row r="112" spans="63:74" x14ac:dyDescent="0.2">
      <c r="BK112" s="406"/>
      <c r="BL112" s="406"/>
      <c r="BM112" s="406"/>
      <c r="BN112" s="406"/>
      <c r="BO112" s="406"/>
      <c r="BP112" s="406"/>
      <c r="BQ112" s="406"/>
      <c r="BR112" s="406"/>
      <c r="BS112" s="406"/>
      <c r="BT112" s="406"/>
      <c r="BU112" s="406"/>
      <c r="BV112" s="406"/>
    </row>
    <row r="113" spans="63:74" x14ac:dyDescent="0.2">
      <c r="BK113" s="406"/>
      <c r="BL113" s="406"/>
      <c r="BM113" s="406"/>
      <c r="BN113" s="406"/>
      <c r="BO113" s="406"/>
      <c r="BP113" s="406"/>
      <c r="BQ113" s="406"/>
      <c r="BR113" s="406"/>
      <c r="BS113" s="406"/>
      <c r="BT113" s="406"/>
      <c r="BU113" s="406"/>
      <c r="BV113" s="406"/>
    </row>
    <row r="114" spans="63:74" x14ac:dyDescent="0.2">
      <c r="BK114" s="406"/>
      <c r="BL114" s="406"/>
      <c r="BM114" s="406"/>
      <c r="BN114" s="406"/>
      <c r="BO114" s="406"/>
      <c r="BP114" s="406"/>
      <c r="BQ114" s="406"/>
      <c r="BR114" s="406"/>
      <c r="BS114" s="406"/>
      <c r="BT114" s="406"/>
      <c r="BU114" s="406"/>
      <c r="BV114" s="406"/>
    </row>
    <row r="115" spans="63:74" x14ac:dyDescent="0.2">
      <c r="BK115" s="406"/>
      <c r="BL115" s="406"/>
      <c r="BM115" s="406"/>
      <c r="BN115" s="406"/>
      <c r="BO115" s="406"/>
      <c r="BP115" s="406"/>
      <c r="BQ115" s="406"/>
      <c r="BR115" s="406"/>
      <c r="BS115" s="406"/>
      <c r="BT115" s="406"/>
      <c r="BU115" s="406"/>
      <c r="BV115" s="406"/>
    </row>
    <row r="116" spans="63:74" x14ac:dyDescent="0.2">
      <c r="BK116" s="406"/>
      <c r="BL116" s="406"/>
      <c r="BM116" s="406"/>
      <c r="BN116" s="406"/>
      <c r="BO116" s="406"/>
      <c r="BP116" s="406"/>
      <c r="BQ116" s="406"/>
      <c r="BR116" s="406"/>
      <c r="BS116" s="406"/>
      <c r="BT116" s="406"/>
      <c r="BU116" s="406"/>
      <c r="BV116" s="406"/>
    </row>
    <row r="117" spans="63:74" x14ac:dyDescent="0.2">
      <c r="BK117" s="406"/>
      <c r="BL117" s="406"/>
      <c r="BM117" s="406"/>
      <c r="BN117" s="406"/>
      <c r="BO117" s="406"/>
      <c r="BP117" s="406"/>
      <c r="BQ117" s="406"/>
      <c r="BR117" s="406"/>
      <c r="BS117" s="406"/>
      <c r="BT117" s="406"/>
      <c r="BU117" s="406"/>
      <c r="BV117" s="406"/>
    </row>
    <row r="118" spans="63:74" x14ac:dyDescent="0.2">
      <c r="BK118" s="406"/>
      <c r="BL118" s="406"/>
      <c r="BM118" s="406"/>
      <c r="BN118" s="406"/>
      <c r="BO118" s="406"/>
      <c r="BP118" s="406"/>
      <c r="BQ118" s="406"/>
      <c r="BR118" s="406"/>
      <c r="BS118" s="406"/>
      <c r="BT118" s="406"/>
      <c r="BU118" s="406"/>
      <c r="BV118" s="406"/>
    </row>
    <row r="119" spans="63:74" x14ac:dyDescent="0.2">
      <c r="BK119" s="406"/>
      <c r="BL119" s="406"/>
      <c r="BM119" s="406"/>
      <c r="BN119" s="406"/>
      <c r="BO119" s="406"/>
      <c r="BP119" s="406"/>
      <c r="BQ119" s="406"/>
      <c r="BR119" s="406"/>
      <c r="BS119" s="406"/>
      <c r="BT119" s="406"/>
      <c r="BU119" s="406"/>
      <c r="BV119" s="406"/>
    </row>
    <row r="120" spans="63:74" x14ac:dyDescent="0.2">
      <c r="BK120" s="406"/>
      <c r="BL120" s="406"/>
      <c r="BM120" s="406"/>
      <c r="BN120" s="406"/>
      <c r="BO120" s="406"/>
      <c r="BP120" s="406"/>
      <c r="BQ120" s="406"/>
      <c r="BR120" s="406"/>
      <c r="BS120" s="406"/>
      <c r="BT120" s="406"/>
      <c r="BU120" s="406"/>
      <c r="BV120" s="406"/>
    </row>
    <row r="121" spans="63:74" x14ac:dyDescent="0.2">
      <c r="BK121" s="406"/>
      <c r="BL121" s="406"/>
      <c r="BM121" s="406"/>
      <c r="BN121" s="406"/>
      <c r="BO121" s="406"/>
      <c r="BP121" s="406"/>
      <c r="BQ121" s="406"/>
      <c r="BR121" s="406"/>
      <c r="BS121" s="406"/>
      <c r="BT121" s="406"/>
      <c r="BU121" s="406"/>
      <c r="BV121" s="406"/>
    </row>
    <row r="122" spans="63:74" x14ac:dyDescent="0.2">
      <c r="BK122" s="406"/>
      <c r="BL122" s="406"/>
      <c r="BM122" s="406"/>
      <c r="BN122" s="406"/>
      <c r="BO122" s="406"/>
      <c r="BP122" s="406"/>
      <c r="BQ122" s="406"/>
      <c r="BR122" s="406"/>
      <c r="BS122" s="406"/>
      <c r="BT122" s="406"/>
      <c r="BU122" s="406"/>
      <c r="BV122" s="406"/>
    </row>
    <row r="123" spans="63:74" x14ac:dyDescent="0.2">
      <c r="BK123" s="406"/>
      <c r="BL123" s="406"/>
      <c r="BM123" s="406"/>
      <c r="BN123" s="406"/>
      <c r="BO123" s="406"/>
      <c r="BP123" s="406"/>
      <c r="BQ123" s="406"/>
      <c r="BR123" s="406"/>
      <c r="BS123" s="406"/>
      <c r="BT123" s="406"/>
      <c r="BU123" s="406"/>
      <c r="BV123" s="406"/>
    </row>
    <row r="124" spans="63:74" x14ac:dyDescent="0.2">
      <c r="BK124" s="406"/>
      <c r="BL124" s="406"/>
      <c r="BM124" s="406"/>
      <c r="BN124" s="406"/>
      <c r="BO124" s="406"/>
      <c r="BP124" s="406"/>
      <c r="BQ124" s="406"/>
      <c r="BR124" s="406"/>
      <c r="BS124" s="406"/>
      <c r="BT124" s="406"/>
      <c r="BU124" s="406"/>
      <c r="BV124" s="406"/>
    </row>
    <row r="125" spans="63:74" x14ac:dyDescent="0.2">
      <c r="BK125" s="406"/>
      <c r="BL125" s="406"/>
      <c r="BM125" s="406"/>
      <c r="BN125" s="406"/>
      <c r="BO125" s="406"/>
      <c r="BP125" s="406"/>
      <c r="BQ125" s="406"/>
      <c r="BR125" s="406"/>
      <c r="BS125" s="406"/>
      <c r="BT125" s="406"/>
      <c r="BU125" s="406"/>
      <c r="BV125" s="406"/>
    </row>
    <row r="126" spans="63:74" x14ac:dyDescent="0.2">
      <c r="BK126" s="406"/>
      <c r="BL126" s="406"/>
      <c r="BM126" s="406"/>
      <c r="BN126" s="406"/>
      <c r="BO126" s="406"/>
      <c r="BP126" s="406"/>
      <c r="BQ126" s="406"/>
      <c r="BR126" s="406"/>
      <c r="BS126" s="406"/>
      <c r="BT126" s="406"/>
      <c r="BU126" s="406"/>
      <c r="BV126" s="406"/>
    </row>
    <row r="127" spans="63:74" x14ac:dyDescent="0.2">
      <c r="BK127" s="406"/>
      <c r="BL127" s="406"/>
      <c r="BM127" s="406"/>
      <c r="BN127" s="406"/>
      <c r="BO127" s="406"/>
      <c r="BP127" s="406"/>
      <c r="BQ127" s="406"/>
      <c r="BR127" s="406"/>
      <c r="BS127" s="406"/>
      <c r="BT127" s="406"/>
      <c r="BU127" s="406"/>
      <c r="BV127" s="406"/>
    </row>
    <row r="128" spans="63:74" x14ac:dyDescent="0.2">
      <c r="BK128" s="406"/>
      <c r="BL128" s="406"/>
      <c r="BM128" s="406"/>
      <c r="BN128" s="406"/>
      <c r="BO128" s="406"/>
      <c r="BP128" s="406"/>
      <c r="BQ128" s="406"/>
      <c r="BR128" s="406"/>
      <c r="BS128" s="406"/>
      <c r="BT128" s="406"/>
      <c r="BU128" s="406"/>
      <c r="BV128" s="406"/>
    </row>
    <row r="129" spans="63:74" x14ac:dyDescent="0.2">
      <c r="BK129" s="406"/>
      <c r="BL129" s="406"/>
      <c r="BM129" s="406"/>
      <c r="BN129" s="406"/>
      <c r="BO129" s="406"/>
      <c r="BP129" s="406"/>
      <c r="BQ129" s="406"/>
      <c r="BR129" s="406"/>
      <c r="BS129" s="406"/>
      <c r="BT129" s="406"/>
      <c r="BU129" s="406"/>
      <c r="BV129" s="406"/>
    </row>
    <row r="130" spans="63:74" x14ac:dyDescent="0.2">
      <c r="BK130" s="406"/>
      <c r="BL130" s="406"/>
      <c r="BM130" s="406"/>
      <c r="BN130" s="406"/>
      <c r="BO130" s="406"/>
      <c r="BP130" s="406"/>
      <c r="BQ130" s="406"/>
      <c r="BR130" s="406"/>
      <c r="BS130" s="406"/>
      <c r="BT130" s="406"/>
      <c r="BU130" s="406"/>
      <c r="BV130" s="406"/>
    </row>
    <row r="131" spans="63:74" x14ac:dyDescent="0.2">
      <c r="BK131" s="406"/>
      <c r="BL131" s="406"/>
      <c r="BM131" s="406"/>
      <c r="BN131" s="406"/>
      <c r="BO131" s="406"/>
      <c r="BP131" s="406"/>
      <c r="BQ131" s="406"/>
      <c r="BR131" s="406"/>
      <c r="BS131" s="406"/>
      <c r="BT131" s="406"/>
      <c r="BU131" s="406"/>
      <c r="BV131" s="406"/>
    </row>
    <row r="132" spans="63:74" x14ac:dyDescent="0.2">
      <c r="BK132" s="406"/>
      <c r="BL132" s="406"/>
      <c r="BM132" s="406"/>
      <c r="BN132" s="406"/>
      <c r="BO132" s="406"/>
      <c r="BP132" s="406"/>
      <c r="BQ132" s="406"/>
      <c r="BR132" s="406"/>
      <c r="BS132" s="406"/>
      <c r="BT132" s="406"/>
      <c r="BU132" s="406"/>
      <c r="BV132" s="406"/>
    </row>
    <row r="133" spans="63:74" x14ac:dyDescent="0.2">
      <c r="BK133" s="406"/>
      <c r="BL133" s="406"/>
      <c r="BM133" s="406"/>
      <c r="BN133" s="406"/>
      <c r="BO133" s="406"/>
      <c r="BP133" s="406"/>
      <c r="BQ133" s="406"/>
      <c r="BR133" s="406"/>
      <c r="BS133" s="406"/>
      <c r="BT133" s="406"/>
      <c r="BU133" s="406"/>
      <c r="BV133" s="406"/>
    </row>
    <row r="134" spans="63:74" x14ac:dyDescent="0.2">
      <c r="BK134" s="406"/>
      <c r="BL134" s="406"/>
      <c r="BM134" s="406"/>
      <c r="BN134" s="406"/>
      <c r="BO134" s="406"/>
      <c r="BP134" s="406"/>
      <c r="BQ134" s="406"/>
      <c r="BR134" s="406"/>
      <c r="BS134" s="406"/>
      <c r="BT134" s="406"/>
      <c r="BU134" s="406"/>
      <c r="BV134" s="406"/>
    </row>
    <row r="135" spans="63:74" x14ac:dyDescent="0.2">
      <c r="BK135" s="406"/>
      <c r="BL135" s="406"/>
      <c r="BM135" s="406"/>
      <c r="BN135" s="406"/>
      <c r="BO135" s="406"/>
      <c r="BP135" s="406"/>
      <c r="BQ135" s="406"/>
      <c r="BR135" s="406"/>
      <c r="BS135" s="406"/>
      <c r="BT135" s="406"/>
      <c r="BU135" s="406"/>
      <c r="BV135" s="406"/>
    </row>
    <row r="136" spans="63:74" x14ac:dyDescent="0.2">
      <c r="BK136" s="406"/>
      <c r="BL136" s="406"/>
      <c r="BM136" s="406"/>
      <c r="BN136" s="406"/>
      <c r="BO136" s="406"/>
      <c r="BP136" s="406"/>
      <c r="BQ136" s="406"/>
      <c r="BR136" s="406"/>
      <c r="BS136" s="406"/>
      <c r="BT136" s="406"/>
      <c r="BU136" s="406"/>
      <c r="BV136" s="406"/>
    </row>
    <row r="137" spans="63:74" x14ac:dyDescent="0.2">
      <c r="BK137" s="406"/>
      <c r="BL137" s="406"/>
      <c r="BM137" s="406"/>
      <c r="BN137" s="406"/>
      <c r="BO137" s="406"/>
      <c r="BP137" s="406"/>
      <c r="BQ137" s="406"/>
      <c r="BR137" s="406"/>
      <c r="BS137" s="406"/>
      <c r="BT137" s="406"/>
      <c r="BU137" s="406"/>
      <c r="BV137" s="406"/>
    </row>
    <row r="138" spans="63:74" x14ac:dyDescent="0.2">
      <c r="BK138" s="406"/>
      <c r="BL138" s="406"/>
      <c r="BM138" s="406"/>
      <c r="BN138" s="406"/>
      <c r="BO138" s="406"/>
      <c r="BP138" s="406"/>
      <c r="BQ138" s="406"/>
      <c r="BR138" s="406"/>
      <c r="BS138" s="406"/>
      <c r="BT138" s="406"/>
      <c r="BU138" s="406"/>
      <c r="BV138" s="406"/>
    </row>
    <row r="139" spans="63:74" x14ac:dyDescent="0.2">
      <c r="BK139" s="406"/>
      <c r="BL139" s="406"/>
      <c r="BM139" s="406"/>
      <c r="BN139" s="406"/>
      <c r="BO139" s="406"/>
      <c r="BP139" s="406"/>
      <c r="BQ139" s="406"/>
      <c r="BR139" s="406"/>
      <c r="BS139" s="406"/>
      <c r="BT139" s="406"/>
      <c r="BU139" s="406"/>
      <c r="BV139" s="406"/>
    </row>
    <row r="140" spans="63:74" x14ac:dyDescent="0.2">
      <c r="BK140" s="406"/>
      <c r="BL140" s="406"/>
      <c r="BM140" s="406"/>
      <c r="BN140" s="406"/>
      <c r="BO140" s="406"/>
      <c r="BP140" s="406"/>
      <c r="BQ140" s="406"/>
      <c r="BR140" s="406"/>
      <c r="BS140" s="406"/>
      <c r="BT140" s="406"/>
      <c r="BU140" s="406"/>
      <c r="BV140" s="406"/>
    </row>
    <row r="141" spans="63:74" x14ac:dyDescent="0.2">
      <c r="BK141" s="406"/>
      <c r="BL141" s="406"/>
      <c r="BM141" s="406"/>
      <c r="BN141" s="406"/>
      <c r="BO141" s="406"/>
      <c r="BP141" s="406"/>
      <c r="BQ141" s="406"/>
      <c r="BR141" s="406"/>
      <c r="BS141" s="406"/>
      <c r="BT141" s="406"/>
      <c r="BU141" s="406"/>
      <c r="BV141" s="406"/>
    </row>
    <row r="142" spans="63:74" x14ac:dyDescent="0.2">
      <c r="BK142" s="406"/>
      <c r="BL142" s="406"/>
      <c r="BM142" s="406"/>
      <c r="BN142" s="406"/>
      <c r="BO142" s="406"/>
      <c r="BP142" s="406"/>
      <c r="BQ142" s="406"/>
      <c r="BR142" s="406"/>
      <c r="BS142" s="406"/>
      <c r="BT142" s="406"/>
      <c r="BU142" s="406"/>
      <c r="BV142" s="406"/>
    </row>
    <row r="143" spans="63:74" x14ac:dyDescent="0.2">
      <c r="BK143" s="406"/>
      <c r="BL143" s="406"/>
      <c r="BM143" s="406"/>
      <c r="BN143" s="406"/>
      <c r="BO143" s="406"/>
      <c r="BP143" s="406"/>
      <c r="BQ143" s="406"/>
      <c r="BR143" s="406"/>
      <c r="BS143" s="406"/>
      <c r="BT143" s="406"/>
      <c r="BU143" s="406"/>
      <c r="BV143" s="406"/>
    </row>
    <row r="144" spans="63:74" x14ac:dyDescent="0.2">
      <c r="BK144" s="406"/>
      <c r="BL144" s="406"/>
      <c r="BM144" s="406"/>
      <c r="BN144" s="406"/>
      <c r="BO144" s="406"/>
      <c r="BP144" s="406"/>
      <c r="BQ144" s="406"/>
      <c r="BR144" s="406"/>
      <c r="BS144" s="406"/>
      <c r="BT144" s="406"/>
      <c r="BU144" s="406"/>
      <c r="BV144" s="406"/>
    </row>
    <row r="145" spans="63:74" x14ac:dyDescent="0.2">
      <c r="BK145" s="406"/>
      <c r="BL145" s="406"/>
      <c r="BM145" s="406"/>
      <c r="BN145" s="406"/>
      <c r="BO145" s="406"/>
      <c r="BP145" s="406"/>
      <c r="BQ145" s="406"/>
      <c r="BR145" s="406"/>
      <c r="BS145" s="406"/>
      <c r="BT145" s="406"/>
      <c r="BU145" s="406"/>
      <c r="BV145" s="406"/>
    </row>
    <row r="146" spans="63:74" x14ac:dyDescent="0.2">
      <c r="BK146" s="406"/>
      <c r="BL146" s="406"/>
      <c r="BM146" s="406"/>
      <c r="BN146" s="406"/>
      <c r="BO146" s="406"/>
      <c r="BP146" s="406"/>
      <c r="BQ146" s="406"/>
      <c r="BR146" s="406"/>
      <c r="BS146" s="406"/>
      <c r="BT146" s="406"/>
      <c r="BU146" s="406"/>
      <c r="BV146" s="406"/>
    </row>
    <row r="147" spans="63:74" x14ac:dyDescent="0.2">
      <c r="BK147" s="406"/>
      <c r="BL147" s="406"/>
      <c r="BM147" s="406"/>
      <c r="BN147" s="406"/>
      <c r="BO147" s="406"/>
      <c r="BP147" s="406"/>
      <c r="BQ147" s="406"/>
      <c r="BR147" s="406"/>
      <c r="BS147" s="406"/>
      <c r="BT147" s="406"/>
      <c r="BU147" s="406"/>
      <c r="BV147" s="406"/>
    </row>
    <row r="148" spans="63:74" x14ac:dyDescent="0.2">
      <c r="BK148" s="406"/>
      <c r="BL148" s="406"/>
      <c r="BM148" s="406"/>
      <c r="BN148" s="406"/>
      <c r="BO148" s="406"/>
      <c r="BP148" s="406"/>
      <c r="BQ148" s="406"/>
      <c r="BR148" s="406"/>
      <c r="BS148" s="406"/>
      <c r="BT148" s="406"/>
      <c r="BU148" s="406"/>
      <c r="BV148" s="406"/>
    </row>
    <row r="149" spans="63:74" x14ac:dyDescent="0.2">
      <c r="BK149" s="406"/>
      <c r="BL149" s="406"/>
      <c r="BM149" s="406"/>
      <c r="BN149" s="406"/>
      <c r="BO149" s="406"/>
      <c r="BP149" s="406"/>
      <c r="BQ149" s="406"/>
      <c r="BR149" s="406"/>
      <c r="BS149" s="406"/>
      <c r="BT149" s="406"/>
      <c r="BU149" s="406"/>
      <c r="BV149" s="406"/>
    </row>
    <row r="150" spans="63:74" x14ac:dyDescent="0.2">
      <c r="BK150" s="406"/>
      <c r="BL150" s="406"/>
      <c r="BM150" s="406"/>
      <c r="BN150" s="406"/>
      <c r="BO150" s="406"/>
      <c r="BP150" s="406"/>
      <c r="BQ150" s="406"/>
      <c r="BR150" s="406"/>
      <c r="BS150" s="406"/>
      <c r="BT150" s="406"/>
      <c r="BU150" s="406"/>
      <c r="BV150" s="406"/>
    </row>
    <row r="151" spans="63:74" x14ac:dyDescent="0.2">
      <c r="BK151" s="406"/>
      <c r="BL151" s="406"/>
      <c r="BM151" s="406"/>
      <c r="BN151" s="406"/>
      <c r="BO151" s="406"/>
      <c r="BP151" s="406"/>
      <c r="BQ151" s="406"/>
      <c r="BR151" s="406"/>
      <c r="BS151" s="406"/>
      <c r="BT151" s="406"/>
      <c r="BU151" s="406"/>
      <c r="BV151" s="406"/>
    </row>
    <row r="152" spans="63:74" x14ac:dyDescent="0.2">
      <c r="BK152" s="406"/>
      <c r="BL152" s="406"/>
      <c r="BM152" s="406"/>
      <c r="BN152" s="406"/>
      <c r="BO152" s="406"/>
      <c r="BP152" s="406"/>
      <c r="BQ152" s="406"/>
      <c r="BR152" s="406"/>
      <c r="BS152" s="406"/>
      <c r="BT152" s="406"/>
      <c r="BU152" s="406"/>
      <c r="BV152" s="406"/>
    </row>
    <row r="153" spans="63:74" x14ac:dyDescent="0.2">
      <c r="BK153" s="406"/>
      <c r="BL153" s="406"/>
      <c r="BM153" s="406"/>
      <c r="BN153" s="406"/>
      <c r="BO153" s="406"/>
      <c r="BP153" s="406"/>
      <c r="BQ153" s="406"/>
      <c r="BR153" s="406"/>
      <c r="BS153" s="406"/>
      <c r="BT153" s="406"/>
      <c r="BU153" s="406"/>
      <c r="BV153" s="406"/>
    </row>
    <row r="154" spans="63:74" x14ac:dyDescent="0.2">
      <c r="BK154" s="406"/>
      <c r="BL154" s="406"/>
      <c r="BM154" s="406"/>
      <c r="BN154" s="406"/>
      <c r="BO154" s="406"/>
      <c r="BP154" s="406"/>
      <c r="BQ154" s="406"/>
      <c r="BR154" s="406"/>
      <c r="BS154" s="406"/>
      <c r="BT154" s="406"/>
      <c r="BU154" s="406"/>
      <c r="BV154" s="406"/>
    </row>
    <row r="155" spans="63:74" x14ac:dyDescent="0.2">
      <c r="BK155" s="406"/>
      <c r="BL155" s="406"/>
      <c r="BM155" s="406"/>
      <c r="BN155" s="406"/>
      <c r="BO155" s="406"/>
      <c r="BP155" s="406"/>
      <c r="BQ155" s="406"/>
      <c r="BR155" s="406"/>
      <c r="BS155" s="406"/>
      <c r="BT155" s="406"/>
      <c r="BU155" s="406"/>
      <c r="BV155" s="406"/>
    </row>
    <row r="156" spans="63:74" x14ac:dyDescent="0.2">
      <c r="BK156" s="406"/>
      <c r="BL156" s="406"/>
      <c r="BM156" s="406"/>
      <c r="BN156" s="406"/>
      <c r="BO156" s="406"/>
      <c r="BP156" s="406"/>
      <c r="BQ156" s="406"/>
      <c r="BR156" s="406"/>
      <c r="BS156" s="406"/>
      <c r="BT156" s="406"/>
      <c r="BU156" s="406"/>
      <c r="BV156" s="406"/>
    </row>
    <row r="157" spans="63:74" x14ac:dyDescent="0.2">
      <c r="BK157" s="406"/>
      <c r="BL157" s="406"/>
      <c r="BM157" s="406"/>
      <c r="BN157" s="406"/>
      <c r="BO157" s="406"/>
      <c r="BP157" s="406"/>
      <c r="BQ157" s="406"/>
      <c r="BR157" s="406"/>
      <c r="BS157" s="406"/>
      <c r="BT157" s="406"/>
      <c r="BU157" s="406"/>
      <c r="BV157" s="406"/>
    </row>
    <row r="158" spans="63:74" x14ac:dyDescent="0.2">
      <c r="BK158" s="406"/>
      <c r="BL158" s="406"/>
      <c r="BM158" s="406"/>
      <c r="BN158" s="406"/>
      <c r="BO158" s="406"/>
      <c r="BP158" s="406"/>
      <c r="BQ158" s="406"/>
      <c r="BR158" s="406"/>
      <c r="BS158" s="406"/>
      <c r="BT158" s="406"/>
      <c r="BU158" s="406"/>
      <c r="BV158" s="406"/>
    </row>
    <row r="159" spans="63:74" x14ac:dyDescent="0.2">
      <c r="BK159" s="406"/>
      <c r="BL159" s="406"/>
      <c r="BM159" s="406"/>
      <c r="BN159" s="406"/>
      <c r="BO159" s="406"/>
      <c r="BP159" s="406"/>
      <c r="BQ159" s="406"/>
      <c r="BR159" s="406"/>
      <c r="BS159" s="406"/>
      <c r="BT159" s="406"/>
      <c r="BU159" s="406"/>
      <c r="BV159" s="406"/>
    </row>
    <row r="160" spans="63:74" x14ac:dyDescent="0.2">
      <c r="BK160" s="406"/>
      <c r="BL160" s="406"/>
      <c r="BM160" s="406"/>
      <c r="BN160" s="406"/>
      <c r="BO160" s="406"/>
      <c r="BP160" s="406"/>
      <c r="BQ160" s="406"/>
      <c r="BR160" s="406"/>
      <c r="BS160" s="406"/>
      <c r="BT160" s="406"/>
      <c r="BU160" s="406"/>
      <c r="BV160" s="406"/>
    </row>
    <row r="161" spans="63:74" x14ac:dyDescent="0.2">
      <c r="BK161" s="406"/>
      <c r="BL161" s="406"/>
      <c r="BM161" s="406"/>
      <c r="BN161" s="406"/>
      <c r="BO161" s="406"/>
      <c r="BP161" s="406"/>
      <c r="BQ161" s="406"/>
      <c r="BR161" s="406"/>
      <c r="BS161" s="406"/>
      <c r="BT161" s="406"/>
      <c r="BU161" s="406"/>
      <c r="BV161" s="406"/>
    </row>
    <row r="162" spans="63:74" x14ac:dyDescent="0.2">
      <c r="BK162" s="406"/>
      <c r="BL162" s="406"/>
      <c r="BM162" s="406"/>
      <c r="BN162" s="406"/>
      <c r="BO162" s="406"/>
      <c r="BP162" s="406"/>
      <c r="BQ162" s="406"/>
      <c r="BR162" s="406"/>
      <c r="BS162" s="406"/>
      <c r="BT162" s="406"/>
      <c r="BU162" s="406"/>
      <c r="BV162" s="406"/>
    </row>
    <row r="163" spans="63:74" x14ac:dyDescent="0.2">
      <c r="BK163" s="406"/>
      <c r="BL163" s="406"/>
      <c r="BM163" s="406"/>
      <c r="BN163" s="406"/>
      <c r="BO163" s="406"/>
      <c r="BP163" s="406"/>
      <c r="BQ163" s="406"/>
      <c r="BR163" s="406"/>
      <c r="BS163" s="406"/>
      <c r="BT163" s="406"/>
      <c r="BU163" s="406"/>
      <c r="BV163" s="406"/>
    </row>
    <row r="164" spans="63:74" x14ac:dyDescent="0.2">
      <c r="BK164" s="406"/>
      <c r="BL164" s="406"/>
      <c r="BM164" s="406"/>
      <c r="BN164" s="406"/>
      <c r="BO164" s="406"/>
      <c r="BP164" s="406"/>
      <c r="BQ164" s="406"/>
      <c r="BR164" s="406"/>
      <c r="BS164" s="406"/>
      <c r="BT164" s="406"/>
      <c r="BU164" s="406"/>
      <c r="BV164" s="406"/>
    </row>
    <row r="165" spans="63:74" x14ac:dyDescent="0.2">
      <c r="BK165" s="406"/>
      <c r="BL165" s="406"/>
      <c r="BM165" s="406"/>
      <c r="BN165" s="406"/>
      <c r="BO165" s="406"/>
      <c r="BP165" s="406"/>
      <c r="BQ165" s="406"/>
      <c r="BR165" s="406"/>
      <c r="BS165" s="406"/>
      <c r="BT165" s="406"/>
      <c r="BU165" s="406"/>
      <c r="BV165" s="406"/>
    </row>
    <row r="166" spans="63:74" x14ac:dyDescent="0.2">
      <c r="BK166" s="406"/>
      <c r="BL166" s="406"/>
      <c r="BM166" s="406"/>
      <c r="BN166" s="406"/>
      <c r="BO166" s="406"/>
      <c r="BP166" s="406"/>
      <c r="BQ166" s="406"/>
      <c r="BR166" s="406"/>
      <c r="BS166" s="406"/>
      <c r="BT166" s="406"/>
      <c r="BU166" s="406"/>
      <c r="BV166" s="406"/>
    </row>
    <row r="167" spans="63:74" x14ac:dyDescent="0.2">
      <c r="BK167" s="406"/>
      <c r="BL167" s="406"/>
      <c r="BM167" s="406"/>
      <c r="BN167" s="406"/>
      <c r="BO167" s="406"/>
      <c r="BP167" s="406"/>
      <c r="BQ167" s="406"/>
      <c r="BR167" s="406"/>
      <c r="BS167" s="406"/>
      <c r="BT167" s="406"/>
      <c r="BU167" s="406"/>
      <c r="BV167" s="406"/>
    </row>
    <row r="168" spans="63:74" x14ac:dyDescent="0.2">
      <c r="BK168" s="406"/>
      <c r="BL168" s="406"/>
      <c r="BM168" s="406"/>
      <c r="BN168" s="406"/>
      <c r="BO168" s="406"/>
      <c r="BP168" s="406"/>
      <c r="BQ168" s="406"/>
      <c r="BR168" s="406"/>
      <c r="BS168" s="406"/>
      <c r="BT168" s="406"/>
      <c r="BU168" s="406"/>
      <c r="BV168" s="406"/>
    </row>
    <row r="169" spans="63:74" x14ac:dyDescent="0.2">
      <c r="BK169" s="406"/>
      <c r="BL169" s="406"/>
      <c r="BM169" s="406"/>
      <c r="BN169" s="406"/>
      <c r="BO169" s="406"/>
      <c r="BP169" s="406"/>
      <c r="BQ169" s="406"/>
      <c r="BR169" s="406"/>
      <c r="BS169" s="406"/>
      <c r="BT169" s="406"/>
      <c r="BU169" s="406"/>
      <c r="BV169" s="406"/>
    </row>
    <row r="170" spans="63:74" x14ac:dyDescent="0.2">
      <c r="BK170" s="406"/>
      <c r="BL170" s="406"/>
      <c r="BM170" s="406"/>
      <c r="BN170" s="406"/>
      <c r="BO170" s="406"/>
      <c r="BP170" s="406"/>
      <c r="BQ170" s="406"/>
      <c r="BR170" s="406"/>
      <c r="BS170" s="406"/>
      <c r="BT170" s="406"/>
      <c r="BU170" s="406"/>
      <c r="BV170" s="406"/>
    </row>
    <row r="171" spans="63:74" x14ac:dyDescent="0.2">
      <c r="BK171" s="406"/>
      <c r="BL171" s="406"/>
      <c r="BM171" s="406"/>
      <c r="BN171" s="406"/>
      <c r="BO171" s="406"/>
      <c r="BP171" s="406"/>
      <c r="BQ171" s="406"/>
      <c r="BR171" s="406"/>
      <c r="BS171" s="406"/>
      <c r="BT171" s="406"/>
      <c r="BU171" s="406"/>
      <c r="BV171" s="406"/>
    </row>
    <row r="172" spans="63:74" x14ac:dyDescent="0.2">
      <c r="BK172" s="406"/>
      <c r="BL172" s="406"/>
      <c r="BM172" s="406"/>
      <c r="BN172" s="406"/>
      <c r="BO172" s="406"/>
      <c r="BP172" s="406"/>
      <c r="BQ172" s="406"/>
      <c r="BR172" s="406"/>
      <c r="BS172" s="406"/>
      <c r="BT172" s="406"/>
      <c r="BU172" s="406"/>
      <c r="BV172" s="406"/>
    </row>
    <row r="173" spans="63:74" x14ac:dyDescent="0.2">
      <c r="BK173" s="406"/>
      <c r="BL173" s="406"/>
      <c r="BM173" s="406"/>
      <c r="BN173" s="406"/>
      <c r="BO173" s="406"/>
      <c r="BP173" s="406"/>
      <c r="BQ173" s="406"/>
      <c r="BR173" s="406"/>
      <c r="BS173" s="406"/>
      <c r="BT173" s="406"/>
      <c r="BU173" s="406"/>
      <c r="BV173" s="406"/>
    </row>
    <row r="174" spans="63:74" x14ac:dyDescent="0.2">
      <c r="BK174" s="406"/>
      <c r="BL174" s="406"/>
      <c r="BM174" s="406"/>
      <c r="BN174" s="406"/>
      <c r="BO174" s="406"/>
      <c r="BP174" s="406"/>
      <c r="BQ174" s="406"/>
      <c r="BR174" s="406"/>
      <c r="BS174" s="406"/>
      <c r="BT174" s="406"/>
      <c r="BU174" s="406"/>
      <c r="BV174" s="406"/>
    </row>
    <row r="175" spans="63:74" x14ac:dyDescent="0.2">
      <c r="BK175" s="406"/>
      <c r="BL175" s="406"/>
      <c r="BM175" s="406"/>
      <c r="BN175" s="406"/>
      <c r="BO175" s="406"/>
      <c r="BP175" s="406"/>
      <c r="BQ175" s="406"/>
      <c r="BR175" s="406"/>
      <c r="BS175" s="406"/>
      <c r="BT175" s="406"/>
      <c r="BU175" s="406"/>
      <c r="BV175" s="406"/>
    </row>
    <row r="176" spans="63:74" x14ac:dyDescent="0.2">
      <c r="BK176" s="406"/>
      <c r="BL176" s="406"/>
      <c r="BM176" s="406"/>
      <c r="BN176" s="406"/>
      <c r="BO176" s="406"/>
      <c r="BP176" s="406"/>
      <c r="BQ176" s="406"/>
      <c r="BR176" s="406"/>
      <c r="BS176" s="406"/>
      <c r="BT176" s="406"/>
      <c r="BU176" s="406"/>
      <c r="BV176" s="406"/>
    </row>
    <row r="177" spans="63:74" x14ac:dyDescent="0.2">
      <c r="BK177" s="406"/>
      <c r="BL177" s="406"/>
      <c r="BM177" s="406"/>
      <c r="BN177" s="406"/>
      <c r="BO177" s="406"/>
      <c r="BP177" s="406"/>
      <c r="BQ177" s="406"/>
      <c r="BR177" s="406"/>
      <c r="BS177" s="406"/>
      <c r="BT177" s="406"/>
      <c r="BU177" s="406"/>
      <c r="BV177" s="406"/>
    </row>
    <row r="178" spans="63:74" x14ac:dyDescent="0.2">
      <c r="BK178" s="406"/>
      <c r="BL178" s="406"/>
      <c r="BM178" s="406"/>
      <c r="BN178" s="406"/>
      <c r="BO178" s="406"/>
      <c r="BP178" s="406"/>
      <c r="BQ178" s="406"/>
      <c r="BR178" s="406"/>
      <c r="BS178" s="406"/>
      <c r="BT178" s="406"/>
      <c r="BU178" s="406"/>
      <c r="BV178" s="406"/>
    </row>
    <row r="179" spans="63:74" x14ac:dyDescent="0.2">
      <c r="BK179" s="406"/>
      <c r="BL179" s="406"/>
      <c r="BM179" s="406"/>
      <c r="BN179" s="406"/>
      <c r="BO179" s="406"/>
      <c r="BP179" s="406"/>
      <c r="BQ179" s="406"/>
      <c r="BR179" s="406"/>
      <c r="BS179" s="406"/>
      <c r="BT179" s="406"/>
      <c r="BU179" s="406"/>
      <c r="BV179" s="406"/>
    </row>
    <row r="180" spans="63:74" x14ac:dyDescent="0.2">
      <c r="BK180" s="406"/>
      <c r="BL180" s="406"/>
      <c r="BM180" s="406"/>
      <c r="BN180" s="406"/>
      <c r="BO180" s="406"/>
      <c r="BP180" s="406"/>
      <c r="BQ180" s="406"/>
      <c r="BR180" s="406"/>
      <c r="BS180" s="406"/>
      <c r="BT180" s="406"/>
      <c r="BU180" s="406"/>
      <c r="BV180" s="406"/>
    </row>
  </sheetData>
  <mergeCells count="15">
    <mergeCell ref="B71:Q71"/>
    <mergeCell ref="B72:Q72"/>
    <mergeCell ref="B73:Q73"/>
    <mergeCell ref="B67:Q67"/>
    <mergeCell ref="B68:Q68"/>
    <mergeCell ref="B69:Q69"/>
    <mergeCell ref="B70:Q70"/>
    <mergeCell ref="A1:A2"/>
    <mergeCell ref="AM3:AX3"/>
    <mergeCell ref="AY3:BJ3"/>
    <mergeCell ref="BK3:BV3"/>
    <mergeCell ref="B1:AL1"/>
    <mergeCell ref="C3:N3"/>
    <mergeCell ref="O3:Z3"/>
    <mergeCell ref="AA3:AL3"/>
  </mergeCells>
  <phoneticPr fontId="3" type="noConversion"/>
  <conditionalFormatting sqref="C69:Q69">
    <cfRule type="cellIs" dxfId="2" priority="1" stopIfTrue="1" operator="notEqual">
      <formula>C$68</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AZ6" sqref="AZ6:AZ27"/>
    </sheetView>
  </sheetViews>
  <sheetFormatPr defaultColWidth="9.5703125" defaultRowHeight="12" x14ac:dyDescent="0.15"/>
  <cols>
    <col min="1" max="1" width="8.5703125" style="2" customWidth="1"/>
    <col min="2" max="2" width="45.42578125" style="2" customWidth="1"/>
    <col min="3" max="50" width="6.5703125" style="2" customWidth="1"/>
    <col min="51" max="55" width="6.5703125" style="403" customWidth="1"/>
    <col min="56" max="58" width="6.5703125" style="663" customWidth="1"/>
    <col min="59" max="62" width="6.5703125" style="403" customWidth="1"/>
    <col min="63" max="74" width="6.5703125" style="2" customWidth="1"/>
    <col min="75" max="16384" width="9.5703125" style="2"/>
  </cols>
  <sheetData>
    <row r="1" spans="1:74" ht="15.75" customHeight="1" x14ac:dyDescent="0.2">
      <c r="A1" s="788" t="s">
        <v>995</v>
      </c>
      <c r="B1" s="825" t="s">
        <v>250</v>
      </c>
      <c r="C1" s="779"/>
      <c r="D1" s="779"/>
      <c r="E1" s="779"/>
      <c r="F1" s="779"/>
      <c r="G1" s="779"/>
      <c r="H1" s="779"/>
      <c r="I1" s="779"/>
      <c r="J1" s="779"/>
      <c r="K1" s="779"/>
      <c r="L1" s="779"/>
      <c r="M1" s="779"/>
      <c r="N1" s="779"/>
      <c r="O1" s="779"/>
      <c r="P1" s="779"/>
      <c r="Q1" s="779"/>
      <c r="R1" s="779"/>
      <c r="S1" s="779"/>
      <c r="T1" s="779"/>
      <c r="U1" s="779"/>
      <c r="V1" s="779"/>
      <c r="W1" s="779"/>
      <c r="X1" s="779"/>
      <c r="Y1" s="779"/>
      <c r="Z1" s="779"/>
      <c r="AA1" s="779"/>
      <c r="AB1" s="779"/>
      <c r="AC1" s="779"/>
      <c r="AD1" s="779"/>
      <c r="AE1" s="779"/>
      <c r="AF1" s="779"/>
      <c r="AG1" s="779"/>
      <c r="AH1" s="779"/>
      <c r="AI1" s="779"/>
      <c r="AJ1" s="779"/>
      <c r="AK1" s="779"/>
      <c r="AL1" s="779"/>
      <c r="AM1" s="305"/>
    </row>
    <row r="2" spans="1:74" s="5" customFormat="1" ht="12.75" x14ac:dyDescent="0.2">
      <c r="A2" s="789"/>
      <c r="B2" s="541" t="str">
        <f>"U.S. Energy Information Administration  |  Short-Term Energy Outlook  - "&amp;Dates!D1</f>
        <v>U.S. Energy Information Administration  |  Short-Term Energy Outlook  - March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6"/>
      <c r="AY2" s="530"/>
      <c r="AZ2" s="530"/>
      <c r="BA2" s="530"/>
      <c r="BB2" s="530"/>
      <c r="BC2" s="530"/>
      <c r="BD2" s="664"/>
      <c r="BE2" s="664"/>
      <c r="BF2" s="664"/>
      <c r="BG2" s="530"/>
      <c r="BH2" s="530"/>
      <c r="BI2" s="530"/>
      <c r="BJ2" s="530"/>
    </row>
    <row r="3" spans="1:74" s="12" customFormat="1" ht="12.75" x14ac:dyDescent="0.2">
      <c r="A3" s="14"/>
      <c r="B3" s="1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s="12" customFormat="1" ht="11.25"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3"/>
      <c r="B5" s="7" t="s">
        <v>137</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7"/>
      <c r="AZ5" s="427"/>
      <c r="BA5" s="427"/>
      <c r="BB5" s="427"/>
      <c r="BC5" s="427"/>
      <c r="BD5" s="665"/>
      <c r="BE5" s="665"/>
      <c r="BF5" s="665"/>
      <c r="BG5" s="665"/>
      <c r="BH5" s="427"/>
      <c r="BI5" s="427"/>
      <c r="BJ5" s="427"/>
      <c r="BK5" s="427"/>
      <c r="BL5" s="427"/>
      <c r="BM5" s="427"/>
      <c r="BN5" s="427"/>
      <c r="BO5" s="427"/>
      <c r="BP5" s="427"/>
      <c r="BQ5" s="427"/>
      <c r="BR5" s="427"/>
      <c r="BS5" s="427"/>
      <c r="BT5" s="427"/>
      <c r="BU5" s="427"/>
      <c r="BV5" s="427"/>
    </row>
    <row r="6" spans="1:74" ht="11.1" customHeight="1" x14ac:dyDescent="0.2">
      <c r="A6" s="3" t="s">
        <v>966</v>
      </c>
      <c r="B6" s="182" t="s">
        <v>14</v>
      </c>
      <c r="C6" s="240">
        <v>260.39999999999998</v>
      </c>
      <c r="D6" s="240">
        <v>269.89999999999998</v>
      </c>
      <c r="E6" s="240">
        <v>285.5</v>
      </c>
      <c r="F6" s="240">
        <v>298.10000000000002</v>
      </c>
      <c r="G6" s="240">
        <v>295.10000000000002</v>
      </c>
      <c r="H6" s="240">
        <v>300.10000000000002</v>
      </c>
      <c r="I6" s="240">
        <v>285.5</v>
      </c>
      <c r="J6" s="240">
        <v>275.89999999999998</v>
      </c>
      <c r="K6" s="240">
        <v>266.89999999999998</v>
      </c>
      <c r="L6" s="240">
        <v>233.3</v>
      </c>
      <c r="M6" s="240">
        <v>211.1</v>
      </c>
      <c r="N6" s="240">
        <v>163.4</v>
      </c>
      <c r="O6" s="240">
        <v>136.6</v>
      </c>
      <c r="P6" s="240">
        <v>163.69999999999999</v>
      </c>
      <c r="Q6" s="240">
        <v>177</v>
      </c>
      <c r="R6" s="240">
        <v>183.5</v>
      </c>
      <c r="S6" s="240">
        <v>208</v>
      </c>
      <c r="T6" s="240">
        <v>212.1</v>
      </c>
      <c r="U6" s="240">
        <v>207.2</v>
      </c>
      <c r="V6" s="240">
        <v>183.8</v>
      </c>
      <c r="W6" s="240">
        <v>160.9</v>
      </c>
      <c r="X6" s="240">
        <v>155.80000000000001</v>
      </c>
      <c r="Y6" s="240">
        <v>142.6</v>
      </c>
      <c r="Z6" s="240">
        <v>135.6</v>
      </c>
      <c r="AA6" s="240">
        <v>118.7</v>
      </c>
      <c r="AB6" s="240">
        <v>104.6</v>
      </c>
      <c r="AC6" s="240">
        <v>133.5</v>
      </c>
      <c r="AD6" s="240">
        <v>147.6</v>
      </c>
      <c r="AE6" s="240">
        <v>161.30000000000001</v>
      </c>
      <c r="AF6" s="240">
        <v>164.3</v>
      </c>
      <c r="AG6" s="240">
        <v>149</v>
      </c>
      <c r="AH6" s="240">
        <v>150.80000000000001</v>
      </c>
      <c r="AI6" s="240">
        <v>151.4</v>
      </c>
      <c r="AJ6" s="240">
        <v>156.80000000000001</v>
      </c>
      <c r="AK6" s="240">
        <v>142.69999999999999</v>
      </c>
      <c r="AL6" s="240">
        <v>158.5</v>
      </c>
      <c r="AM6" s="240">
        <v>162.69999999999999</v>
      </c>
      <c r="AN6" s="240">
        <v>162.5</v>
      </c>
      <c r="AO6" s="240">
        <v>163.4</v>
      </c>
      <c r="AP6" s="240">
        <v>172.3</v>
      </c>
      <c r="AQ6" s="240">
        <v>166.8</v>
      </c>
      <c r="AR6" s="240">
        <v>157.4</v>
      </c>
      <c r="AS6" s="240">
        <v>162.1</v>
      </c>
      <c r="AT6" s="240">
        <v>171.1</v>
      </c>
      <c r="AU6" s="240">
        <v>182.6</v>
      </c>
      <c r="AV6" s="240">
        <v>173</v>
      </c>
      <c r="AW6" s="240">
        <v>180.6</v>
      </c>
      <c r="AX6" s="240">
        <v>172</v>
      </c>
      <c r="AY6" s="240">
        <v>188.36189999999999</v>
      </c>
      <c r="AZ6" s="240">
        <v>185.02359999999999</v>
      </c>
      <c r="BA6" s="333">
        <v>188.77250000000001</v>
      </c>
      <c r="BB6" s="333">
        <v>194.4461</v>
      </c>
      <c r="BC6" s="333">
        <v>192.37649999999999</v>
      </c>
      <c r="BD6" s="333">
        <v>189.4838</v>
      </c>
      <c r="BE6" s="333">
        <v>185.78</v>
      </c>
      <c r="BF6" s="333">
        <v>185.0102</v>
      </c>
      <c r="BG6" s="333">
        <v>181.20269999999999</v>
      </c>
      <c r="BH6" s="333">
        <v>177.0333</v>
      </c>
      <c r="BI6" s="333">
        <v>170.0264</v>
      </c>
      <c r="BJ6" s="333">
        <v>165.6619</v>
      </c>
      <c r="BK6" s="333">
        <v>163.46029999999999</v>
      </c>
      <c r="BL6" s="333">
        <v>166.89760000000001</v>
      </c>
      <c r="BM6" s="333">
        <v>178.73339999999999</v>
      </c>
      <c r="BN6" s="333">
        <v>185.5984</v>
      </c>
      <c r="BO6" s="333">
        <v>189.28200000000001</v>
      </c>
      <c r="BP6" s="333">
        <v>190.27160000000001</v>
      </c>
      <c r="BQ6" s="333">
        <v>190.63509999999999</v>
      </c>
      <c r="BR6" s="333">
        <v>188.1138</v>
      </c>
      <c r="BS6" s="333">
        <v>181.26830000000001</v>
      </c>
      <c r="BT6" s="333">
        <v>179.19069999999999</v>
      </c>
      <c r="BU6" s="333">
        <v>175.54570000000001</v>
      </c>
      <c r="BV6" s="333">
        <v>173.1789</v>
      </c>
    </row>
    <row r="7" spans="1:74" ht="11.1" customHeight="1" x14ac:dyDescent="0.2">
      <c r="A7" s="1"/>
      <c r="B7" s="7" t="s">
        <v>15</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397"/>
      <c r="BB7" s="397"/>
      <c r="BC7" s="397"/>
      <c r="BD7" s="397"/>
      <c r="BE7" s="397"/>
      <c r="BF7" s="397"/>
      <c r="BG7" s="397"/>
      <c r="BH7" s="397"/>
      <c r="BI7" s="397"/>
      <c r="BJ7" s="397"/>
      <c r="BK7" s="397"/>
      <c r="BL7" s="397"/>
      <c r="BM7" s="397"/>
      <c r="BN7" s="397"/>
      <c r="BO7" s="397"/>
      <c r="BP7" s="397"/>
      <c r="BQ7" s="397"/>
      <c r="BR7" s="397"/>
      <c r="BS7" s="397"/>
      <c r="BT7" s="397"/>
      <c r="BU7" s="397"/>
      <c r="BV7" s="397"/>
    </row>
    <row r="8" spans="1:74" ht="11.1" customHeight="1" x14ac:dyDescent="0.2">
      <c r="A8" s="1" t="s">
        <v>629</v>
      </c>
      <c r="B8" s="183" t="s">
        <v>550</v>
      </c>
      <c r="C8" s="240">
        <v>340.3</v>
      </c>
      <c r="D8" s="240">
        <v>339.47500000000002</v>
      </c>
      <c r="E8" s="240">
        <v>351.38</v>
      </c>
      <c r="F8" s="240">
        <v>363.875</v>
      </c>
      <c r="G8" s="240">
        <v>367.3</v>
      </c>
      <c r="H8" s="240">
        <v>365.28</v>
      </c>
      <c r="I8" s="240">
        <v>360.45</v>
      </c>
      <c r="J8" s="240">
        <v>345.125</v>
      </c>
      <c r="K8" s="240">
        <v>337.52</v>
      </c>
      <c r="L8" s="240">
        <v>318.25</v>
      </c>
      <c r="M8" s="240">
        <v>292.5</v>
      </c>
      <c r="N8" s="240">
        <v>263.18</v>
      </c>
      <c r="O8" s="240">
        <v>221.8</v>
      </c>
      <c r="P8" s="240">
        <v>220.9</v>
      </c>
      <c r="Q8" s="240">
        <v>238.8</v>
      </c>
      <c r="R8" s="240">
        <v>241.67500000000001</v>
      </c>
      <c r="S8" s="240">
        <v>262.02499999999998</v>
      </c>
      <c r="T8" s="240">
        <v>271.2</v>
      </c>
      <c r="U8" s="240">
        <v>267.85000000000002</v>
      </c>
      <c r="V8" s="240">
        <v>247.36</v>
      </c>
      <c r="W8" s="240">
        <v>223.77500000000001</v>
      </c>
      <c r="X8" s="240">
        <v>216.47499999999999</v>
      </c>
      <c r="Y8" s="240">
        <v>212.54</v>
      </c>
      <c r="Z8" s="240">
        <v>204.17500000000001</v>
      </c>
      <c r="AA8" s="240">
        <v>193.5</v>
      </c>
      <c r="AB8" s="240">
        <v>177.14</v>
      </c>
      <c r="AC8" s="240">
        <v>190.52500000000001</v>
      </c>
      <c r="AD8" s="240">
        <v>207.22499999999999</v>
      </c>
      <c r="AE8" s="240">
        <v>223.68</v>
      </c>
      <c r="AF8" s="240">
        <v>228.875</v>
      </c>
      <c r="AG8" s="240">
        <v>217.65</v>
      </c>
      <c r="AH8" s="240">
        <v>210.78</v>
      </c>
      <c r="AI8" s="240">
        <v>217.875</v>
      </c>
      <c r="AJ8" s="240">
        <v>222.46</v>
      </c>
      <c r="AK8" s="240">
        <v>219.82499999999999</v>
      </c>
      <c r="AL8" s="240">
        <v>227.32499999999999</v>
      </c>
      <c r="AM8" s="240">
        <v>236.46</v>
      </c>
      <c r="AN8" s="240">
        <v>229.35</v>
      </c>
      <c r="AO8" s="240">
        <v>227.5</v>
      </c>
      <c r="AP8" s="240">
        <v>237.25</v>
      </c>
      <c r="AQ8" s="240">
        <v>234.46</v>
      </c>
      <c r="AR8" s="240">
        <v>228.75</v>
      </c>
      <c r="AS8" s="240">
        <v>224.18</v>
      </c>
      <c r="AT8" s="240">
        <v>232.57499999999999</v>
      </c>
      <c r="AU8" s="240">
        <v>269.64999999999998</v>
      </c>
      <c r="AV8" s="240">
        <v>249.58</v>
      </c>
      <c r="AW8" s="240">
        <v>251.42500000000001</v>
      </c>
      <c r="AX8" s="240">
        <v>245.5</v>
      </c>
      <c r="AY8" s="240">
        <v>253.04</v>
      </c>
      <c r="AZ8" s="240">
        <v>257.72500000000002</v>
      </c>
      <c r="BA8" s="333">
        <v>265.55290000000002</v>
      </c>
      <c r="BB8" s="333">
        <v>268.03949999999998</v>
      </c>
      <c r="BC8" s="333">
        <v>267.83969999999999</v>
      </c>
      <c r="BD8" s="333">
        <v>264.49950000000001</v>
      </c>
      <c r="BE8" s="333">
        <v>261.33980000000003</v>
      </c>
      <c r="BF8" s="333">
        <v>259.35919999999999</v>
      </c>
      <c r="BG8" s="333">
        <v>256.26139999999998</v>
      </c>
      <c r="BH8" s="333">
        <v>254.90190000000001</v>
      </c>
      <c r="BI8" s="333">
        <v>248.97319999999999</v>
      </c>
      <c r="BJ8" s="333">
        <v>246.5033</v>
      </c>
      <c r="BK8" s="333">
        <v>244.63079999999999</v>
      </c>
      <c r="BL8" s="333">
        <v>242.85210000000001</v>
      </c>
      <c r="BM8" s="333">
        <v>253.32929999999999</v>
      </c>
      <c r="BN8" s="333">
        <v>259.10239999999999</v>
      </c>
      <c r="BO8" s="333">
        <v>264.34719999999999</v>
      </c>
      <c r="BP8" s="333">
        <v>264.48200000000003</v>
      </c>
      <c r="BQ8" s="333">
        <v>265.7704</v>
      </c>
      <c r="BR8" s="333">
        <v>264.18299999999999</v>
      </c>
      <c r="BS8" s="333">
        <v>258.65870000000001</v>
      </c>
      <c r="BT8" s="333">
        <v>258.16079999999999</v>
      </c>
      <c r="BU8" s="333">
        <v>255.37989999999999</v>
      </c>
      <c r="BV8" s="333">
        <v>254.85380000000001</v>
      </c>
    </row>
    <row r="9" spans="1:74" ht="11.1" customHeight="1" x14ac:dyDescent="0.2">
      <c r="A9" s="1" t="s">
        <v>630</v>
      </c>
      <c r="B9" s="183" t="s">
        <v>551</v>
      </c>
      <c r="C9" s="240">
        <v>322.35000000000002</v>
      </c>
      <c r="D9" s="240">
        <v>332.77499999999998</v>
      </c>
      <c r="E9" s="240">
        <v>354.96</v>
      </c>
      <c r="F9" s="240">
        <v>362.82499999999999</v>
      </c>
      <c r="G9" s="240">
        <v>361.32499999999999</v>
      </c>
      <c r="H9" s="240">
        <v>369.66</v>
      </c>
      <c r="I9" s="240">
        <v>351.47500000000002</v>
      </c>
      <c r="J9" s="240">
        <v>341.47500000000002</v>
      </c>
      <c r="K9" s="240">
        <v>336.02</v>
      </c>
      <c r="L9" s="240">
        <v>308.10000000000002</v>
      </c>
      <c r="M9" s="240">
        <v>287.07499999999999</v>
      </c>
      <c r="N9" s="240">
        <v>240.6</v>
      </c>
      <c r="O9" s="240">
        <v>194.45</v>
      </c>
      <c r="P9" s="240">
        <v>217.65</v>
      </c>
      <c r="Q9" s="240">
        <v>235.42</v>
      </c>
      <c r="R9" s="240">
        <v>236.27500000000001</v>
      </c>
      <c r="S9" s="240">
        <v>256.47500000000002</v>
      </c>
      <c r="T9" s="240">
        <v>272.88</v>
      </c>
      <c r="U9" s="240">
        <v>267.77499999999998</v>
      </c>
      <c r="V9" s="240">
        <v>258.38</v>
      </c>
      <c r="W9" s="240">
        <v>230.52500000000001</v>
      </c>
      <c r="X9" s="240">
        <v>232.125</v>
      </c>
      <c r="Y9" s="240">
        <v>207.6</v>
      </c>
      <c r="Z9" s="240">
        <v>187.75</v>
      </c>
      <c r="AA9" s="240">
        <v>175.57499999999999</v>
      </c>
      <c r="AB9" s="240">
        <v>159.86000000000001</v>
      </c>
      <c r="AC9" s="240">
        <v>191</v>
      </c>
      <c r="AD9" s="240">
        <v>202.67500000000001</v>
      </c>
      <c r="AE9" s="240">
        <v>221.94</v>
      </c>
      <c r="AF9" s="240">
        <v>238.4</v>
      </c>
      <c r="AG9" s="240">
        <v>214.82499999999999</v>
      </c>
      <c r="AH9" s="240">
        <v>214.18</v>
      </c>
      <c r="AI9" s="240">
        <v>215.32499999999999</v>
      </c>
      <c r="AJ9" s="240">
        <v>214.62</v>
      </c>
      <c r="AK9" s="240">
        <v>203.22499999999999</v>
      </c>
      <c r="AL9" s="240">
        <v>218.52500000000001</v>
      </c>
      <c r="AM9" s="240">
        <v>227.22</v>
      </c>
      <c r="AN9" s="240">
        <v>219.85</v>
      </c>
      <c r="AO9" s="240">
        <v>222.22499999999999</v>
      </c>
      <c r="AP9" s="240">
        <v>233.42500000000001</v>
      </c>
      <c r="AQ9" s="240">
        <v>228.12</v>
      </c>
      <c r="AR9" s="240">
        <v>223.05</v>
      </c>
      <c r="AS9" s="240">
        <v>220.68</v>
      </c>
      <c r="AT9" s="240">
        <v>228.47499999999999</v>
      </c>
      <c r="AU9" s="240">
        <v>247.32499999999999</v>
      </c>
      <c r="AV9" s="240">
        <v>238.62</v>
      </c>
      <c r="AW9" s="240">
        <v>249.75</v>
      </c>
      <c r="AX9" s="240">
        <v>236.52500000000001</v>
      </c>
      <c r="AY9" s="240">
        <v>247.34</v>
      </c>
      <c r="AZ9" s="240">
        <v>244.82499999999999</v>
      </c>
      <c r="BA9" s="333">
        <v>248.96899999999999</v>
      </c>
      <c r="BB9" s="333">
        <v>257.66210000000001</v>
      </c>
      <c r="BC9" s="333">
        <v>260.4588</v>
      </c>
      <c r="BD9" s="333">
        <v>260.77379999999999</v>
      </c>
      <c r="BE9" s="333">
        <v>255.85040000000001</v>
      </c>
      <c r="BF9" s="333">
        <v>255.53299999999999</v>
      </c>
      <c r="BG9" s="333">
        <v>252.7672</v>
      </c>
      <c r="BH9" s="333">
        <v>248.554</v>
      </c>
      <c r="BI9" s="333">
        <v>238.57339999999999</v>
      </c>
      <c r="BJ9" s="333">
        <v>232.3991</v>
      </c>
      <c r="BK9" s="333">
        <v>226.8888</v>
      </c>
      <c r="BL9" s="333">
        <v>231.22819999999999</v>
      </c>
      <c r="BM9" s="333">
        <v>245.0916</v>
      </c>
      <c r="BN9" s="333">
        <v>253.00790000000001</v>
      </c>
      <c r="BO9" s="333">
        <v>259.57780000000002</v>
      </c>
      <c r="BP9" s="333">
        <v>263.0917</v>
      </c>
      <c r="BQ9" s="333">
        <v>261.6112</v>
      </c>
      <c r="BR9" s="333">
        <v>259.64729999999997</v>
      </c>
      <c r="BS9" s="333">
        <v>253.9426</v>
      </c>
      <c r="BT9" s="333">
        <v>251.5582</v>
      </c>
      <c r="BU9" s="333">
        <v>244.9075</v>
      </c>
      <c r="BV9" s="333">
        <v>240.74379999999999</v>
      </c>
    </row>
    <row r="10" spans="1:74" ht="11.1" customHeight="1" x14ac:dyDescent="0.2">
      <c r="A10" s="1" t="s">
        <v>631</v>
      </c>
      <c r="B10" s="183" t="s">
        <v>552</v>
      </c>
      <c r="C10" s="240">
        <v>310.64999999999998</v>
      </c>
      <c r="D10" s="240">
        <v>313.92500000000001</v>
      </c>
      <c r="E10" s="240">
        <v>328.48</v>
      </c>
      <c r="F10" s="240">
        <v>346.15</v>
      </c>
      <c r="G10" s="240">
        <v>344.4</v>
      </c>
      <c r="H10" s="240">
        <v>345.26</v>
      </c>
      <c r="I10" s="240">
        <v>341.125</v>
      </c>
      <c r="J10" s="240">
        <v>326.97500000000002</v>
      </c>
      <c r="K10" s="240">
        <v>317.89999999999998</v>
      </c>
      <c r="L10" s="240">
        <v>296.47500000000002</v>
      </c>
      <c r="M10" s="240">
        <v>268.95</v>
      </c>
      <c r="N10" s="240">
        <v>230.96</v>
      </c>
      <c r="O10" s="240">
        <v>189.95</v>
      </c>
      <c r="P10" s="240">
        <v>200.67500000000001</v>
      </c>
      <c r="Q10" s="240">
        <v>220.82</v>
      </c>
      <c r="R10" s="240">
        <v>222.95</v>
      </c>
      <c r="S10" s="240">
        <v>244.3</v>
      </c>
      <c r="T10" s="240">
        <v>254.56</v>
      </c>
      <c r="U10" s="240">
        <v>249.375</v>
      </c>
      <c r="V10" s="240">
        <v>230.96</v>
      </c>
      <c r="W10" s="240">
        <v>206.7</v>
      </c>
      <c r="X10" s="240">
        <v>200.85</v>
      </c>
      <c r="Y10" s="240">
        <v>189.84</v>
      </c>
      <c r="Z10" s="240">
        <v>178.625</v>
      </c>
      <c r="AA10" s="240">
        <v>169.42500000000001</v>
      </c>
      <c r="AB10" s="240">
        <v>155.28</v>
      </c>
      <c r="AC10" s="240">
        <v>175.42500000000001</v>
      </c>
      <c r="AD10" s="240">
        <v>188.17500000000001</v>
      </c>
      <c r="AE10" s="240">
        <v>202.46</v>
      </c>
      <c r="AF10" s="240">
        <v>211.75</v>
      </c>
      <c r="AG10" s="240">
        <v>202.65</v>
      </c>
      <c r="AH10" s="240">
        <v>195.66</v>
      </c>
      <c r="AI10" s="240">
        <v>197.72499999999999</v>
      </c>
      <c r="AJ10" s="240">
        <v>203.72</v>
      </c>
      <c r="AK10" s="240">
        <v>195.35</v>
      </c>
      <c r="AL10" s="240">
        <v>203</v>
      </c>
      <c r="AM10" s="240">
        <v>213.42</v>
      </c>
      <c r="AN10" s="240">
        <v>207.22499999999999</v>
      </c>
      <c r="AO10" s="240">
        <v>208.2</v>
      </c>
      <c r="AP10" s="240">
        <v>219.55</v>
      </c>
      <c r="AQ10" s="240">
        <v>215.94</v>
      </c>
      <c r="AR10" s="240">
        <v>211.4</v>
      </c>
      <c r="AS10" s="240">
        <v>204.34</v>
      </c>
      <c r="AT10" s="240">
        <v>214.32499999999999</v>
      </c>
      <c r="AU10" s="240">
        <v>247.375</v>
      </c>
      <c r="AV10" s="240">
        <v>228</v>
      </c>
      <c r="AW10" s="240">
        <v>227.45</v>
      </c>
      <c r="AX10" s="240">
        <v>220</v>
      </c>
      <c r="AY10" s="240">
        <v>228.24</v>
      </c>
      <c r="AZ10" s="240">
        <v>230.625</v>
      </c>
      <c r="BA10" s="333">
        <v>236.71860000000001</v>
      </c>
      <c r="BB10" s="333">
        <v>243.9434</v>
      </c>
      <c r="BC10" s="333">
        <v>242.68270000000001</v>
      </c>
      <c r="BD10" s="333">
        <v>239.8117</v>
      </c>
      <c r="BE10" s="333">
        <v>235.47130000000001</v>
      </c>
      <c r="BF10" s="333">
        <v>234.51490000000001</v>
      </c>
      <c r="BG10" s="333">
        <v>230.04239999999999</v>
      </c>
      <c r="BH10" s="333">
        <v>226.97309999999999</v>
      </c>
      <c r="BI10" s="333">
        <v>220.5094</v>
      </c>
      <c r="BJ10" s="333">
        <v>215.66829999999999</v>
      </c>
      <c r="BK10" s="333">
        <v>213.95009999999999</v>
      </c>
      <c r="BL10" s="333">
        <v>215.8742</v>
      </c>
      <c r="BM10" s="333">
        <v>226.22669999999999</v>
      </c>
      <c r="BN10" s="333">
        <v>234.9384</v>
      </c>
      <c r="BO10" s="333">
        <v>238.6729</v>
      </c>
      <c r="BP10" s="333">
        <v>239.89830000000001</v>
      </c>
      <c r="BQ10" s="333">
        <v>239.57740000000001</v>
      </c>
      <c r="BR10" s="333">
        <v>237.76249999999999</v>
      </c>
      <c r="BS10" s="333">
        <v>230.57749999999999</v>
      </c>
      <c r="BT10" s="333">
        <v>228.8081</v>
      </c>
      <c r="BU10" s="333">
        <v>225.3809</v>
      </c>
      <c r="BV10" s="333">
        <v>222.65180000000001</v>
      </c>
    </row>
    <row r="11" spans="1:74" ht="11.1" customHeight="1" x14ac:dyDescent="0.2">
      <c r="A11" s="1" t="s">
        <v>632</v>
      </c>
      <c r="B11" s="183" t="s">
        <v>553</v>
      </c>
      <c r="C11" s="240">
        <v>313.67500000000001</v>
      </c>
      <c r="D11" s="240">
        <v>320.57499999999999</v>
      </c>
      <c r="E11" s="240">
        <v>343.8</v>
      </c>
      <c r="F11" s="240">
        <v>345.3</v>
      </c>
      <c r="G11" s="240">
        <v>350.45</v>
      </c>
      <c r="H11" s="240">
        <v>355.52</v>
      </c>
      <c r="I11" s="240">
        <v>364.27499999999998</v>
      </c>
      <c r="J11" s="240">
        <v>365.05</v>
      </c>
      <c r="K11" s="240">
        <v>357.92</v>
      </c>
      <c r="L11" s="240">
        <v>330.57499999999999</v>
      </c>
      <c r="M11" s="240">
        <v>304</v>
      </c>
      <c r="N11" s="240">
        <v>255.98</v>
      </c>
      <c r="O11" s="240">
        <v>197.02500000000001</v>
      </c>
      <c r="P11" s="240">
        <v>196.22499999999999</v>
      </c>
      <c r="Q11" s="240">
        <v>225.18</v>
      </c>
      <c r="R11" s="240">
        <v>239.375</v>
      </c>
      <c r="S11" s="240">
        <v>265.42500000000001</v>
      </c>
      <c r="T11" s="240">
        <v>277.2</v>
      </c>
      <c r="U11" s="240">
        <v>283.125</v>
      </c>
      <c r="V11" s="240">
        <v>280.98</v>
      </c>
      <c r="W11" s="240">
        <v>263.95</v>
      </c>
      <c r="X11" s="240">
        <v>238.97499999999999</v>
      </c>
      <c r="Y11" s="240">
        <v>214.02</v>
      </c>
      <c r="Z11" s="240">
        <v>199.375</v>
      </c>
      <c r="AA11" s="240">
        <v>191.92500000000001</v>
      </c>
      <c r="AB11" s="240">
        <v>172.44</v>
      </c>
      <c r="AC11" s="240">
        <v>187.5</v>
      </c>
      <c r="AD11" s="240">
        <v>204.1</v>
      </c>
      <c r="AE11" s="240">
        <v>224.8</v>
      </c>
      <c r="AF11" s="240">
        <v>232.125</v>
      </c>
      <c r="AG11" s="240">
        <v>228.32499999999999</v>
      </c>
      <c r="AH11" s="240">
        <v>223.68</v>
      </c>
      <c r="AI11" s="240">
        <v>226.3</v>
      </c>
      <c r="AJ11" s="240">
        <v>226.68</v>
      </c>
      <c r="AK11" s="240">
        <v>220.85</v>
      </c>
      <c r="AL11" s="240">
        <v>213.8</v>
      </c>
      <c r="AM11" s="240">
        <v>225.36</v>
      </c>
      <c r="AN11" s="240">
        <v>224.7</v>
      </c>
      <c r="AO11" s="240">
        <v>229.97499999999999</v>
      </c>
      <c r="AP11" s="240">
        <v>235.47499999999999</v>
      </c>
      <c r="AQ11" s="240">
        <v>239.68</v>
      </c>
      <c r="AR11" s="240">
        <v>241.4</v>
      </c>
      <c r="AS11" s="240">
        <v>234</v>
      </c>
      <c r="AT11" s="240">
        <v>243.45</v>
      </c>
      <c r="AU11" s="240">
        <v>259.95</v>
      </c>
      <c r="AV11" s="240">
        <v>253.58</v>
      </c>
      <c r="AW11" s="240">
        <v>254</v>
      </c>
      <c r="AX11" s="240">
        <v>249.35</v>
      </c>
      <c r="AY11" s="240">
        <v>245.76</v>
      </c>
      <c r="AZ11" s="240">
        <v>248.65</v>
      </c>
      <c r="BA11" s="333">
        <v>250.03319999999999</v>
      </c>
      <c r="BB11" s="333">
        <v>255.0128</v>
      </c>
      <c r="BC11" s="333">
        <v>261.26339999999999</v>
      </c>
      <c r="BD11" s="333">
        <v>260.15350000000001</v>
      </c>
      <c r="BE11" s="333">
        <v>259.74869999999999</v>
      </c>
      <c r="BF11" s="333">
        <v>263.13339999999999</v>
      </c>
      <c r="BG11" s="333">
        <v>260.5086</v>
      </c>
      <c r="BH11" s="333">
        <v>256.29140000000001</v>
      </c>
      <c r="BI11" s="333">
        <v>247.82669999999999</v>
      </c>
      <c r="BJ11" s="333">
        <v>232.56299999999999</v>
      </c>
      <c r="BK11" s="333">
        <v>222.72290000000001</v>
      </c>
      <c r="BL11" s="333">
        <v>224.32849999999999</v>
      </c>
      <c r="BM11" s="333">
        <v>237.6036</v>
      </c>
      <c r="BN11" s="333">
        <v>245.90280000000001</v>
      </c>
      <c r="BO11" s="333">
        <v>256.09339999999997</v>
      </c>
      <c r="BP11" s="333">
        <v>258.86009999999999</v>
      </c>
      <c r="BQ11" s="333">
        <v>262.74880000000002</v>
      </c>
      <c r="BR11" s="333">
        <v>266.90140000000002</v>
      </c>
      <c r="BS11" s="333">
        <v>262.47640000000001</v>
      </c>
      <c r="BT11" s="333">
        <v>258.19990000000001</v>
      </c>
      <c r="BU11" s="333">
        <v>252.3168</v>
      </c>
      <c r="BV11" s="333">
        <v>239.04669999999999</v>
      </c>
    </row>
    <row r="12" spans="1:74" ht="11.1" customHeight="1" x14ac:dyDescent="0.2">
      <c r="A12" s="1" t="s">
        <v>633</v>
      </c>
      <c r="B12" s="183" t="s">
        <v>554</v>
      </c>
      <c r="C12" s="240">
        <v>351.27499999999998</v>
      </c>
      <c r="D12" s="240">
        <v>355.82499999999999</v>
      </c>
      <c r="E12" s="240">
        <v>378.96</v>
      </c>
      <c r="F12" s="240">
        <v>398.92500000000001</v>
      </c>
      <c r="G12" s="240">
        <v>402.4</v>
      </c>
      <c r="H12" s="240">
        <v>400.96</v>
      </c>
      <c r="I12" s="240">
        <v>397.92500000000001</v>
      </c>
      <c r="J12" s="240">
        <v>385.77499999999998</v>
      </c>
      <c r="K12" s="240">
        <v>372.8</v>
      </c>
      <c r="L12" s="240">
        <v>347.35</v>
      </c>
      <c r="M12" s="240">
        <v>314.17500000000001</v>
      </c>
      <c r="N12" s="240">
        <v>282.10000000000002</v>
      </c>
      <c r="O12" s="240">
        <v>244.57499999999999</v>
      </c>
      <c r="P12" s="240">
        <v>254.55</v>
      </c>
      <c r="Q12" s="240">
        <v>309.5</v>
      </c>
      <c r="R12" s="240">
        <v>300.64999999999998</v>
      </c>
      <c r="S12" s="240">
        <v>346.5</v>
      </c>
      <c r="T12" s="240">
        <v>335.86</v>
      </c>
      <c r="U12" s="240">
        <v>350.875</v>
      </c>
      <c r="V12" s="240">
        <v>332.98</v>
      </c>
      <c r="W12" s="240">
        <v>295.75</v>
      </c>
      <c r="X12" s="240">
        <v>272.72500000000002</v>
      </c>
      <c r="Y12" s="240">
        <v>261.58</v>
      </c>
      <c r="Z12" s="240">
        <v>256.27499999999998</v>
      </c>
      <c r="AA12" s="240">
        <v>256.875</v>
      </c>
      <c r="AB12" s="240">
        <v>225.06</v>
      </c>
      <c r="AC12" s="240">
        <v>242.2</v>
      </c>
      <c r="AD12" s="240">
        <v>258.25</v>
      </c>
      <c r="AE12" s="240">
        <v>264.88</v>
      </c>
      <c r="AF12" s="240">
        <v>272.57499999999999</v>
      </c>
      <c r="AG12" s="240">
        <v>272.02499999999998</v>
      </c>
      <c r="AH12" s="240">
        <v>257.72000000000003</v>
      </c>
      <c r="AI12" s="240">
        <v>263.17500000000001</v>
      </c>
      <c r="AJ12" s="240">
        <v>268.2</v>
      </c>
      <c r="AK12" s="240">
        <v>262.35000000000002</v>
      </c>
      <c r="AL12" s="240">
        <v>257.05</v>
      </c>
      <c r="AM12" s="240">
        <v>267.36</v>
      </c>
      <c r="AN12" s="240">
        <v>274.45</v>
      </c>
      <c r="AO12" s="240">
        <v>284.5</v>
      </c>
      <c r="AP12" s="240">
        <v>287.5</v>
      </c>
      <c r="AQ12" s="240">
        <v>290.12</v>
      </c>
      <c r="AR12" s="240">
        <v>288</v>
      </c>
      <c r="AS12" s="240">
        <v>281.64</v>
      </c>
      <c r="AT12" s="240">
        <v>287.39999999999998</v>
      </c>
      <c r="AU12" s="240">
        <v>302.02499999999998</v>
      </c>
      <c r="AV12" s="240">
        <v>294.26</v>
      </c>
      <c r="AW12" s="240">
        <v>305.47500000000002</v>
      </c>
      <c r="AX12" s="240">
        <v>297.67500000000001</v>
      </c>
      <c r="AY12" s="240">
        <v>302.18</v>
      </c>
      <c r="AZ12" s="240">
        <v>313.82499999999999</v>
      </c>
      <c r="BA12" s="333">
        <v>309.89019999999999</v>
      </c>
      <c r="BB12" s="333">
        <v>318.09660000000002</v>
      </c>
      <c r="BC12" s="333">
        <v>321.19510000000002</v>
      </c>
      <c r="BD12" s="333">
        <v>319.9391</v>
      </c>
      <c r="BE12" s="333">
        <v>315.9556</v>
      </c>
      <c r="BF12" s="333">
        <v>312.52269999999999</v>
      </c>
      <c r="BG12" s="333">
        <v>306.18099999999998</v>
      </c>
      <c r="BH12" s="333">
        <v>301.2602</v>
      </c>
      <c r="BI12" s="333">
        <v>291.81200000000001</v>
      </c>
      <c r="BJ12" s="333">
        <v>282.60539999999997</v>
      </c>
      <c r="BK12" s="333">
        <v>273.78719999999998</v>
      </c>
      <c r="BL12" s="333">
        <v>279.19630000000001</v>
      </c>
      <c r="BM12" s="333">
        <v>294.46890000000002</v>
      </c>
      <c r="BN12" s="333">
        <v>307.0822</v>
      </c>
      <c r="BO12" s="333">
        <v>314.53649999999999</v>
      </c>
      <c r="BP12" s="333">
        <v>317.2294</v>
      </c>
      <c r="BQ12" s="333">
        <v>317.3186</v>
      </c>
      <c r="BR12" s="333">
        <v>313.71300000000002</v>
      </c>
      <c r="BS12" s="333">
        <v>305.2013</v>
      </c>
      <c r="BT12" s="333">
        <v>300.30509999999998</v>
      </c>
      <c r="BU12" s="333">
        <v>293.53449999999998</v>
      </c>
      <c r="BV12" s="333">
        <v>285.94080000000002</v>
      </c>
    </row>
    <row r="13" spans="1:74" ht="11.1" customHeight="1" x14ac:dyDescent="0.2">
      <c r="A13" s="1" t="s">
        <v>634</v>
      </c>
      <c r="B13" s="183" t="s">
        <v>592</v>
      </c>
      <c r="C13" s="240">
        <v>331.25</v>
      </c>
      <c r="D13" s="240">
        <v>335.625</v>
      </c>
      <c r="E13" s="240">
        <v>353.32</v>
      </c>
      <c r="F13" s="240">
        <v>366.07499999999999</v>
      </c>
      <c r="G13" s="240">
        <v>367.27499999999998</v>
      </c>
      <c r="H13" s="240">
        <v>369.16</v>
      </c>
      <c r="I13" s="240">
        <v>361.125</v>
      </c>
      <c r="J13" s="240">
        <v>348.65</v>
      </c>
      <c r="K13" s="240">
        <v>340.62</v>
      </c>
      <c r="L13" s="240">
        <v>317.05</v>
      </c>
      <c r="M13" s="240">
        <v>291.22500000000002</v>
      </c>
      <c r="N13" s="240">
        <v>254.26</v>
      </c>
      <c r="O13" s="240">
        <v>211.57499999999999</v>
      </c>
      <c r="P13" s="240">
        <v>221.625</v>
      </c>
      <c r="Q13" s="240">
        <v>246.36</v>
      </c>
      <c r="R13" s="240">
        <v>246.9</v>
      </c>
      <c r="S13" s="240">
        <v>271.82499999999999</v>
      </c>
      <c r="T13" s="240">
        <v>280.16000000000003</v>
      </c>
      <c r="U13" s="240">
        <v>279.35000000000002</v>
      </c>
      <c r="V13" s="240">
        <v>263.62</v>
      </c>
      <c r="W13" s="240">
        <v>236.52500000000001</v>
      </c>
      <c r="X13" s="240">
        <v>229</v>
      </c>
      <c r="Y13" s="240">
        <v>215.8</v>
      </c>
      <c r="Z13" s="240">
        <v>203.75</v>
      </c>
      <c r="AA13" s="240">
        <v>194.85</v>
      </c>
      <c r="AB13" s="240">
        <v>176.36</v>
      </c>
      <c r="AC13" s="240">
        <v>196.875</v>
      </c>
      <c r="AD13" s="240">
        <v>211.27500000000001</v>
      </c>
      <c r="AE13" s="240">
        <v>226.82</v>
      </c>
      <c r="AF13" s="240">
        <v>236.55</v>
      </c>
      <c r="AG13" s="240">
        <v>223.9</v>
      </c>
      <c r="AH13" s="240">
        <v>217.76</v>
      </c>
      <c r="AI13" s="240">
        <v>221.85</v>
      </c>
      <c r="AJ13" s="240">
        <v>224.94</v>
      </c>
      <c r="AK13" s="240">
        <v>218.15</v>
      </c>
      <c r="AL13" s="240">
        <v>225.42500000000001</v>
      </c>
      <c r="AM13" s="240">
        <v>234.9</v>
      </c>
      <c r="AN13" s="240">
        <v>230.4</v>
      </c>
      <c r="AO13" s="240">
        <v>232.5</v>
      </c>
      <c r="AP13" s="240">
        <v>241.72499999999999</v>
      </c>
      <c r="AQ13" s="240">
        <v>239.14</v>
      </c>
      <c r="AR13" s="240">
        <v>234.65</v>
      </c>
      <c r="AS13" s="240">
        <v>229.98</v>
      </c>
      <c r="AT13" s="240">
        <v>238.02500000000001</v>
      </c>
      <c r="AU13" s="240">
        <v>264.52499999999998</v>
      </c>
      <c r="AV13" s="240">
        <v>250.5</v>
      </c>
      <c r="AW13" s="240">
        <v>256.35000000000002</v>
      </c>
      <c r="AX13" s="240">
        <v>247.67500000000001</v>
      </c>
      <c r="AY13" s="240">
        <v>255.46</v>
      </c>
      <c r="AZ13" s="240">
        <v>258.72500000000002</v>
      </c>
      <c r="BA13" s="333">
        <v>263.38709999999998</v>
      </c>
      <c r="BB13" s="333">
        <v>269.3528</v>
      </c>
      <c r="BC13" s="333">
        <v>270.62450000000001</v>
      </c>
      <c r="BD13" s="333">
        <v>268.88780000000003</v>
      </c>
      <c r="BE13" s="333">
        <v>264.95280000000002</v>
      </c>
      <c r="BF13" s="333">
        <v>263.25900000000001</v>
      </c>
      <c r="BG13" s="333">
        <v>259.80610000000001</v>
      </c>
      <c r="BH13" s="333">
        <v>256.56639999999999</v>
      </c>
      <c r="BI13" s="333">
        <v>248.4521</v>
      </c>
      <c r="BJ13" s="333">
        <v>243.09809999999999</v>
      </c>
      <c r="BK13" s="333">
        <v>238.8073</v>
      </c>
      <c r="BL13" s="333">
        <v>240.74930000000001</v>
      </c>
      <c r="BM13" s="333">
        <v>253.22819999999999</v>
      </c>
      <c r="BN13" s="333">
        <v>261.24520000000001</v>
      </c>
      <c r="BO13" s="333">
        <v>267.20490000000001</v>
      </c>
      <c r="BP13" s="333">
        <v>269.05779999999999</v>
      </c>
      <c r="BQ13" s="333">
        <v>269.14640000000003</v>
      </c>
      <c r="BR13" s="333">
        <v>266.96780000000001</v>
      </c>
      <c r="BS13" s="333">
        <v>260.95490000000001</v>
      </c>
      <c r="BT13" s="333">
        <v>258.76229999999998</v>
      </c>
      <c r="BU13" s="333">
        <v>253.7261</v>
      </c>
      <c r="BV13" s="333">
        <v>250.30770000000001</v>
      </c>
    </row>
    <row r="14" spans="1:74" ht="11.1" customHeight="1" x14ac:dyDescent="0.2">
      <c r="A14" s="1" t="s">
        <v>657</v>
      </c>
      <c r="B14" s="10" t="s">
        <v>16</v>
      </c>
      <c r="C14" s="240">
        <v>339.2</v>
      </c>
      <c r="D14" s="240">
        <v>343.42500000000001</v>
      </c>
      <c r="E14" s="240">
        <v>360.58</v>
      </c>
      <c r="F14" s="240">
        <v>373.52499999999998</v>
      </c>
      <c r="G14" s="240">
        <v>375</v>
      </c>
      <c r="H14" s="240">
        <v>376.6</v>
      </c>
      <c r="I14" s="240">
        <v>368.82499999999999</v>
      </c>
      <c r="J14" s="240">
        <v>356.45</v>
      </c>
      <c r="K14" s="240">
        <v>348.42</v>
      </c>
      <c r="L14" s="240">
        <v>325.45</v>
      </c>
      <c r="M14" s="240">
        <v>299.67500000000001</v>
      </c>
      <c r="N14" s="240">
        <v>263.24</v>
      </c>
      <c r="O14" s="240">
        <v>220.75</v>
      </c>
      <c r="P14" s="240">
        <v>230.07499999999999</v>
      </c>
      <c r="Q14" s="240">
        <v>254.64</v>
      </c>
      <c r="R14" s="240">
        <v>255.47499999999999</v>
      </c>
      <c r="S14" s="240">
        <v>280.22500000000002</v>
      </c>
      <c r="T14" s="240">
        <v>288.48</v>
      </c>
      <c r="U14" s="240">
        <v>287.95</v>
      </c>
      <c r="V14" s="240">
        <v>272.60000000000002</v>
      </c>
      <c r="W14" s="240">
        <v>246.15</v>
      </c>
      <c r="X14" s="240">
        <v>238.67500000000001</v>
      </c>
      <c r="Y14" s="240">
        <v>226.02</v>
      </c>
      <c r="Z14" s="240">
        <v>214.42500000000001</v>
      </c>
      <c r="AA14" s="240">
        <v>205.65</v>
      </c>
      <c r="AB14" s="240">
        <v>187.2</v>
      </c>
      <c r="AC14" s="240">
        <v>207.07499999999999</v>
      </c>
      <c r="AD14" s="240">
        <v>221.57499999999999</v>
      </c>
      <c r="AE14" s="240">
        <v>237.1</v>
      </c>
      <c r="AF14" s="240">
        <v>246.7</v>
      </c>
      <c r="AG14" s="240">
        <v>234.5</v>
      </c>
      <c r="AH14" s="240">
        <v>228.38</v>
      </c>
      <c r="AI14" s="240">
        <v>232.65</v>
      </c>
      <c r="AJ14" s="240">
        <v>235.92</v>
      </c>
      <c r="AK14" s="240">
        <v>229.5</v>
      </c>
      <c r="AL14" s="240">
        <v>236.55</v>
      </c>
      <c r="AM14" s="240">
        <v>245.84</v>
      </c>
      <c r="AN14" s="240">
        <v>241.6</v>
      </c>
      <c r="AO14" s="240">
        <v>243.67500000000001</v>
      </c>
      <c r="AP14" s="240">
        <v>252.75</v>
      </c>
      <c r="AQ14" s="240">
        <v>250.26</v>
      </c>
      <c r="AR14" s="240">
        <v>246.02500000000001</v>
      </c>
      <c r="AS14" s="240">
        <v>241.44</v>
      </c>
      <c r="AT14" s="240">
        <v>249.4</v>
      </c>
      <c r="AU14" s="240">
        <v>276.125</v>
      </c>
      <c r="AV14" s="240">
        <v>262.10000000000002</v>
      </c>
      <c r="AW14" s="240">
        <v>267.75</v>
      </c>
      <c r="AX14" s="240">
        <v>259.375</v>
      </c>
      <c r="AY14" s="240">
        <v>267.12</v>
      </c>
      <c r="AZ14" s="240">
        <v>270.47500000000002</v>
      </c>
      <c r="BA14" s="333">
        <v>274.66590000000002</v>
      </c>
      <c r="BB14" s="333">
        <v>280.51159999999999</v>
      </c>
      <c r="BC14" s="333">
        <v>281.73809999999997</v>
      </c>
      <c r="BD14" s="333">
        <v>279.84699999999998</v>
      </c>
      <c r="BE14" s="333">
        <v>276.0908</v>
      </c>
      <c r="BF14" s="333">
        <v>274.4504</v>
      </c>
      <c r="BG14" s="333">
        <v>271.08850000000001</v>
      </c>
      <c r="BH14" s="333">
        <v>268.03100000000001</v>
      </c>
      <c r="BI14" s="333">
        <v>260.07760000000002</v>
      </c>
      <c r="BJ14" s="333">
        <v>254.89850000000001</v>
      </c>
      <c r="BK14" s="333">
        <v>250.50020000000001</v>
      </c>
      <c r="BL14" s="333">
        <v>252.4649</v>
      </c>
      <c r="BM14" s="333">
        <v>264.72699999999998</v>
      </c>
      <c r="BN14" s="333">
        <v>272.78460000000001</v>
      </c>
      <c r="BO14" s="333">
        <v>278.79149999999998</v>
      </c>
      <c r="BP14" s="333">
        <v>280.54079999999999</v>
      </c>
      <c r="BQ14" s="333">
        <v>280.83080000000001</v>
      </c>
      <c r="BR14" s="333">
        <v>278.72160000000002</v>
      </c>
      <c r="BS14" s="333">
        <v>272.81689999999998</v>
      </c>
      <c r="BT14" s="333">
        <v>270.815</v>
      </c>
      <c r="BU14" s="333">
        <v>265.93689999999998</v>
      </c>
      <c r="BV14" s="333">
        <v>262.6866</v>
      </c>
    </row>
    <row r="15" spans="1:74" ht="11.1" customHeight="1" x14ac:dyDescent="0.2">
      <c r="A15" s="1"/>
      <c r="B15" s="10"/>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398"/>
      <c r="BB15" s="398"/>
      <c r="BC15" s="398"/>
      <c r="BD15" s="398"/>
      <c r="BE15" s="398"/>
      <c r="BF15" s="398"/>
      <c r="BG15" s="398"/>
      <c r="BH15" s="398"/>
      <c r="BI15" s="398"/>
      <c r="BJ15" s="398"/>
      <c r="BK15" s="398"/>
      <c r="BL15" s="398"/>
      <c r="BM15" s="398"/>
      <c r="BN15" s="398"/>
      <c r="BO15" s="398"/>
      <c r="BP15" s="398"/>
      <c r="BQ15" s="398"/>
      <c r="BR15" s="398"/>
      <c r="BS15" s="398"/>
      <c r="BT15" s="398"/>
      <c r="BU15" s="398"/>
      <c r="BV15" s="398"/>
    </row>
    <row r="16" spans="1:74" ht="11.1" customHeight="1" x14ac:dyDescent="0.2">
      <c r="A16" s="1"/>
      <c r="B16" s="7" t="s">
        <v>944</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399"/>
      <c r="BB16" s="399"/>
      <c r="BC16" s="399"/>
      <c r="BD16" s="399"/>
      <c r="BE16" s="399"/>
      <c r="BF16" s="399"/>
      <c r="BG16" s="399"/>
      <c r="BH16" s="399"/>
      <c r="BI16" s="399"/>
      <c r="BJ16" s="399"/>
      <c r="BK16" s="399"/>
      <c r="BL16" s="399"/>
      <c r="BM16" s="399"/>
      <c r="BN16" s="399"/>
      <c r="BO16" s="399"/>
      <c r="BP16" s="399"/>
      <c r="BQ16" s="399"/>
      <c r="BR16" s="399"/>
      <c r="BS16" s="399"/>
      <c r="BT16" s="399"/>
      <c r="BU16" s="399"/>
      <c r="BV16" s="399"/>
    </row>
    <row r="17" spans="1:74" ht="11.1" customHeight="1" x14ac:dyDescent="0.2">
      <c r="A17" s="1"/>
      <c r="B17" s="7" t="s">
        <v>123</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row>
    <row r="18" spans="1:74" ht="11.1" customHeight="1" x14ac:dyDescent="0.2">
      <c r="A18" s="1" t="s">
        <v>619</v>
      </c>
      <c r="B18" s="183" t="s">
        <v>550</v>
      </c>
      <c r="C18" s="68">
        <v>64.453999999999994</v>
      </c>
      <c r="D18" s="68">
        <v>59.911999999999999</v>
      </c>
      <c r="E18" s="68">
        <v>57.656999999999996</v>
      </c>
      <c r="F18" s="68">
        <v>54.935000000000002</v>
      </c>
      <c r="G18" s="68">
        <v>62.576999999999998</v>
      </c>
      <c r="H18" s="68">
        <v>63.14</v>
      </c>
      <c r="I18" s="68">
        <v>59.765000000000001</v>
      </c>
      <c r="J18" s="68">
        <v>57.773000000000003</v>
      </c>
      <c r="K18" s="68">
        <v>55.712000000000003</v>
      </c>
      <c r="L18" s="68">
        <v>50.685000000000002</v>
      </c>
      <c r="M18" s="68">
        <v>53.624000000000002</v>
      </c>
      <c r="N18" s="68">
        <v>62.085000000000001</v>
      </c>
      <c r="O18" s="68">
        <v>69.031999999999996</v>
      </c>
      <c r="P18" s="68">
        <v>68.141999999999996</v>
      </c>
      <c r="Q18" s="68">
        <v>64.542000000000002</v>
      </c>
      <c r="R18" s="68">
        <v>63.271999999999998</v>
      </c>
      <c r="S18" s="68">
        <v>61.203000000000003</v>
      </c>
      <c r="T18" s="68">
        <v>61.35</v>
      </c>
      <c r="U18" s="68">
        <v>58.703000000000003</v>
      </c>
      <c r="V18" s="68">
        <v>60.374000000000002</v>
      </c>
      <c r="W18" s="68">
        <v>62.622</v>
      </c>
      <c r="X18" s="68">
        <v>59.686999999999998</v>
      </c>
      <c r="Y18" s="68">
        <v>58.578000000000003</v>
      </c>
      <c r="Z18" s="68">
        <v>60.722000000000001</v>
      </c>
      <c r="AA18" s="68">
        <v>70.308999999999997</v>
      </c>
      <c r="AB18" s="68">
        <v>71.066000000000003</v>
      </c>
      <c r="AC18" s="68">
        <v>65.92</v>
      </c>
      <c r="AD18" s="68">
        <v>69.090999999999994</v>
      </c>
      <c r="AE18" s="68">
        <v>69.707999999999998</v>
      </c>
      <c r="AF18" s="68">
        <v>73.138000000000005</v>
      </c>
      <c r="AG18" s="68">
        <v>72.616</v>
      </c>
      <c r="AH18" s="68">
        <v>65.183999999999997</v>
      </c>
      <c r="AI18" s="68">
        <v>58.841999999999999</v>
      </c>
      <c r="AJ18" s="68">
        <v>60.975000000000001</v>
      </c>
      <c r="AK18" s="68">
        <v>63.052</v>
      </c>
      <c r="AL18" s="68">
        <v>65.379000000000005</v>
      </c>
      <c r="AM18" s="68">
        <v>74.254000000000005</v>
      </c>
      <c r="AN18" s="68">
        <v>72.760999999999996</v>
      </c>
      <c r="AO18" s="68">
        <v>65.27</v>
      </c>
      <c r="AP18" s="68">
        <v>68.271000000000001</v>
      </c>
      <c r="AQ18" s="68">
        <v>70.430000000000007</v>
      </c>
      <c r="AR18" s="68">
        <v>67.222999999999999</v>
      </c>
      <c r="AS18" s="68">
        <v>64.144000000000005</v>
      </c>
      <c r="AT18" s="68">
        <v>60.417000000000002</v>
      </c>
      <c r="AU18" s="68">
        <v>58.805</v>
      </c>
      <c r="AV18" s="68">
        <v>54.220999999999997</v>
      </c>
      <c r="AW18" s="68">
        <v>58.707000000000001</v>
      </c>
      <c r="AX18" s="68">
        <v>60.61</v>
      </c>
      <c r="AY18" s="68">
        <v>64.673857143000006</v>
      </c>
      <c r="AZ18" s="68">
        <v>65.643362413000006</v>
      </c>
      <c r="BA18" s="329">
        <v>63.773569999999999</v>
      </c>
      <c r="BB18" s="329">
        <v>63.504469999999998</v>
      </c>
      <c r="BC18" s="329">
        <v>64.817319999999995</v>
      </c>
      <c r="BD18" s="329">
        <v>65.65146</v>
      </c>
      <c r="BE18" s="329">
        <v>64.807670000000002</v>
      </c>
      <c r="BF18" s="329">
        <v>63.724420000000002</v>
      </c>
      <c r="BG18" s="329">
        <v>62.378740000000001</v>
      </c>
      <c r="BH18" s="329">
        <v>59.130569999999999</v>
      </c>
      <c r="BI18" s="329">
        <v>60.420920000000002</v>
      </c>
      <c r="BJ18" s="329">
        <v>65.366770000000002</v>
      </c>
      <c r="BK18" s="329">
        <v>70.010109999999997</v>
      </c>
      <c r="BL18" s="329">
        <v>69.875950000000003</v>
      </c>
      <c r="BM18" s="329">
        <v>66.958439999999996</v>
      </c>
      <c r="BN18" s="329">
        <v>66.087249999999997</v>
      </c>
      <c r="BO18" s="329">
        <v>67.2714</v>
      </c>
      <c r="BP18" s="329">
        <v>67.410640000000001</v>
      </c>
      <c r="BQ18" s="329">
        <v>66.169020000000003</v>
      </c>
      <c r="BR18" s="329">
        <v>65.089399999999998</v>
      </c>
      <c r="BS18" s="329">
        <v>63.834429999999998</v>
      </c>
      <c r="BT18" s="329">
        <v>60.700580000000002</v>
      </c>
      <c r="BU18" s="329">
        <v>62.23395</v>
      </c>
      <c r="BV18" s="329">
        <v>67.167599999999993</v>
      </c>
    </row>
    <row r="19" spans="1:74" ht="11.1" customHeight="1" x14ac:dyDescent="0.2">
      <c r="A19" s="1" t="s">
        <v>620</v>
      </c>
      <c r="B19" s="183" t="s">
        <v>551</v>
      </c>
      <c r="C19" s="68">
        <v>52.87</v>
      </c>
      <c r="D19" s="68">
        <v>53.250999999999998</v>
      </c>
      <c r="E19" s="68">
        <v>49.093000000000004</v>
      </c>
      <c r="F19" s="68">
        <v>50.506999999999998</v>
      </c>
      <c r="G19" s="68">
        <v>46.914000000000001</v>
      </c>
      <c r="H19" s="68">
        <v>49.74</v>
      </c>
      <c r="I19" s="68">
        <v>48.264000000000003</v>
      </c>
      <c r="J19" s="68">
        <v>46.77</v>
      </c>
      <c r="K19" s="68">
        <v>47.082999999999998</v>
      </c>
      <c r="L19" s="68">
        <v>44.073999999999998</v>
      </c>
      <c r="M19" s="68">
        <v>45.415999999999997</v>
      </c>
      <c r="N19" s="68">
        <v>52.44</v>
      </c>
      <c r="O19" s="68">
        <v>53.424999999999997</v>
      </c>
      <c r="P19" s="68">
        <v>53.384999999999998</v>
      </c>
      <c r="Q19" s="68">
        <v>52.860999999999997</v>
      </c>
      <c r="R19" s="68">
        <v>53.286000000000001</v>
      </c>
      <c r="S19" s="68">
        <v>49.145000000000003</v>
      </c>
      <c r="T19" s="68">
        <v>50.387</v>
      </c>
      <c r="U19" s="68">
        <v>48.21</v>
      </c>
      <c r="V19" s="68">
        <v>49.387</v>
      </c>
      <c r="W19" s="68">
        <v>47.040999999999997</v>
      </c>
      <c r="X19" s="68">
        <v>45.966999999999999</v>
      </c>
      <c r="Y19" s="68">
        <v>50.052999999999997</v>
      </c>
      <c r="Z19" s="68">
        <v>53.673999999999999</v>
      </c>
      <c r="AA19" s="68">
        <v>62.335999999999999</v>
      </c>
      <c r="AB19" s="68">
        <v>60.365000000000002</v>
      </c>
      <c r="AC19" s="68">
        <v>57.094000000000001</v>
      </c>
      <c r="AD19" s="68">
        <v>54.581000000000003</v>
      </c>
      <c r="AE19" s="68">
        <v>54.210999999999999</v>
      </c>
      <c r="AF19" s="68">
        <v>53.898000000000003</v>
      </c>
      <c r="AG19" s="68">
        <v>51.933</v>
      </c>
      <c r="AH19" s="68">
        <v>51.959000000000003</v>
      </c>
      <c r="AI19" s="68">
        <v>51.100999999999999</v>
      </c>
      <c r="AJ19" s="68">
        <v>49.811</v>
      </c>
      <c r="AK19" s="68">
        <v>50.31</v>
      </c>
      <c r="AL19" s="68">
        <v>53.228999999999999</v>
      </c>
      <c r="AM19" s="68">
        <v>60.081000000000003</v>
      </c>
      <c r="AN19" s="68">
        <v>59.963999999999999</v>
      </c>
      <c r="AO19" s="68">
        <v>56.984999999999999</v>
      </c>
      <c r="AP19" s="68">
        <v>56.805</v>
      </c>
      <c r="AQ19" s="68">
        <v>55.29</v>
      </c>
      <c r="AR19" s="68">
        <v>53.579000000000001</v>
      </c>
      <c r="AS19" s="68">
        <v>53.122999999999998</v>
      </c>
      <c r="AT19" s="68">
        <v>51.503999999999998</v>
      </c>
      <c r="AU19" s="68">
        <v>50.351999999999997</v>
      </c>
      <c r="AV19" s="68">
        <v>45.856999999999999</v>
      </c>
      <c r="AW19" s="68">
        <v>47.893000000000001</v>
      </c>
      <c r="AX19" s="68">
        <v>52.21</v>
      </c>
      <c r="AY19" s="68">
        <v>56.777000000000001</v>
      </c>
      <c r="AZ19" s="68">
        <v>59.991007963999998</v>
      </c>
      <c r="BA19" s="329">
        <v>55.773440000000001</v>
      </c>
      <c r="BB19" s="329">
        <v>53.012300000000003</v>
      </c>
      <c r="BC19" s="329">
        <v>50.434530000000002</v>
      </c>
      <c r="BD19" s="329">
        <v>51.394269999999999</v>
      </c>
      <c r="BE19" s="329">
        <v>50.876089999999998</v>
      </c>
      <c r="BF19" s="329">
        <v>49.887590000000003</v>
      </c>
      <c r="BG19" s="329">
        <v>49.717089999999999</v>
      </c>
      <c r="BH19" s="329">
        <v>47.43289</v>
      </c>
      <c r="BI19" s="329">
        <v>48.73912</v>
      </c>
      <c r="BJ19" s="329">
        <v>52.133339999999997</v>
      </c>
      <c r="BK19" s="329">
        <v>56.230370000000001</v>
      </c>
      <c r="BL19" s="329">
        <v>57.005020000000002</v>
      </c>
      <c r="BM19" s="329">
        <v>54.890479999999997</v>
      </c>
      <c r="BN19" s="329">
        <v>53.391869999999997</v>
      </c>
      <c r="BO19" s="329">
        <v>51.161369999999998</v>
      </c>
      <c r="BP19" s="329">
        <v>52.431289999999997</v>
      </c>
      <c r="BQ19" s="329">
        <v>51.915039999999998</v>
      </c>
      <c r="BR19" s="329">
        <v>51.022730000000003</v>
      </c>
      <c r="BS19" s="329">
        <v>50.9604</v>
      </c>
      <c r="BT19" s="329">
        <v>48.631140000000002</v>
      </c>
      <c r="BU19" s="329">
        <v>49.982100000000003</v>
      </c>
      <c r="BV19" s="329">
        <v>53.399740000000001</v>
      </c>
    </row>
    <row r="20" spans="1:74" ht="11.1" customHeight="1" x14ac:dyDescent="0.2">
      <c r="A20" s="1" t="s">
        <v>621</v>
      </c>
      <c r="B20" s="183" t="s">
        <v>552</v>
      </c>
      <c r="C20" s="68">
        <v>77.477999999999994</v>
      </c>
      <c r="D20" s="68">
        <v>78.179000000000002</v>
      </c>
      <c r="E20" s="68">
        <v>78.495000000000005</v>
      </c>
      <c r="F20" s="68">
        <v>76.575999999999993</v>
      </c>
      <c r="G20" s="68">
        <v>74.337000000000003</v>
      </c>
      <c r="H20" s="68">
        <v>73.213999999999999</v>
      </c>
      <c r="I20" s="68">
        <v>75.789000000000001</v>
      </c>
      <c r="J20" s="68">
        <v>74.349000000000004</v>
      </c>
      <c r="K20" s="68">
        <v>74.918000000000006</v>
      </c>
      <c r="L20" s="68">
        <v>75.433999999999997</v>
      </c>
      <c r="M20" s="68">
        <v>82.728999999999999</v>
      </c>
      <c r="N20" s="68">
        <v>84.2</v>
      </c>
      <c r="O20" s="68">
        <v>80.766000000000005</v>
      </c>
      <c r="P20" s="68">
        <v>81.436000000000007</v>
      </c>
      <c r="Q20" s="68">
        <v>79.84</v>
      </c>
      <c r="R20" s="68">
        <v>76.581000000000003</v>
      </c>
      <c r="S20" s="68">
        <v>76.801000000000002</v>
      </c>
      <c r="T20" s="68">
        <v>74.575000000000003</v>
      </c>
      <c r="U20" s="68">
        <v>77.251999999999995</v>
      </c>
      <c r="V20" s="68">
        <v>74.930000000000007</v>
      </c>
      <c r="W20" s="68">
        <v>78.105000000000004</v>
      </c>
      <c r="X20" s="68">
        <v>76.052000000000007</v>
      </c>
      <c r="Y20" s="68">
        <v>77.370999999999995</v>
      </c>
      <c r="Z20" s="68">
        <v>84.606999999999999</v>
      </c>
      <c r="AA20" s="68">
        <v>86.569000000000003</v>
      </c>
      <c r="AB20" s="68">
        <v>83.823999999999998</v>
      </c>
      <c r="AC20" s="68">
        <v>82.876999999999995</v>
      </c>
      <c r="AD20" s="68">
        <v>82.477000000000004</v>
      </c>
      <c r="AE20" s="68">
        <v>82.111000000000004</v>
      </c>
      <c r="AF20" s="68">
        <v>80.28</v>
      </c>
      <c r="AG20" s="68">
        <v>79.007000000000005</v>
      </c>
      <c r="AH20" s="68">
        <v>78.138000000000005</v>
      </c>
      <c r="AI20" s="68">
        <v>83.221000000000004</v>
      </c>
      <c r="AJ20" s="68">
        <v>79.302000000000007</v>
      </c>
      <c r="AK20" s="68">
        <v>82.506</v>
      </c>
      <c r="AL20" s="68">
        <v>82.783000000000001</v>
      </c>
      <c r="AM20" s="68">
        <v>86.144999999999996</v>
      </c>
      <c r="AN20" s="68">
        <v>81.147999999999996</v>
      </c>
      <c r="AO20" s="68">
        <v>79.072000000000003</v>
      </c>
      <c r="AP20" s="68">
        <v>80.591999999999999</v>
      </c>
      <c r="AQ20" s="68">
        <v>81.251000000000005</v>
      </c>
      <c r="AR20" s="68">
        <v>82.415999999999997</v>
      </c>
      <c r="AS20" s="68">
        <v>81.813999999999993</v>
      </c>
      <c r="AT20" s="68">
        <v>80.510000000000005</v>
      </c>
      <c r="AU20" s="68">
        <v>78.513999999999996</v>
      </c>
      <c r="AV20" s="68">
        <v>81.668999999999997</v>
      </c>
      <c r="AW20" s="68">
        <v>79.933999999999997</v>
      </c>
      <c r="AX20" s="68">
        <v>83.218000000000004</v>
      </c>
      <c r="AY20" s="68">
        <v>81.199142856999998</v>
      </c>
      <c r="AZ20" s="68">
        <v>85.201636922999995</v>
      </c>
      <c r="BA20" s="329">
        <v>83.201080000000005</v>
      </c>
      <c r="BB20" s="329">
        <v>81.857240000000004</v>
      </c>
      <c r="BC20" s="329">
        <v>82.300709999999995</v>
      </c>
      <c r="BD20" s="329">
        <v>80.991799999999998</v>
      </c>
      <c r="BE20" s="329">
        <v>81.766450000000006</v>
      </c>
      <c r="BF20" s="329">
        <v>79.869079999999997</v>
      </c>
      <c r="BG20" s="329">
        <v>80.609070000000003</v>
      </c>
      <c r="BH20" s="329">
        <v>80.19744</v>
      </c>
      <c r="BI20" s="329">
        <v>83.281589999999994</v>
      </c>
      <c r="BJ20" s="329">
        <v>84.939660000000003</v>
      </c>
      <c r="BK20" s="329">
        <v>84.903300000000002</v>
      </c>
      <c r="BL20" s="329">
        <v>83.779880000000006</v>
      </c>
      <c r="BM20" s="329">
        <v>83.574600000000004</v>
      </c>
      <c r="BN20" s="329">
        <v>83.032200000000003</v>
      </c>
      <c r="BO20" s="329">
        <v>84.001850000000005</v>
      </c>
      <c r="BP20" s="329">
        <v>83.279579999999996</v>
      </c>
      <c r="BQ20" s="329">
        <v>84.375870000000006</v>
      </c>
      <c r="BR20" s="329">
        <v>82.477119999999999</v>
      </c>
      <c r="BS20" s="329">
        <v>83.168459999999996</v>
      </c>
      <c r="BT20" s="329">
        <v>82.630099999999999</v>
      </c>
      <c r="BU20" s="329">
        <v>85.543490000000006</v>
      </c>
      <c r="BV20" s="329">
        <v>86.661649999999995</v>
      </c>
    </row>
    <row r="21" spans="1:74" ht="11.1" customHeight="1" x14ac:dyDescent="0.2">
      <c r="A21" s="1" t="s">
        <v>622</v>
      </c>
      <c r="B21" s="183" t="s">
        <v>553</v>
      </c>
      <c r="C21" s="68">
        <v>7.1470000000000002</v>
      </c>
      <c r="D21" s="68">
        <v>6.2560000000000002</v>
      </c>
      <c r="E21" s="68">
        <v>6.431</v>
      </c>
      <c r="F21" s="68">
        <v>6.2839999999999998</v>
      </c>
      <c r="G21" s="68">
        <v>6.6639999999999997</v>
      </c>
      <c r="H21" s="68">
        <v>6.0960000000000001</v>
      </c>
      <c r="I21" s="68">
        <v>6.5389999999999997</v>
      </c>
      <c r="J21" s="68">
        <v>6.891</v>
      </c>
      <c r="K21" s="68">
        <v>7.41</v>
      </c>
      <c r="L21" s="68">
        <v>6.52</v>
      </c>
      <c r="M21" s="68">
        <v>7.8579999999999997</v>
      </c>
      <c r="N21" s="68">
        <v>7.9020000000000001</v>
      </c>
      <c r="O21" s="68">
        <v>7.6509999999999998</v>
      </c>
      <c r="P21" s="68">
        <v>7.7709999999999999</v>
      </c>
      <c r="Q21" s="68">
        <v>6.46</v>
      </c>
      <c r="R21" s="68">
        <v>6.7919999999999998</v>
      </c>
      <c r="S21" s="68">
        <v>7.0640000000000001</v>
      </c>
      <c r="T21" s="68">
        <v>6.7610000000000001</v>
      </c>
      <c r="U21" s="68">
        <v>6.4480000000000004</v>
      </c>
      <c r="V21" s="68">
        <v>6.8620000000000001</v>
      </c>
      <c r="W21" s="68">
        <v>7.1539999999999999</v>
      </c>
      <c r="X21" s="68">
        <v>6.8</v>
      </c>
      <c r="Y21" s="68">
        <v>7.226</v>
      </c>
      <c r="Z21" s="68">
        <v>7.7160000000000002</v>
      </c>
      <c r="AA21" s="68">
        <v>8.0009999999999994</v>
      </c>
      <c r="AB21" s="68">
        <v>8.3789999999999996</v>
      </c>
      <c r="AC21" s="68">
        <v>8.3859999999999992</v>
      </c>
      <c r="AD21" s="68">
        <v>7.6059999999999999</v>
      </c>
      <c r="AE21" s="68">
        <v>7.5670000000000002</v>
      </c>
      <c r="AF21" s="68">
        <v>7.444</v>
      </c>
      <c r="AG21" s="68">
        <v>7.4180000000000001</v>
      </c>
      <c r="AH21" s="68">
        <v>6.8330000000000002</v>
      </c>
      <c r="AI21" s="68">
        <v>6.9370000000000003</v>
      </c>
      <c r="AJ21" s="68">
        <v>7.2949999999999999</v>
      </c>
      <c r="AK21" s="68">
        <v>8.0960000000000001</v>
      </c>
      <c r="AL21" s="68">
        <v>7.91</v>
      </c>
      <c r="AM21" s="68">
        <v>8.6180000000000003</v>
      </c>
      <c r="AN21" s="68">
        <v>8.4559999999999995</v>
      </c>
      <c r="AO21" s="68">
        <v>7.94</v>
      </c>
      <c r="AP21" s="68">
        <v>7.8090000000000002</v>
      </c>
      <c r="AQ21" s="68">
        <v>7.6760000000000002</v>
      </c>
      <c r="AR21" s="68">
        <v>7.0209999999999999</v>
      </c>
      <c r="AS21" s="68">
        <v>6.6959999999999997</v>
      </c>
      <c r="AT21" s="68">
        <v>6.5069999999999997</v>
      </c>
      <c r="AU21" s="68">
        <v>6.8940000000000001</v>
      </c>
      <c r="AV21" s="68">
        <v>7.0609999999999999</v>
      </c>
      <c r="AW21" s="68">
        <v>7.1139999999999999</v>
      </c>
      <c r="AX21" s="68">
        <v>7.6</v>
      </c>
      <c r="AY21" s="68">
        <v>7.4751428570999998</v>
      </c>
      <c r="AZ21" s="68">
        <v>8.0582125666</v>
      </c>
      <c r="BA21" s="329">
        <v>7.7099909999999996</v>
      </c>
      <c r="BB21" s="329">
        <v>7.3995769999999998</v>
      </c>
      <c r="BC21" s="329">
        <v>7.3512339999999998</v>
      </c>
      <c r="BD21" s="329">
        <v>7.5062059999999997</v>
      </c>
      <c r="BE21" s="329">
        <v>7.4269400000000001</v>
      </c>
      <c r="BF21" s="329">
        <v>7.2619160000000003</v>
      </c>
      <c r="BG21" s="329">
        <v>7.341513</v>
      </c>
      <c r="BH21" s="329">
        <v>7.3734650000000004</v>
      </c>
      <c r="BI21" s="329">
        <v>7.9674769999999997</v>
      </c>
      <c r="BJ21" s="329">
        <v>7.9020349999999997</v>
      </c>
      <c r="BK21" s="329">
        <v>7.8030299999999997</v>
      </c>
      <c r="BL21" s="329">
        <v>7.6958190000000002</v>
      </c>
      <c r="BM21" s="329">
        <v>7.6716189999999997</v>
      </c>
      <c r="BN21" s="329">
        <v>7.5039429999999996</v>
      </c>
      <c r="BO21" s="329">
        <v>7.525163</v>
      </c>
      <c r="BP21" s="329">
        <v>7.6792889999999998</v>
      </c>
      <c r="BQ21" s="329">
        <v>7.6715549999999997</v>
      </c>
      <c r="BR21" s="329">
        <v>7.4975120000000004</v>
      </c>
      <c r="BS21" s="329">
        <v>7.5201650000000004</v>
      </c>
      <c r="BT21" s="329">
        <v>7.4740869999999999</v>
      </c>
      <c r="BU21" s="329">
        <v>8.1130359999999992</v>
      </c>
      <c r="BV21" s="329">
        <v>8.0004860000000004</v>
      </c>
    </row>
    <row r="22" spans="1:74" ht="11.1" customHeight="1" x14ac:dyDescent="0.2">
      <c r="A22" s="1" t="s">
        <v>623</v>
      </c>
      <c r="B22" s="183" t="s">
        <v>554</v>
      </c>
      <c r="C22" s="68">
        <v>33.905999999999999</v>
      </c>
      <c r="D22" s="68">
        <v>31.901</v>
      </c>
      <c r="E22" s="68">
        <v>29.936</v>
      </c>
      <c r="F22" s="68">
        <v>28.457999999999998</v>
      </c>
      <c r="G22" s="68">
        <v>27.66</v>
      </c>
      <c r="H22" s="68">
        <v>27.062000000000001</v>
      </c>
      <c r="I22" s="68">
        <v>27.204000000000001</v>
      </c>
      <c r="J22" s="68">
        <v>26.361999999999998</v>
      </c>
      <c r="K22" s="68">
        <v>27.327999999999999</v>
      </c>
      <c r="L22" s="68">
        <v>26.96</v>
      </c>
      <c r="M22" s="68">
        <v>29.928000000000001</v>
      </c>
      <c r="N22" s="68">
        <v>33.741</v>
      </c>
      <c r="O22" s="68">
        <v>33.103000000000002</v>
      </c>
      <c r="P22" s="68">
        <v>30.614000000000001</v>
      </c>
      <c r="Q22" s="68">
        <v>29.228000000000002</v>
      </c>
      <c r="R22" s="68">
        <v>28.65</v>
      </c>
      <c r="S22" s="68">
        <v>28.370999999999999</v>
      </c>
      <c r="T22" s="68">
        <v>28.026</v>
      </c>
      <c r="U22" s="68">
        <v>27.106000000000002</v>
      </c>
      <c r="V22" s="68">
        <v>26.702000000000002</v>
      </c>
      <c r="W22" s="68">
        <v>30.294</v>
      </c>
      <c r="X22" s="68">
        <v>28.85</v>
      </c>
      <c r="Y22" s="68">
        <v>29.709</v>
      </c>
      <c r="Z22" s="68">
        <v>28.745999999999999</v>
      </c>
      <c r="AA22" s="68">
        <v>34.433</v>
      </c>
      <c r="AB22" s="68">
        <v>32.585000000000001</v>
      </c>
      <c r="AC22" s="68">
        <v>29.439</v>
      </c>
      <c r="AD22" s="68">
        <v>29.724</v>
      </c>
      <c r="AE22" s="68">
        <v>29.812000000000001</v>
      </c>
      <c r="AF22" s="68">
        <v>27.902000000000001</v>
      </c>
      <c r="AG22" s="68">
        <v>29.957999999999998</v>
      </c>
      <c r="AH22" s="68">
        <v>28.297000000000001</v>
      </c>
      <c r="AI22" s="68">
        <v>27.596</v>
      </c>
      <c r="AJ22" s="68">
        <v>28.210999999999999</v>
      </c>
      <c r="AK22" s="68">
        <v>29.878</v>
      </c>
      <c r="AL22" s="68">
        <v>29.286000000000001</v>
      </c>
      <c r="AM22" s="68">
        <v>30.949000000000002</v>
      </c>
      <c r="AN22" s="68">
        <v>30.789000000000001</v>
      </c>
      <c r="AO22" s="68">
        <v>29.686</v>
      </c>
      <c r="AP22" s="68">
        <v>30.238</v>
      </c>
      <c r="AQ22" s="68">
        <v>27.474</v>
      </c>
      <c r="AR22" s="68">
        <v>27.704000000000001</v>
      </c>
      <c r="AS22" s="68">
        <v>27.28</v>
      </c>
      <c r="AT22" s="68">
        <v>27.254000000000001</v>
      </c>
      <c r="AU22" s="68">
        <v>29.244</v>
      </c>
      <c r="AV22" s="68">
        <v>28.129000000000001</v>
      </c>
      <c r="AW22" s="68">
        <v>30.948</v>
      </c>
      <c r="AX22" s="68">
        <v>33.110999999999997</v>
      </c>
      <c r="AY22" s="68">
        <v>34.860428571</v>
      </c>
      <c r="AZ22" s="68">
        <v>32.877883363999999</v>
      </c>
      <c r="BA22" s="329">
        <v>30.922429999999999</v>
      </c>
      <c r="BB22" s="329">
        <v>29.19848</v>
      </c>
      <c r="BC22" s="329">
        <v>28.50132</v>
      </c>
      <c r="BD22" s="329">
        <v>28.494230000000002</v>
      </c>
      <c r="BE22" s="329">
        <v>28.248529999999999</v>
      </c>
      <c r="BF22" s="329">
        <v>27.781829999999999</v>
      </c>
      <c r="BG22" s="329">
        <v>28.030740000000002</v>
      </c>
      <c r="BH22" s="329">
        <v>28.18796</v>
      </c>
      <c r="BI22" s="329">
        <v>29.887589999999999</v>
      </c>
      <c r="BJ22" s="329">
        <v>31.51924</v>
      </c>
      <c r="BK22" s="329">
        <v>33.172240000000002</v>
      </c>
      <c r="BL22" s="329">
        <v>31.932310000000001</v>
      </c>
      <c r="BM22" s="329">
        <v>30.293759999999999</v>
      </c>
      <c r="BN22" s="329">
        <v>28.80293</v>
      </c>
      <c r="BO22" s="329">
        <v>28.260429999999999</v>
      </c>
      <c r="BP22" s="329">
        <v>28.373519999999999</v>
      </c>
      <c r="BQ22" s="329">
        <v>28.25534</v>
      </c>
      <c r="BR22" s="329">
        <v>27.856380000000001</v>
      </c>
      <c r="BS22" s="329">
        <v>28.179970000000001</v>
      </c>
      <c r="BT22" s="329">
        <v>28.344239999999999</v>
      </c>
      <c r="BU22" s="329">
        <v>30.084009999999999</v>
      </c>
      <c r="BV22" s="329">
        <v>31.66065</v>
      </c>
    </row>
    <row r="23" spans="1:74" ht="11.1" customHeight="1" x14ac:dyDescent="0.2">
      <c r="A23" s="1" t="s">
        <v>624</v>
      </c>
      <c r="B23" s="183" t="s">
        <v>122</v>
      </c>
      <c r="C23" s="68">
        <v>235.85499999999999</v>
      </c>
      <c r="D23" s="68">
        <v>229.499</v>
      </c>
      <c r="E23" s="68">
        <v>221.61199999999999</v>
      </c>
      <c r="F23" s="68">
        <v>216.76</v>
      </c>
      <c r="G23" s="68">
        <v>218.15199999999999</v>
      </c>
      <c r="H23" s="68">
        <v>219.25200000000001</v>
      </c>
      <c r="I23" s="68">
        <v>217.56100000000001</v>
      </c>
      <c r="J23" s="68">
        <v>212.14500000000001</v>
      </c>
      <c r="K23" s="68">
        <v>212.45099999999999</v>
      </c>
      <c r="L23" s="68">
        <v>203.673</v>
      </c>
      <c r="M23" s="68">
        <v>219.55500000000001</v>
      </c>
      <c r="N23" s="68">
        <v>240.36799999999999</v>
      </c>
      <c r="O23" s="68">
        <v>243.977</v>
      </c>
      <c r="P23" s="68">
        <v>241.34800000000001</v>
      </c>
      <c r="Q23" s="68">
        <v>232.93100000000001</v>
      </c>
      <c r="R23" s="68">
        <v>228.58099999999999</v>
      </c>
      <c r="S23" s="68">
        <v>222.584</v>
      </c>
      <c r="T23" s="68">
        <v>221.09899999999999</v>
      </c>
      <c r="U23" s="68">
        <v>217.71899999999999</v>
      </c>
      <c r="V23" s="68">
        <v>218.255</v>
      </c>
      <c r="W23" s="68">
        <v>225.21600000000001</v>
      </c>
      <c r="X23" s="68">
        <v>217.35599999999999</v>
      </c>
      <c r="Y23" s="68">
        <v>222.93700000000001</v>
      </c>
      <c r="Z23" s="68">
        <v>235.465</v>
      </c>
      <c r="AA23" s="68">
        <v>261.64800000000002</v>
      </c>
      <c r="AB23" s="68">
        <v>256.21899999999999</v>
      </c>
      <c r="AC23" s="68">
        <v>243.71600000000001</v>
      </c>
      <c r="AD23" s="68">
        <v>243.47900000000001</v>
      </c>
      <c r="AE23" s="68">
        <v>243.40899999999999</v>
      </c>
      <c r="AF23" s="68">
        <v>242.66200000000001</v>
      </c>
      <c r="AG23" s="68">
        <v>240.93199999999999</v>
      </c>
      <c r="AH23" s="68">
        <v>230.411</v>
      </c>
      <c r="AI23" s="68">
        <v>227.697</v>
      </c>
      <c r="AJ23" s="68">
        <v>225.59399999999999</v>
      </c>
      <c r="AK23" s="68">
        <v>233.84200000000001</v>
      </c>
      <c r="AL23" s="68">
        <v>238.58699999999999</v>
      </c>
      <c r="AM23" s="68">
        <v>260.04700000000003</v>
      </c>
      <c r="AN23" s="68">
        <v>253.11799999999999</v>
      </c>
      <c r="AO23" s="68">
        <v>238.953</v>
      </c>
      <c r="AP23" s="68">
        <v>243.715</v>
      </c>
      <c r="AQ23" s="68">
        <v>242.12100000000001</v>
      </c>
      <c r="AR23" s="68">
        <v>237.94300000000001</v>
      </c>
      <c r="AS23" s="68">
        <v>233.05699999999999</v>
      </c>
      <c r="AT23" s="68">
        <v>226.19200000000001</v>
      </c>
      <c r="AU23" s="68">
        <v>223.809</v>
      </c>
      <c r="AV23" s="68">
        <v>216.93700000000001</v>
      </c>
      <c r="AW23" s="68">
        <v>224.596</v>
      </c>
      <c r="AX23" s="68">
        <v>236.749</v>
      </c>
      <c r="AY23" s="68">
        <v>244.98557142999999</v>
      </c>
      <c r="AZ23" s="68">
        <v>251.77210323</v>
      </c>
      <c r="BA23" s="329">
        <v>241.38050000000001</v>
      </c>
      <c r="BB23" s="329">
        <v>234.97210000000001</v>
      </c>
      <c r="BC23" s="329">
        <v>233.4051</v>
      </c>
      <c r="BD23" s="329">
        <v>234.03800000000001</v>
      </c>
      <c r="BE23" s="329">
        <v>233.12569999999999</v>
      </c>
      <c r="BF23" s="329">
        <v>228.5248</v>
      </c>
      <c r="BG23" s="329">
        <v>228.0772</v>
      </c>
      <c r="BH23" s="329">
        <v>222.32230000000001</v>
      </c>
      <c r="BI23" s="329">
        <v>230.29669999999999</v>
      </c>
      <c r="BJ23" s="329">
        <v>241.86099999999999</v>
      </c>
      <c r="BK23" s="329">
        <v>252.1191</v>
      </c>
      <c r="BL23" s="329">
        <v>250.28899999999999</v>
      </c>
      <c r="BM23" s="329">
        <v>243.38890000000001</v>
      </c>
      <c r="BN23" s="329">
        <v>238.81819999999999</v>
      </c>
      <c r="BO23" s="329">
        <v>238.22020000000001</v>
      </c>
      <c r="BP23" s="329">
        <v>239.17429999999999</v>
      </c>
      <c r="BQ23" s="329">
        <v>238.38679999999999</v>
      </c>
      <c r="BR23" s="329">
        <v>233.94309999999999</v>
      </c>
      <c r="BS23" s="329">
        <v>233.6634</v>
      </c>
      <c r="BT23" s="329">
        <v>227.7801</v>
      </c>
      <c r="BU23" s="329">
        <v>235.95660000000001</v>
      </c>
      <c r="BV23" s="329">
        <v>246.89009999999999</v>
      </c>
    </row>
    <row r="24" spans="1:74" ht="11.1" customHeight="1" x14ac:dyDescent="0.2">
      <c r="A24" s="1"/>
      <c r="B24" s="7" t="s">
        <v>124</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400"/>
      <c r="BB24" s="400"/>
      <c r="BC24" s="400"/>
      <c r="BD24" s="400"/>
      <c r="BE24" s="400"/>
      <c r="BF24" s="400"/>
      <c r="BG24" s="400"/>
      <c r="BH24" s="400"/>
      <c r="BI24" s="400"/>
      <c r="BJ24" s="400"/>
      <c r="BK24" s="400"/>
      <c r="BL24" s="400"/>
      <c r="BM24" s="400"/>
      <c r="BN24" s="400"/>
      <c r="BO24" s="400"/>
      <c r="BP24" s="400"/>
      <c r="BQ24" s="400"/>
      <c r="BR24" s="400"/>
      <c r="BS24" s="400"/>
      <c r="BT24" s="400"/>
      <c r="BU24" s="400"/>
      <c r="BV24" s="400"/>
    </row>
    <row r="25" spans="1:74" ht="11.1" customHeight="1" x14ac:dyDescent="0.2">
      <c r="A25" s="1" t="s">
        <v>625</v>
      </c>
      <c r="B25" s="183" t="s">
        <v>122</v>
      </c>
      <c r="C25" s="68">
        <v>39.395000000000003</v>
      </c>
      <c r="D25" s="68">
        <v>37.718000000000004</v>
      </c>
      <c r="E25" s="68">
        <v>34.372</v>
      </c>
      <c r="F25" s="68">
        <v>31.138000000000002</v>
      </c>
      <c r="G25" s="68">
        <v>31.484999999999999</v>
      </c>
      <c r="H25" s="68">
        <v>28.785</v>
      </c>
      <c r="I25" s="68">
        <v>28.864000000000001</v>
      </c>
      <c r="J25" s="68">
        <v>27.721</v>
      </c>
      <c r="K25" s="68">
        <v>28.353999999999999</v>
      </c>
      <c r="L25" s="68">
        <v>27.798999999999999</v>
      </c>
      <c r="M25" s="68">
        <v>29.72</v>
      </c>
      <c r="N25" s="68">
        <v>31.236000000000001</v>
      </c>
      <c r="O25" s="68">
        <v>30.54</v>
      </c>
      <c r="P25" s="68">
        <v>30.423999999999999</v>
      </c>
      <c r="Q25" s="68">
        <v>26.725000000000001</v>
      </c>
      <c r="R25" s="68">
        <v>25.096</v>
      </c>
      <c r="S25" s="68">
        <v>26.062000000000001</v>
      </c>
      <c r="T25" s="68">
        <v>25.212</v>
      </c>
      <c r="U25" s="68">
        <v>24.056000000000001</v>
      </c>
      <c r="V25" s="68">
        <v>26.03</v>
      </c>
      <c r="W25" s="68">
        <v>29.026</v>
      </c>
      <c r="X25" s="68">
        <v>27.698</v>
      </c>
      <c r="Y25" s="68">
        <v>27.754000000000001</v>
      </c>
      <c r="Z25" s="68">
        <v>28.594999999999999</v>
      </c>
      <c r="AA25" s="68">
        <v>26.513000000000002</v>
      </c>
      <c r="AB25" s="68">
        <v>26.896999999999998</v>
      </c>
      <c r="AC25" s="68">
        <v>26.262</v>
      </c>
      <c r="AD25" s="68">
        <v>24.664999999999999</v>
      </c>
      <c r="AE25" s="68">
        <v>23.375</v>
      </c>
      <c r="AF25" s="68">
        <v>24.655999999999999</v>
      </c>
      <c r="AG25" s="68">
        <v>24.445</v>
      </c>
      <c r="AH25" s="68">
        <v>25.552</v>
      </c>
      <c r="AI25" s="68">
        <v>24.803000000000001</v>
      </c>
      <c r="AJ25" s="68">
        <v>25.751999999999999</v>
      </c>
      <c r="AK25" s="68">
        <v>26.134</v>
      </c>
      <c r="AL25" s="68">
        <v>28.382999999999999</v>
      </c>
      <c r="AM25" s="68">
        <v>28.495999999999999</v>
      </c>
      <c r="AN25" s="68">
        <v>25.727</v>
      </c>
      <c r="AO25" s="68">
        <v>21.728000000000002</v>
      </c>
      <c r="AP25" s="68">
        <v>21.827999999999999</v>
      </c>
      <c r="AQ25" s="68">
        <v>21.983000000000001</v>
      </c>
      <c r="AR25" s="68">
        <v>22.48</v>
      </c>
      <c r="AS25" s="68">
        <v>23.157</v>
      </c>
      <c r="AT25" s="68">
        <v>24.584</v>
      </c>
      <c r="AU25" s="68">
        <v>21.765000000000001</v>
      </c>
      <c r="AV25" s="68">
        <v>23.154</v>
      </c>
      <c r="AW25" s="68">
        <v>23.594999999999999</v>
      </c>
      <c r="AX25" s="68">
        <v>24.640999999999998</v>
      </c>
      <c r="AY25" s="68">
        <v>24.359285713999999</v>
      </c>
      <c r="AZ25" s="68">
        <v>26.863511922000001</v>
      </c>
      <c r="BA25" s="329">
        <v>25.29346</v>
      </c>
      <c r="BB25" s="329">
        <v>22.27805</v>
      </c>
      <c r="BC25" s="329">
        <v>23.25121</v>
      </c>
      <c r="BD25" s="329">
        <v>23.499269999999999</v>
      </c>
      <c r="BE25" s="329">
        <v>23.409320000000001</v>
      </c>
      <c r="BF25" s="329">
        <v>23.854710000000001</v>
      </c>
      <c r="BG25" s="329">
        <v>24.009360000000001</v>
      </c>
      <c r="BH25" s="329">
        <v>23.426100000000002</v>
      </c>
      <c r="BI25" s="329">
        <v>28.077210000000001</v>
      </c>
      <c r="BJ25" s="329">
        <v>27.270849999999999</v>
      </c>
      <c r="BK25" s="329">
        <v>27.642109999999999</v>
      </c>
      <c r="BL25" s="329">
        <v>27.988219999999998</v>
      </c>
      <c r="BM25" s="329">
        <v>24.954930000000001</v>
      </c>
      <c r="BN25" s="329">
        <v>22.525839999999999</v>
      </c>
      <c r="BO25" s="329">
        <v>23.609159999999999</v>
      </c>
      <c r="BP25" s="329">
        <v>23.86947</v>
      </c>
      <c r="BQ25" s="329">
        <v>23.71988</v>
      </c>
      <c r="BR25" s="329">
        <v>24.269600000000001</v>
      </c>
      <c r="BS25" s="329">
        <v>24.565799999999999</v>
      </c>
      <c r="BT25" s="329">
        <v>24.083159999999999</v>
      </c>
      <c r="BU25" s="329">
        <v>24.680479999999999</v>
      </c>
      <c r="BV25" s="329">
        <v>25.391549999999999</v>
      </c>
    </row>
    <row r="26" spans="1:74" ht="11.1" customHeight="1" x14ac:dyDescent="0.2">
      <c r="A26" s="1"/>
      <c r="B26" s="7" t="s">
        <v>125</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401"/>
      <c r="BB26" s="401"/>
      <c r="BC26" s="401"/>
      <c r="BD26" s="401"/>
      <c r="BE26" s="401"/>
      <c r="BF26" s="401"/>
      <c r="BG26" s="401"/>
      <c r="BH26" s="401"/>
      <c r="BI26" s="401"/>
      <c r="BJ26" s="401"/>
      <c r="BK26" s="401"/>
      <c r="BL26" s="401"/>
      <c r="BM26" s="401"/>
      <c r="BN26" s="401"/>
      <c r="BO26" s="401"/>
      <c r="BP26" s="401"/>
      <c r="BQ26" s="401"/>
      <c r="BR26" s="401"/>
      <c r="BS26" s="401"/>
      <c r="BT26" s="401"/>
      <c r="BU26" s="401"/>
      <c r="BV26" s="401"/>
    </row>
    <row r="27" spans="1:74" ht="11.1" customHeight="1" x14ac:dyDescent="0.2">
      <c r="A27" s="1" t="s">
        <v>626</v>
      </c>
      <c r="B27" s="184" t="s">
        <v>122</v>
      </c>
      <c r="C27" s="69">
        <v>196.46</v>
      </c>
      <c r="D27" s="69">
        <v>191.78100000000001</v>
      </c>
      <c r="E27" s="69">
        <v>187.24</v>
      </c>
      <c r="F27" s="69">
        <v>185.62200000000001</v>
      </c>
      <c r="G27" s="69">
        <v>186.667</v>
      </c>
      <c r="H27" s="69">
        <v>190.46700000000001</v>
      </c>
      <c r="I27" s="69">
        <v>188.697</v>
      </c>
      <c r="J27" s="69">
        <v>184.42400000000001</v>
      </c>
      <c r="K27" s="69">
        <v>184.09700000000001</v>
      </c>
      <c r="L27" s="69">
        <v>175.874</v>
      </c>
      <c r="M27" s="69">
        <v>189.83500000000001</v>
      </c>
      <c r="N27" s="69">
        <v>209.13200000000001</v>
      </c>
      <c r="O27" s="69">
        <v>213.43700000000001</v>
      </c>
      <c r="P27" s="69">
        <v>210.92400000000001</v>
      </c>
      <c r="Q27" s="69">
        <v>206.20599999999999</v>
      </c>
      <c r="R27" s="69">
        <v>203.48500000000001</v>
      </c>
      <c r="S27" s="69">
        <v>196.52199999999999</v>
      </c>
      <c r="T27" s="69">
        <v>195.887</v>
      </c>
      <c r="U27" s="69">
        <v>193.66300000000001</v>
      </c>
      <c r="V27" s="69">
        <v>192.22499999999999</v>
      </c>
      <c r="W27" s="69">
        <v>196.19</v>
      </c>
      <c r="X27" s="69">
        <v>189.65799999999999</v>
      </c>
      <c r="Y27" s="69">
        <v>195.18299999999999</v>
      </c>
      <c r="Z27" s="69">
        <v>206.87</v>
      </c>
      <c r="AA27" s="69">
        <v>235.13499999999999</v>
      </c>
      <c r="AB27" s="69">
        <v>229.322</v>
      </c>
      <c r="AC27" s="69">
        <v>217.45400000000001</v>
      </c>
      <c r="AD27" s="69">
        <v>218.81399999999999</v>
      </c>
      <c r="AE27" s="69">
        <v>220.03399999999999</v>
      </c>
      <c r="AF27" s="69">
        <v>218.006</v>
      </c>
      <c r="AG27" s="69">
        <v>216.48699999999999</v>
      </c>
      <c r="AH27" s="69">
        <v>204.85900000000001</v>
      </c>
      <c r="AI27" s="69">
        <v>202.89400000000001</v>
      </c>
      <c r="AJ27" s="69">
        <v>199.84200000000001</v>
      </c>
      <c r="AK27" s="69">
        <v>207.708</v>
      </c>
      <c r="AL27" s="69">
        <v>210.20400000000001</v>
      </c>
      <c r="AM27" s="69">
        <v>231.55099999999999</v>
      </c>
      <c r="AN27" s="69">
        <v>227.39099999999999</v>
      </c>
      <c r="AO27" s="69">
        <v>217.22499999999999</v>
      </c>
      <c r="AP27" s="69">
        <v>221.887</v>
      </c>
      <c r="AQ27" s="69">
        <v>220.13800000000001</v>
      </c>
      <c r="AR27" s="69">
        <v>215.46299999999999</v>
      </c>
      <c r="AS27" s="69">
        <v>209.9</v>
      </c>
      <c r="AT27" s="69">
        <v>201.608</v>
      </c>
      <c r="AU27" s="69">
        <v>202.04400000000001</v>
      </c>
      <c r="AV27" s="69">
        <v>193.78299999999999</v>
      </c>
      <c r="AW27" s="69">
        <v>201.001</v>
      </c>
      <c r="AX27" s="69">
        <v>212.108</v>
      </c>
      <c r="AY27" s="69">
        <v>220.62700000000001</v>
      </c>
      <c r="AZ27" s="69">
        <v>224.90781249</v>
      </c>
      <c r="BA27" s="350">
        <v>216.08709999999999</v>
      </c>
      <c r="BB27" s="350">
        <v>212.69399999999999</v>
      </c>
      <c r="BC27" s="350">
        <v>210.15389999999999</v>
      </c>
      <c r="BD27" s="350">
        <v>210.53870000000001</v>
      </c>
      <c r="BE27" s="350">
        <v>209.71639999999999</v>
      </c>
      <c r="BF27" s="350">
        <v>204.67009999999999</v>
      </c>
      <c r="BG27" s="350">
        <v>204.06780000000001</v>
      </c>
      <c r="BH27" s="350">
        <v>198.89619999999999</v>
      </c>
      <c r="BI27" s="350">
        <v>202.21950000000001</v>
      </c>
      <c r="BJ27" s="350">
        <v>214.59020000000001</v>
      </c>
      <c r="BK27" s="350">
        <v>224.4769</v>
      </c>
      <c r="BL27" s="350">
        <v>222.30080000000001</v>
      </c>
      <c r="BM27" s="350">
        <v>218.434</v>
      </c>
      <c r="BN27" s="350">
        <v>216.29239999999999</v>
      </c>
      <c r="BO27" s="350">
        <v>214.61109999999999</v>
      </c>
      <c r="BP27" s="350">
        <v>215.3049</v>
      </c>
      <c r="BQ27" s="350">
        <v>214.6669</v>
      </c>
      <c r="BR27" s="350">
        <v>209.67349999999999</v>
      </c>
      <c r="BS27" s="350">
        <v>209.0976</v>
      </c>
      <c r="BT27" s="350">
        <v>203.697</v>
      </c>
      <c r="BU27" s="350">
        <v>211.27610000000001</v>
      </c>
      <c r="BV27" s="350">
        <v>221.49860000000001</v>
      </c>
    </row>
    <row r="28" spans="1:74" s="280" customFormat="1" ht="11.1" customHeight="1" x14ac:dyDescent="0.2">
      <c r="A28" s="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402"/>
      <c r="AZ28" s="402"/>
      <c r="BA28" s="402"/>
      <c r="BB28" s="402"/>
      <c r="BC28" s="402"/>
      <c r="BD28" s="279"/>
      <c r="BE28" s="279"/>
      <c r="BF28" s="279"/>
      <c r="BG28" s="402"/>
      <c r="BH28" s="402"/>
      <c r="BI28" s="402"/>
      <c r="BJ28" s="402"/>
      <c r="BK28" s="402"/>
      <c r="BL28" s="402"/>
      <c r="BM28" s="402"/>
      <c r="BN28" s="402"/>
      <c r="BO28" s="402"/>
      <c r="BP28" s="402"/>
      <c r="BQ28" s="402"/>
      <c r="BR28" s="402"/>
      <c r="BS28" s="402"/>
      <c r="BT28" s="402"/>
      <c r="BU28" s="402"/>
      <c r="BV28" s="402"/>
    </row>
    <row r="29" spans="1:74" s="280" customFormat="1" ht="12" customHeight="1" x14ac:dyDescent="0.2">
      <c r="A29" s="1"/>
      <c r="B29" s="778" t="s">
        <v>1016</v>
      </c>
      <c r="C29" s="779"/>
      <c r="D29" s="779"/>
      <c r="E29" s="779"/>
      <c r="F29" s="779"/>
      <c r="G29" s="779"/>
      <c r="H29" s="779"/>
      <c r="I29" s="779"/>
      <c r="J29" s="779"/>
      <c r="K29" s="779"/>
      <c r="L29" s="779"/>
      <c r="M29" s="779"/>
      <c r="N29" s="779"/>
      <c r="O29" s="779"/>
      <c r="P29" s="779"/>
      <c r="Q29" s="779"/>
      <c r="AY29" s="531"/>
      <c r="AZ29" s="531"/>
      <c r="BA29" s="531"/>
      <c r="BB29" s="531"/>
      <c r="BC29" s="531"/>
      <c r="BD29" s="666"/>
      <c r="BE29" s="666"/>
      <c r="BF29" s="666"/>
      <c r="BG29" s="531"/>
      <c r="BH29" s="531"/>
      <c r="BI29" s="531"/>
      <c r="BJ29" s="531"/>
    </row>
    <row r="30" spans="1:74" s="280" customFormat="1" ht="12" customHeight="1" x14ac:dyDescent="0.2">
      <c r="A30" s="1"/>
      <c r="B30" s="787" t="s">
        <v>138</v>
      </c>
      <c r="C30" s="779"/>
      <c r="D30" s="779"/>
      <c r="E30" s="779"/>
      <c r="F30" s="779"/>
      <c r="G30" s="779"/>
      <c r="H30" s="779"/>
      <c r="I30" s="779"/>
      <c r="J30" s="779"/>
      <c r="K30" s="779"/>
      <c r="L30" s="779"/>
      <c r="M30" s="779"/>
      <c r="N30" s="779"/>
      <c r="O30" s="779"/>
      <c r="P30" s="779"/>
      <c r="Q30" s="779"/>
      <c r="AY30" s="531"/>
      <c r="AZ30" s="531"/>
      <c r="BA30" s="531"/>
      <c r="BB30" s="531"/>
      <c r="BC30" s="531"/>
      <c r="BD30" s="666"/>
      <c r="BE30" s="666"/>
      <c r="BF30" s="666"/>
      <c r="BG30" s="531"/>
      <c r="BH30" s="531"/>
      <c r="BI30" s="531"/>
      <c r="BJ30" s="531"/>
    </row>
    <row r="31" spans="1:74" s="446" customFormat="1" ht="12" customHeight="1" x14ac:dyDescent="0.2">
      <c r="A31" s="445"/>
      <c r="B31" s="800" t="s">
        <v>1041</v>
      </c>
      <c r="C31" s="801"/>
      <c r="D31" s="801"/>
      <c r="E31" s="801"/>
      <c r="F31" s="801"/>
      <c r="G31" s="801"/>
      <c r="H31" s="801"/>
      <c r="I31" s="801"/>
      <c r="J31" s="801"/>
      <c r="K31" s="801"/>
      <c r="L31" s="801"/>
      <c r="M31" s="801"/>
      <c r="N31" s="801"/>
      <c r="O31" s="801"/>
      <c r="P31" s="801"/>
      <c r="Q31" s="797"/>
      <c r="AY31" s="532"/>
      <c r="AZ31" s="532"/>
      <c r="BA31" s="532"/>
      <c r="BB31" s="532"/>
      <c r="BC31" s="532"/>
      <c r="BD31" s="667"/>
      <c r="BE31" s="667"/>
      <c r="BF31" s="667"/>
      <c r="BG31" s="532"/>
      <c r="BH31" s="532"/>
      <c r="BI31" s="532"/>
      <c r="BJ31" s="532"/>
    </row>
    <row r="32" spans="1:74" s="446" customFormat="1" ht="12" customHeight="1" x14ac:dyDescent="0.2">
      <c r="A32" s="445"/>
      <c r="B32" s="795" t="s">
        <v>1062</v>
      </c>
      <c r="C32" s="797"/>
      <c r="D32" s="797"/>
      <c r="E32" s="797"/>
      <c r="F32" s="797"/>
      <c r="G32" s="797"/>
      <c r="H32" s="797"/>
      <c r="I32" s="797"/>
      <c r="J32" s="797"/>
      <c r="K32" s="797"/>
      <c r="L32" s="797"/>
      <c r="M32" s="797"/>
      <c r="N32" s="797"/>
      <c r="O32" s="797"/>
      <c r="P32" s="797"/>
      <c r="Q32" s="797"/>
      <c r="AY32" s="532"/>
      <c r="AZ32" s="532"/>
      <c r="BA32" s="532"/>
      <c r="BB32" s="532"/>
      <c r="BC32" s="532"/>
      <c r="BD32" s="667"/>
      <c r="BE32" s="667"/>
      <c r="BF32" s="667"/>
      <c r="BG32" s="532"/>
      <c r="BH32" s="532"/>
      <c r="BI32" s="532"/>
      <c r="BJ32" s="532"/>
    </row>
    <row r="33" spans="1:74" s="446" customFormat="1" ht="12" customHeight="1" x14ac:dyDescent="0.2">
      <c r="A33" s="445"/>
      <c r="B33" s="826" t="s">
        <v>1063</v>
      </c>
      <c r="C33" s="797"/>
      <c r="D33" s="797"/>
      <c r="E33" s="797"/>
      <c r="F33" s="797"/>
      <c r="G33" s="797"/>
      <c r="H33" s="797"/>
      <c r="I33" s="797"/>
      <c r="J33" s="797"/>
      <c r="K33" s="797"/>
      <c r="L33" s="797"/>
      <c r="M33" s="797"/>
      <c r="N33" s="797"/>
      <c r="O33" s="797"/>
      <c r="P33" s="797"/>
      <c r="Q33" s="797"/>
      <c r="AY33" s="532"/>
      <c r="AZ33" s="532"/>
      <c r="BA33" s="532"/>
      <c r="BB33" s="532"/>
      <c r="BC33" s="532"/>
      <c r="BD33" s="667"/>
      <c r="BE33" s="667"/>
      <c r="BF33" s="667"/>
      <c r="BG33" s="532"/>
      <c r="BH33" s="532"/>
      <c r="BI33" s="532"/>
      <c r="BJ33" s="532"/>
    </row>
    <row r="34" spans="1:74" s="446" customFormat="1" ht="12" customHeight="1" x14ac:dyDescent="0.2">
      <c r="A34" s="445"/>
      <c r="B34" s="800" t="s">
        <v>1065</v>
      </c>
      <c r="C34" s="801"/>
      <c r="D34" s="801"/>
      <c r="E34" s="801"/>
      <c r="F34" s="801"/>
      <c r="G34" s="801"/>
      <c r="H34" s="801"/>
      <c r="I34" s="801"/>
      <c r="J34" s="801"/>
      <c r="K34" s="801"/>
      <c r="L34" s="801"/>
      <c r="M34" s="801"/>
      <c r="N34" s="801"/>
      <c r="O34" s="801"/>
      <c r="P34" s="801"/>
      <c r="Q34" s="797"/>
      <c r="AY34" s="532"/>
      <c r="AZ34" s="532"/>
      <c r="BA34" s="532"/>
      <c r="BB34" s="532"/>
      <c r="BC34" s="532"/>
      <c r="BD34" s="667"/>
      <c r="BE34" s="667"/>
      <c r="BF34" s="667"/>
      <c r="BG34" s="532"/>
      <c r="BH34" s="532"/>
      <c r="BI34" s="532"/>
      <c r="BJ34" s="532"/>
    </row>
    <row r="35" spans="1:74" s="446" customFormat="1" ht="12" customHeight="1" x14ac:dyDescent="0.2">
      <c r="A35" s="445"/>
      <c r="B35" s="802" t="s">
        <v>1066</v>
      </c>
      <c r="C35" s="796"/>
      <c r="D35" s="796"/>
      <c r="E35" s="796"/>
      <c r="F35" s="796"/>
      <c r="G35" s="796"/>
      <c r="H35" s="796"/>
      <c r="I35" s="796"/>
      <c r="J35" s="796"/>
      <c r="K35" s="796"/>
      <c r="L35" s="796"/>
      <c r="M35" s="796"/>
      <c r="N35" s="796"/>
      <c r="O35" s="796"/>
      <c r="P35" s="796"/>
      <c r="Q35" s="797"/>
      <c r="AY35" s="532"/>
      <c r="AZ35" s="532"/>
      <c r="BA35" s="532"/>
      <c r="BB35" s="532"/>
      <c r="BC35" s="532"/>
      <c r="BD35" s="667"/>
      <c r="BE35" s="667"/>
      <c r="BF35" s="667"/>
      <c r="BG35" s="532"/>
      <c r="BH35" s="532"/>
      <c r="BI35" s="532"/>
      <c r="BJ35" s="532"/>
    </row>
    <row r="36" spans="1:74" s="446" customFormat="1" ht="12" customHeight="1" x14ac:dyDescent="0.2">
      <c r="A36" s="445"/>
      <c r="B36" s="795" t="s">
        <v>1045</v>
      </c>
      <c r="C36" s="796"/>
      <c r="D36" s="796"/>
      <c r="E36" s="796"/>
      <c r="F36" s="796"/>
      <c r="G36" s="796"/>
      <c r="H36" s="796"/>
      <c r="I36" s="796"/>
      <c r="J36" s="796"/>
      <c r="K36" s="796"/>
      <c r="L36" s="796"/>
      <c r="M36" s="796"/>
      <c r="N36" s="796"/>
      <c r="O36" s="796"/>
      <c r="P36" s="796"/>
      <c r="Q36" s="797"/>
      <c r="AY36" s="532"/>
      <c r="AZ36" s="532"/>
      <c r="BA36" s="532"/>
      <c r="BB36" s="532"/>
      <c r="BC36" s="532"/>
      <c r="BD36" s="667"/>
      <c r="BE36" s="667"/>
      <c r="BF36" s="667"/>
      <c r="BG36" s="532"/>
      <c r="BH36" s="532"/>
      <c r="BI36" s="532"/>
      <c r="BJ36" s="532"/>
    </row>
    <row r="37" spans="1:74" s="447" customFormat="1" ht="12" customHeight="1" x14ac:dyDescent="0.2">
      <c r="A37" s="436"/>
      <c r="B37" s="809" t="s">
        <v>1147</v>
      </c>
      <c r="C37" s="797"/>
      <c r="D37" s="797"/>
      <c r="E37" s="797"/>
      <c r="F37" s="797"/>
      <c r="G37" s="797"/>
      <c r="H37" s="797"/>
      <c r="I37" s="797"/>
      <c r="J37" s="797"/>
      <c r="K37" s="797"/>
      <c r="L37" s="797"/>
      <c r="M37" s="797"/>
      <c r="N37" s="797"/>
      <c r="O37" s="797"/>
      <c r="P37" s="797"/>
      <c r="Q37" s="797"/>
      <c r="AY37" s="533"/>
      <c r="AZ37" s="533"/>
      <c r="BA37" s="533"/>
      <c r="BB37" s="533"/>
      <c r="BC37" s="533"/>
      <c r="BD37" s="668"/>
      <c r="BE37" s="668"/>
      <c r="BF37" s="668"/>
      <c r="BG37" s="533"/>
      <c r="BH37" s="533"/>
      <c r="BI37" s="533"/>
      <c r="BJ37" s="533"/>
    </row>
    <row r="38" spans="1:74" x14ac:dyDescent="0.15">
      <c r="BK38" s="403"/>
      <c r="BL38" s="403"/>
      <c r="BM38" s="403"/>
      <c r="BN38" s="403"/>
      <c r="BO38" s="403"/>
      <c r="BP38" s="403"/>
      <c r="BQ38" s="403"/>
      <c r="BR38" s="403"/>
      <c r="BS38" s="403"/>
      <c r="BT38" s="403"/>
      <c r="BU38" s="403"/>
      <c r="BV38" s="403"/>
    </row>
    <row r="39" spans="1:74" x14ac:dyDescent="0.15">
      <c r="BK39" s="403"/>
      <c r="BL39" s="403"/>
      <c r="BM39" s="403"/>
      <c r="BN39" s="403"/>
      <c r="BO39" s="403"/>
      <c r="BP39" s="403"/>
      <c r="BQ39" s="403"/>
      <c r="BR39" s="403"/>
      <c r="BS39" s="403"/>
      <c r="BT39" s="403"/>
      <c r="BU39" s="403"/>
      <c r="BV39" s="403"/>
    </row>
    <row r="40" spans="1:74" x14ac:dyDescent="0.15">
      <c r="BK40" s="403"/>
      <c r="BL40" s="403"/>
      <c r="BM40" s="403"/>
      <c r="BN40" s="403"/>
      <c r="BO40" s="403"/>
      <c r="BP40" s="403"/>
      <c r="BQ40" s="403"/>
      <c r="BR40" s="403"/>
      <c r="BS40" s="403"/>
      <c r="BT40" s="403"/>
      <c r="BU40" s="403"/>
      <c r="BV40" s="403"/>
    </row>
    <row r="41" spans="1:74" x14ac:dyDescent="0.15">
      <c r="BK41" s="403"/>
      <c r="BL41" s="403"/>
      <c r="BM41" s="403"/>
      <c r="BN41" s="403"/>
      <c r="BO41" s="403"/>
      <c r="BP41" s="403"/>
      <c r="BQ41" s="403"/>
      <c r="BR41" s="403"/>
      <c r="BS41" s="403"/>
      <c r="BT41" s="403"/>
      <c r="BU41" s="403"/>
      <c r="BV41" s="403"/>
    </row>
    <row r="42" spans="1:74" x14ac:dyDescent="0.15">
      <c r="BK42" s="403"/>
      <c r="BL42" s="403"/>
      <c r="BM42" s="403"/>
      <c r="BN42" s="403"/>
      <c r="BO42" s="403"/>
      <c r="BP42" s="403"/>
      <c r="BQ42" s="403"/>
      <c r="BR42" s="403"/>
      <c r="BS42" s="403"/>
      <c r="BT42" s="403"/>
      <c r="BU42" s="403"/>
      <c r="BV42" s="403"/>
    </row>
    <row r="43" spans="1:74" x14ac:dyDescent="0.15">
      <c r="BK43" s="403"/>
      <c r="BL43" s="403"/>
      <c r="BM43" s="403"/>
      <c r="BN43" s="403"/>
      <c r="BO43" s="403"/>
      <c r="BP43" s="403"/>
      <c r="BQ43" s="403"/>
      <c r="BR43" s="403"/>
      <c r="BS43" s="403"/>
      <c r="BT43" s="403"/>
      <c r="BU43" s="403"/>
      <c r="BV43" s="403"/>
    </row>
    <row r="44" spans="1:74" x14ac:dyDescent="0.15">
      <c r="BK44" s="403"/>
      <c r="BL44" s="403"/>
      <c r="BM44" s="403"/>
      <c r="BN44" s="403"/>
      <c r="BO44" s="403"/>
      <c r="BP44" s="403"/>
      <c r="BQ44" s="403"/>
      <c r="BR44" s="403"/>
      <c r="BS44" s="403"/>
      <c r="BT44" s="403"/>
      <c r="BU44" s="403"/>
      <c r="BV44" s="403"/>
    </row>
    <row r="45" spans="1:74" x14ac:dyDescent="0.15">
      <c r="BK45" s="403"/>
      <c r="BL45" s="403"/>
      <c r="BM45" s="403"/>
      <c r="BN45" s="403"/>
      <c r="BO45" s="403"/>
      <c r="BP45" s="403"/>
      <c r="BQ45" s="403"/>
      <c r="BR45" s="403"/>
      <c r="BS45" s="403"/>
      <c r="BT45" s="403"/>
      <c r="BU45" s="403"/>
      <c r="BV45" s="403"/>
    </row>
    <row r="46" spans="1:74" x14ac:dyDescent="0.15">
      <c r="BK46" s="403"/>
      <c r="BL46" s="403"/>
      <c r="BM46" s="403"/>
      <c r="BN46" s="403"/>
      <c r="BO46" s="403"/>
      <c r="BP46" s="403"/>
      <c r="BQ46" s="403"/>
      <c r="BR46" s="403"/>
      <c r="BS46" s="403"/>
      <c r="BT46" s="403"/>
      <c r="BU46" s="403"/>
      <c r="BV46" s="403"/>
    </row>
    <row r="47" spans="1:74" x14ac:dyDescent="0.15">
      <c r="BK47" s="403"/>
      <c r="BL47" s="403"/>
      <c r="BM47" s="403"/>
      <c r="BN47" s="403"/>
      <c r="BO47" s="403"/>
      <c r="BP47" s="403"/>
      <c r="BQ47" s="403"/>
      <c r="BR47" s="403"/>
      <c r="BS47" s="403"/>
      <c r="BT47" s="403"/>
      <c r="BU47" s="403"/>
      <c r="BV47" s="403"/>
    </row>
    <row r="48" spans="1:74" x14ac:dyDescent="0.15">
      <c r="BK48" s="403"/>
      <c r="BL48" s="403"/>
      <c r="BM48" s="403"/>
      <c r="BN48" s="403"/>
      <c r="BO48" s="403"/>
      <c r="BP48" s="403"/>
      <c r="BQ48" s="403"/>
      <c r="BR48" s="403"/>
      <c r="BS48" s="403"/>
      <c r="BT48" s="403"/>
      <c r="BU48" s="403"/>
      <c r="BV48" s="403"/>
    </row>
    <row r="49" spans="63:74" x14ac:dyDescent="0.15">
      <c r="BK49" s="403"/>
      <c r="BL49" s="403"/>
      <c r="BM49" s="403"/>
      <c r="BN49" s="403"/>
      <c r="BO49" s="403"/>
      <c r="BP49" s="403"/>
      <c r="BQ49" s="403"/>
      <c r="BR49" s="403"/>
      <c r="BS49" s="403"/>
      <c r="BT49" s="403"/>
      <c r="BU49" s="403"/>
      <c r="BV49" s="403"/>
    </row>
    <row r="50" spans="63:74" x14ac:dyDescent="0.15">
      <c r="BK50" s="403"/>
      <c r="BL50" s="403"/>
      <c r="BM50" s="403"/>
      <c r="BN50" s="403"/>
      <c r="BO50" s="403"/>
      <c r="BP50" s="403"/>
      <c r="BQ50" s="403"/>
      <c r="BR50" s="403"/>
      <c r="BS50" s="403"/>
      <c r="BT50" s="403"/>
      <c r="BU50" s="403"/>
      <c r="BV50" s="403"/>
    </row>
    <row r="51" spans="63:74" x14ac:dyDescent="0.15">
      <c r="BK51" s="403"/>
      <c r="BL51" s="403"/>
      <c r="BM51" s="403"/>
      <c r="BN51" s="403"/>
      <c r="BO51" s="403"/>
      <c r="BP51" s="403"/>
      <c r="BQ51" s="403"/>
      <c r="BR51" s="403"/>
      <c r="BS51" s="403"/>
      <c r="BT51" s="403"/>
      <c r="BU51" s="403"/>
      <c r="BV51" s="403"/>
    </row>
    <row r="52" spans="63:74" x14ac:dyDescent="0.15">
      <c r="BK52" s="403"/>
      <c r="BL52" s="403"/>
      <c r="BM52" s="403"/>
      <c r="BN52" s="403"/>
      <c r="BO52" s="403"/>
      <c r="BP52" s="403"/>
      <c r="BQ52" s="403"/>
      <c r="BR52" s="403"/>
      <c r="BS52" s="403"/>
      <c r="BT52" s="403"/>
      <c r="BU52" s="403"/>
      <c r="BV52" s="403"/>
    </row>
    <row r="53" spans="63:74" x14ac:dyDescent="0.15">
      <c r="BK53" s="403"/>
      <c r="BL53" s="403"/>
      <c r="BM53" s="403"/>
      <c r="BN53" s="403"/>
      <c r="BO53" s="403"/>
      <c r="BP53" s="403"/>
      <c r="BQ53" s="403"/>
      <c r="BR53" s="403"/>
      <c r="BS53" s="403"/>
      <c r="BT53" s="403"/>
      <c r="BU53" s="403"/>
      <c r="BV53" s="403"/>
    </row>
    <row r="54" spans="63:74" x14ac:dyDescent="0.15">
      <c r="BK54" s="403"/>
      <c r="BL54" s="403"/>
      <c r="BM54" s="403"/>
      <c r="BN54" s="403"/>
      <c r="BO54" s="403"/>
      <c r="BP54" s="403"/>
      <c r="BQ54" s="403"/>
      <c r="BR54" s="403"/>
      <c r="BS54" s="403"/>
      <c r="BT54" s="403"/>
      <c r="BU54" s="403"/>
      <c r="BV54" s="403"/>
    </row>
    <row r="55" spans="63:74" x14ac:dyDescent="0.15">
      <c r="BK55" s="403"/>
      <c r="BL55" s="403"/>
      <c r="BM55" s="403"/>
      <c r="BN55" s="403"/>
      <c r="BO55" s="403"/>
      <c r="BP55" s="403"/>
      <c r="BQ55" s="403"/>
      <c r="BR55" s="403"/>
      <c r="BS55" s="403"/>
      <c r="BT55" s="403"/>
      <c r="BU55" s="403"/>
      <c r="BV55" s="403"/>
    </row>
    <row r="56" spans="63:74" x14ac:dyDescent="0.15">
      <c r="BK56" s="403"/>
      <c r="BL56" s="403"/>
      <c r="BM56" s="403"/>
      <c r="BN56" s="403"/>
      <c r="BO56" s="403"/>
      <c r="BP56" s="403"/>
      <c r="BQ56" s="403"/>
      <c r="BR56" s="403"/>
      <c r="BS56" s="403"/>
      <c r="BT56" s="403"/>
      <c r="BU56" s="403"/>
      <c r="BV56" s="403"/>
    </row>
    <row r="57" spans="63:74" x14ac:dyDescent="0.15">
      <c r="BK57" s="403"/>
      <c r="BL57" s="403"/>
      <c r="BM57" s="403"/>
      <c r="BN57" s="403"/>
      <c r="BO57" s="403"/>
      <c r="BP57" s="403"/>
      <c r="BQ57" s="403"/>
      <c r="BR57" s="403"/>
      <c r="BS57" s="403"/>
      <c r="BT57" s="403"/>
      <c r="BU57" s="403"/>
      <c r="BV57" s="403"/>
    </row>
    <row r="58" spans="63:74" x14ac:dyDescent="0.15">
      <c r="BK58" s="403"/>
      <c r="BL58" s="403"/>
      <c r="BM58" s="403"/>
      <c r="BN58" s="403"/>
      <c r="BO58" s="403"/>
      <c r="BP58" s="403"/>
      <c r="BQ58" s="403"/>
      <c r="BR58" s="403"/>
      <c r="BS58" s="403"/>
      <c r="BT58" s="403"/>
      <c r="BU58" s="403"/>
      <c r="BV58" s="403"/>
    </row>
    <row r="59" spans="63:74" x14ac:dyDescent="0.15">
      <c r="BK59" s="403"/>
      <c r="BL59" s="403"/>
      <c r="BM59" s="403"/>
      <c r="BN59" s="403"/>
      <c r="BO59" s="403"/>
      <c r="BP59" s="403"/>
      <c r="BQ59" s="403"/>
      <c r="BR59" s="403"/>
      <c r="BS59" s="403"/>
      <c r="BT59" s="403"/>
      <c r="BU59" s="403"/>
      <c r="BV59" s="403"/>
    </row>
    <row r="60" spans="63:74" x14ac:dyDescent="0.15">
      <c r="BK60" s="403"/>
      <c r="BL60" s="403"/>
      <c r="BM60" s="403"/>
      <c r="BN60" s="403"/>
      <c r="BO60" s="403"/>
      <c r="BP60" s="403"/>
      <c r="BQ60" s="403"/>
      <c r="BR60" s="403"/>
      <c r="BS60" s="403"/>
      <c r="BT60" s="403"/>
      <c r="BU60" s="403"/>
      <c r="BV60" s="403"/>
    </row>
    <row r="61" spans="63:74" x14ac:dyDescent="0.15">
      <c r="BK61" s="403"/>
      <c r="BL61" s="403"/>
      <c r="BM61" s="403"/>
      <c r="BN61" s="403"/>
      <c r="BO61" s="403"/>
      <c r="BP61" s="403"/>
      <c r="BQ61" s="403"/>
      <c r="BR61" s="403"/>
      <c r="BS61" s="403"/>
      <c r="BT61" s="403"/>
      <c r="BU61" s="403"/>
      <c r="BV61" s="403"/>
    </row>
    <row r="62" spans="63:74" x14ac:dyDescent="0.15">
      <c r="BK62" s="403"/>
      <c r="BL62" s="403"/>
      <c r="BM62" s="403"/>
      <c r="BN62" s="403"/>
      <c r="BO62" s="403"/>
      <c r="BP62" s="403"/>
      <c r="BQ62" s="403"/>
      <c r="BR62" s="403"/>
      <c r="BS62" s="403"/>
      <c r="BT62" s="403"/>
      <c r="BU62" s="403"/>
      <c r="BV62" s="403"/>
    </row>
    <row r="63" spans="63:74" x14ac:dyDescent="0.15">
      <c r="BK63" s="403"/>
      <c r="BL63" s="403"/>
      <c r="BM63" s="403"/>
      <c r="BN63" s="403"/>
      <c r="BO63" s="403"/>
      <c r="BP63" s="403"/>
      <c r="BQ63" s="403"/>
      <c r="BR63" s="403"/>
      <c r="BS63" s="403"/>
      <c r="BT63" s="403"/>
      <c r="BU63" s="403"/>
      <c r="BV63" s="403"/>
    </row>
    <row r="64" spans="63:74" x14ac:dyDescent="0.15">
      <c r="BK64" s="403"/>
      <c r="BL64" s="403"/>
      <c r="BM64" s="403"/>
      <c r="BN64" s="403"/>
      <c r="BO64" s="403"/>
      <c r="BP64" s="403"/>
      <c r="BQ64" s="403"/>
      <c r="BR64" s="403"/>
      <c r="BS64" s="403"/>
      <c r="BT64" s="403"/>
      <c r="BU64" s="403"/>
      <c r="BV64" s="403"/>
    </row>
    <row r="65" spans="63:74" x14ac:dyDescent="0.15">
      <c r="BK65" s="403"/>
      <c r="BL65" s="403"/>
      <c r="BM65" s="403"/>
      <c r="BN65" s="403"/>
      <c r="BO65" s="403"/>
      <c r="BP65" s="403"/>
      <c r="BQ65" s="403"/>
      <c r="BR65" s="403"/>
      <c r="BS65" s="403"/>
      <c r="BT65" s="403"/>
      <c r="BU65" s="403"/>
      <c r="BV65" s="403"/>
    </row>
    <row r="66" spans="63:74" x14ac:dyDescent="0.15">
      <c r="BK66" s="403"/>
      <c r="BL66" s="403"/>
      <c r="BM66" s="403"/>
      <c r="BN66" s="403"/>
      <c r="BO66" s="403"/>
      <c r="BP66" s="403"/>
      <c r="BQ66" s="403"/>
      <c r="BR66" s="403"/>
      <c r="BS66" s="403"/>
      <c r="BT66" s="403"/>
      <c r="BU66" s="403"/>
      <c r="BV66" s="403"/>
    </row>
    <row r="67" spans="63:74" x14ac:dyDescent="0.15">
      <c r="BK67" s="403"/>
      <c r="BL67" s="403"/>
      <c r="BM67" s="403"/>
      <c r="BN67" s="403"/>
      <c r="BO67" s="403"/>
      <c r="BP67" s="403"/>
      <c r="BQ67" s="403"/>
      <c r="BR67" s="403"/>
      <c r="BS67" s="403"/>
      <c r="BT67" s="403"/>
      <c r="BU67" s="403"/>
      <c r="BV67" s="403"/>
    </row>
    <row r="68" spans="63:74" x14ac:dyDescent="0.15">
      <c r="BK68" s="403"/>
      <c r="BL68" s="403"/>
      <c r="BM68" s="403"/>
      <c r="BN68" s="403"/>
      <c r="BO68" s="403"/>
      <c r="BP68" s="403"/>
      <c r="BQ68" s="403"/>
      <c r="BR68" s="403"/>
      <c r="BS68" s="403"/>
      <c r="BT68" s="403"/>
      <c r="BU68" s="403"/>
      <c r="BV68" s="403"/>
    </row>
    <row r="69" spans="63:74" x14ac:dyDescent="0.15">
      <c r="BK69" s="403"/>
      <c r="BL69" s="403"/>
      <c r="BM69" s="403"/>
      <c r="BN69" s="403"/>
      <c r="BO69" s="403"/>
      <c r="BP69" s="403"/>
      <c r="BQ69" s="403"/>
      <c r="BR69" s="403"/>
      <c r="BS69" s="403"/>
      <c r="BT69" s="403"/>
      <c r="BU69" s="403"/>
      <c r="BV69" s="403"/>
    </row>
    <row r="70" spans="63:74" x14ac:dyDescent="0.15">
      <c r="BK70" s="403"/>
      <c r="BL70" s="403"/>
      <c r="BM70" s="403"/>
      <c r="BN70" s="403"/>
      <c r="BO70" s="403"/>
      <c r="BP70" s="403"/>
      <c r="BQ70" s="403"/>
      <c r="BR70" s="403"/>
      <c r="BS70" s="403"/>
      <c r="BT70" s="403"/>
      <c r="BU70" s="403"/>
      <c r="BV70" s="403"/>
    </row>
    <row r="71" spans="63:74" x14ac:dyDescent="0.15">
      <c r="BK71" s="403"/>
      <c r="BL71" s="403"/>
      <c r="BM71" s="403"/>
      <c r="BN71" s="403"/>
      <c r="BO71" s="403"/>
      <c r="BP71" s="403"/>
      <c r="BQ71" s="403"/>
      <c r="BR71" s="403"/>
      <c r="BS71" s="403"/>
      <c r="BT71" s="403"/>
      <c r="BU71" s="403"/>
      <c r="BV71" s="403"/>
    </row>
    <row r="72" spans="63:74" x14ac:dyDescent="0.15">
      <c r="BK72" s="403"/>
      <c r="BL72" s="403"/>
      <c r="BM72" s="403"/>
      <c r="BN72" s="403"/>
      <c r="BO72" s="403"/>
      <c r="BP72" s="403"/>
      <c r="BQ72" s="403"/>
      <c r="BR72" s="403"/>
      <c r="BS72" s="403"/>
      <c r="BT72" s="403"/>
      <c r="BU72" s="403"/>
      <c r="BV72" s="403"/>
    </row>
    <row r="73" spans="63:74" x14ac:dyDescent="0.15">
      <c r="BK73" s="403"/>
      <c r="BL73" s="403"/>
      <c r="BM73" s="403"/>
      <c r="BN73" s="403"/>
      <c r="BO73" s="403"/>
      <c r="BP73" s="403"/>
      <c r="BQ73" s="403"/>
      <c r="BR73" s="403"/>
      <c r="BS73" s="403"/>
      <c r="BT73" s="403"/>
      <c r="BU73" s="403"/>
      <c r="BV73" s="403"/>
    </row>
    <row r="74" spans="63:74" x14ac:dyDescent="0.15">
      <c r="BK74" s="403"/>
      <c r="BL74" s="403"/>
      <c r="BM74" s="403"/>
      <c r="BN74" s="403"/>
      <c r="BO74" s="403"/>
      <c r="BP74" s="403"/>
      <c r="BQ74" s="403"/>
      <c r="BR74" s="403"/>
      <c r="BS74" s="403"/>
      <c r="BT74" s="403"/>
      <c r="BU74" s="403"/>
      <c r="BV74" s="403"/>
    </row>
    <row r="75" spans="63:74" x14ac:dyDescent="0.15">
      <c r="BK75" s="403"/>
      <c r="BL75" s="403"/>
      <c r="BM75" s="403"/>
      <c r="BN75" s="403"/>
      <c r="BO75" s="403"/>
      <c r="BP75" s="403"/>
      <c r="BQ75" s="403"/>
      <c r="BR75" s="403"/>
      <c r="BS75" s="403"/>
      <c r="BT75" s="403"/>
      <c r="BU75" s="403"/>
      <c r="BV75" s="403"/>
    </row>
    <row r="76" spans="63:74" x14ac:dyDescent="0.15">
      <c r="BK76" s="403"/>
      <c r="BL76" s="403"/>
      <c r="BM76" s="403"/>
      <c r="BN76" s="403"/>
      <c r="BO76" s="403"/>
      <c r="BP76" s="403"/>
      <c r="BQ76" s="403"/>
      <c r="BR76" s="403"/>
      <c r="BS76" s="403"/>
      <c r="BT76" s="403"/>
      <c r="BU76" s="403"/>
      <c r="BV76" s="403"/>
    </row>
    <row r="77" spans="63:74" x14ac:dyDescent="0.15">
      <c r="BK77" s="403"/>
      <c r="BL77" s="403"/>
      <c r="BM77" s="403"/>
      <c r="BN77" s="403"/>
      <c r="BO77" s="403"/>
      <c r="BP77" s="403"/>
      <c r="BQ77" s="403"/>
      <c r="BR77" s="403"/>
      <c r="BS77" s="403"/>
      <c r="BT77" s="403"/>
      <c r="BU77" s="403"/>
      <c r="BV77" s="403"/>
    </row>
    <row r="78" spans="63:74" x14ac:dyDescent="0.15">
      <c r="BK78" s="403"/>
      <c r="BL78" s="403"/>
      <c r="BM78" s="403"/>
      <c r="BN78" s="403"/>
      <c r="BO78" s="403"/>
      <c r="BP78" s="403"/>
      <c r="BQ78" s="403"/>
      <c r="BR78" s="403"/>
      <c r="BS78" s="403"/>
      <c r="BT78" s="403"/>
      <c r="BU78" s="403"/>
      <c r="BV78" s="403"/>
    </row>
    <row r="79" spans="63:74" x14ac:dyDescent="0.15">
      <c r="BK79" s="403"/>
      <c r="BL79" s="403"/>
      <c r="BM79" s="403"/>
      <c r="BN79" s="403"/>
      <c r="BO79" s="403"/>
      <c r="BP79" s="403"/>
      <c r="BQ79" s="403"/>
      <c r="BR79" s="403"/>
      <c r="BS79" s="403"/>
      <c r="BT79" s="403"/>
      <c r="BU79" s="403"/>
      <c r="BV79" s="403"/>
    </row>
    <row r="80" spans="63:74" x14ac:dyDescent="0.15">
      <c r="BK80" s="403"/>
      <c r="BL80" s="403"/>
      <c r="BM80" s="403"/>
      <c r="BN80" s="403"/>
      <c r="BO80" s="403"/>
      <c r="BP80" s="403"/>
      <c r="BQ80" s="403"/>
      <c r="BR80" s="403"/>
      <c r="BS80" s="403"/>
      <c r="BT80" s="403"/>
      <c r="BU80" s="403"/>
      <c r="BV80" s="403"/>
    </row>
    <row r="81" spans="63:74" x14ac:dyDescent="0.15">
      <c r="BK81" s="403"/>
      <c r="BL81" s="403"/>
      <c r="BM81" s="403"/>
      <c r="BN81" s="403"/>
      <c r="BO81" s="403"/>
      <c r="BP81" s="403"/>
      <c r="BQ81" s="403"/>
      <c r="BR81" s="403"/>
      <c r="BS81" s="403"/>
      <c r="BT81" s="403"/>
      <c r="BU81" s="403"/>
      <c r="BV81" s="403"/>
    </row>
    <row r="82" spans="63:74" x14ac:dyDescent="0.15">
      <c r="BK82" s="403"/>
      <c r="BL82" s="403"/>
      <c r="BM82" s="403"/>
      <c r="BN82" s="403"/>
      <c r="BO82" s="403"/>
      <c r="BP82" s="403"/>
      <c r="BQ82" s="403"/>
      <c r="BR82" s="403"/>
      <c r="BS82" s="403"/>
      <c r="BT82" s="403"/>
      <c r="BU82" s="403"/>
      <c r="BV82" s="403"/>
    </row>
    <row r="83" spans="63:74" x14ac:dyDescent="0.15">
      <c r="BK83" s="403"/>
      <c r="BL83" s="403"/>
      <c r="BM83" s="403"/>
      <c r="BN83" s="403"/>
      <c r="BO83" s="403"/>
      <c r="BP83" s="403"/>
      <c r="BQ83" s="403"/>
      <c r="BR83" s="403"/>
      <c r="BS83" s="403"/>
      <c r="BT83" s="403"/>
      <c r="BU83" s="403"/>
      <c r="BV83" s="403"/>
    </row>
    <row r="84" spans="63:74" x14ac:dyDescent="0.15">
      <c r="BK84" s="403"/>
      <c r="BL84" s="403"/>
      <c r="BM84" s="403"/>
      <c r="BN84" s="403"/>
      <c r="BO84" s="403"/>
      <c r="BP84" s="403"/>
      <c r="BQ84" s="403"/>
      <c r="BR84" s="403"/>
      <c r="BS84" s="403"/>
      <c r="BT84" s="403"/>
      <c r="BU84" s="403"/>
      <c r="BV84" s="403"/>
    </row>
    <row r="85" spans="63:74" x14ac:dyDescent="0.15">
      <c r="BK85" s="403"/>
      <c r="BL85" s="403"/>
      <c r="BM85" s="403"/>
      <c r="BN85" s="403"/>
      <c r="BO85" s="403"/>
      <c r="BP85" s="403"/>
      <c r="BQ85" s="403"/>
      <c r="BR85" s="403"/>
      <c r="BS85" s="403"/>
      <c r="BT85" s="403"/>
      <c r="BU85" s="403"/>
      <c r="BV85" s="403"/>
    </row>
    <row r="86" spans="63:74" x14ac:dyDescent="0.15">
      <c r="BK86" s="403"/>
      <c r="BL86" s="403"/>
      <c r="BM86" s="403"/>
      <c r="BN86" s="403"/>
      <c r="BO86" s="403"/>
      <c r="BP86" s="403"/>
      <c r="BQ86" s="403"/>
      <c r="BR86" s="403"/>
      <c r="BS86" s="403"/>
      <c r="BT86" s="403"/>
      <c r="BU86" s="403"/>
      <c r="BV86" s="403"/>
    </row>
    <row r="87" spans="63:74" x14ac:dyDescent="0.15">
      <c r="BK87" s="403"/>
      <c r="BL87" s="403"/>
      <c r="BM87" s="403"/>
      <c r="BN87" s="403"/>
      <c r="BO87" s="403"/>
      <c r="BP87" s="403"/>
      <c r="BQ87" s="403"/>
      <c r="BR87" s="403"/>
      <c r="BS87" s="403"/>
      <c r="BT87" s="403"/>
      <c r="BU87" s="403"/>
      <c r="BV87" s="403"/>
    </row>
    <row r="88" spans="63:74" x14ac:dyDescent="0.15">
      <c r="BK88" s="403"/>
      <c r="BL88" s="403"/>
      <c r="BM88" s="403"/>
      <c r="BN88" s="403"/>
      <c r="BO88" s="403"/>
      <c r="BP88" s="403"/>
      <c r="BQ88" s="403"/>
      <c r="BR88" s="403"/>
      <c r="BS88" s="403"/>
      <c r="BT88" s="403"/>
      <c r="BU88" s="403"/>
      <c r="BV88" s="403"/>
    </row>
    <row r="89" spans="63:74" x14ac:dyDescent="0.15">
      <c r="BK89" s="403"/>
      <c r="BL89" s="403"/>
      <c r="BM89" s="403"/>
      <c r="BN89" s="403"/>
      <c r="BO89" s="403"/>
      <c r="BP89" s="403"/>
      <c r="BQ89" s="403"/>
      <c r="BR89" s="403"/>
      <c r="BS89" s="403"/>
      <c r="BT89" s="403"/>
      <c r="BU89" s="403"/>
      <c r="BV89" s="403"/>
    </row>
    <row r="90" spans="63:74" x14ac:dyDescent="0.15">
      <c r="BK90" s="403"/>
      <c r="BL90" s="403"/>
      <c r="BM90" s="403"/>
      <c r="BN90" s="403"/>
      <c r="BO90" s="403"/>
      <c r="BP90" s="403"/>
      <c r="BQ90" s="403"/>
      <c r="BR90" s="403"/>
      <c r="BS90" s="403"/>
      <c r="BT90" s="403"/>
      <c r="BU90" s="403"/>
      <c r="BV90" s="403"/>
    </row>
    <row r="91" spans="63:74" x14ac:dyDescent="0.15">
      <c r="BK91" s="403"/>
      <c r="BL91" s="403"/>
      <c r="BM91" s="403"/>
      <c r="BN91" s="403"/>
      <c r="BO91" s="403"/>
      <c r="BP91" s="403"/>
      <c r="BQ91" s="403"/>
      <c r="BR91" s="403"/>
      <c r="BS91" s="403"/>
      <c r="BT91" s="403"/>
      <c r="BU91" s="403"/>
      <c r="BV91" s="403"/>
    </row>
    <row r="92" spans="63:74" x14ac:dyDescent="0.15">
      <c r="BK92" s="403"/>
      <c r="BL92" s="403"/>
      <c r="BM92" s="403"/>
      <c r="BN92" s="403"/>
      <c r="BO92" s="403"/>
      <c r="BP92" s="403"/>
      <c r="BQ92" s="403"/>
      <c r="BR92" s="403"/>
      <c r="BS92" s="403"/>
      <c r="BT92" s="403"/>
      <c r="BU92" s="403"/>
      <c r="BV92" s="403"/>
    </row>
    <row r="93" spans="63:74" x14ac:dyDescent="0.15">
      <c r="BK93" s="403"/>
      <c r="BL93" s="403"/>
      <c r="BM93" s="403"/>
      <c r="BN93" s="403"/>
      <c r="BO93" s="403"/>
      <c r="BP93" s="403"/>
      <c r="BQ93" s="403"/>
      <c r="BR93" s="403"/>
      <c r="BS93" s="403"/>
      <c r="BT93" s="403"/>
      <c r="BU93" s="403"/>
      <c r="BV93" s="403"/>
    </row>
    <row r="94" spans="63:74" x14ac:dyDescent="0.15">
      <c r="BK94" s="403"/>
      <c r="BL94" s="403"/>
      <c r="BM94" s="403"/>
      <c r="BN94" s="403"/>
      <c r="BO94" s="403"/>
      <c r="BP94" s="403"/>
      <c r="BQ94" s="403"/>
      <c r="BR94" s="403"/>
      <c r="BS94" s="403"/>
      <c r="BT94" s="403"/>
      <c r="BU94" s="403"/>
      <c r="BV94" s="403"/>
    </row>
    <row r="95" spans="63:74" x14ac:dyDescent="0.15">
      <c r="BK95" s="403"/>
      <c r="BL95" s="403"/>
      <c r="BM95" s="403"/>
      <c r="BN95" s="403"/>
      <c r="BO95" s="403"/>
      <c r="BP95" s="403"/>
      <c r="BQ95" s="403"/>
      <c r="BR95" s="403"/>
      <c r="BS95" s="403"/>
      <c r="BT95" s="403"/>
      <c r="BU95" s="403"/>
      <c r="BV95" s="403"/>
    </row>
    <row r="96" spans="63:74" x14ac:dyDescent="0.15">
      <c r="BK96" s="403"/>
      <c r="BL96" s="403"/>
      <c r="BM96" s="403"/>
      <c r="BN96" s="403"/>
      <c r="BO96" s="403"/>
      <c r="BP96" s="403"/>
      <c r="BQ96" s="403"/>
      <c r="BR96" s="403"/>
      <c r="BS96" s="403"/>
      <c r="BT96" s="403"/>
      <c r="BU96" s="403"/>
      <c r="BV96" s="403"/>
    </row>
    <row r="97" spans="63:74" x14ac:dyDescent="0.15">
      <c r="BK97" s="403"/>
      <c r="BL97" s="403"/>
      <c r="BM97" s="403"/>
      <c r="BN97" s="403"/>
      <c r="BO97" s="403"/>
      <c r="BP97" s="403"/>
      <c r="BQ97" s="403"/>
      <c r="BR97" s="403"/>
      <c r="BS97" s="403"/>
      <c r="BT97" s="403"/>
      <c r="BU97" s="403"/>
      <c r="BV97" s="403"/>
    </row>
    <row r="98" spans="63:74" x14ac:dyDescent="0.15">
      <c r="BK98" s="403"/>
      <c r="BL98" s="403"/>
      <c r="BM98" s="403"/>
      <c r="BN98" s="403"/>
      <c r="BO98" s="403"/>
      <c r="BP98" s="403"/>
      <c r="BQ98" s="403"/>
      <c r="BR98" s="403"/>
      <c r="BS98" s="403"/>
      <c r="BT98" s="403"/>
      <c r="BU98" s="403"/>
      <c r="BV98" s="403"/>
    </row>
    <row r="99" spans="63:74" x14ac:dyDescent="0.15">
      <c r="BK99" s="403"/>
      <c r="BL99" s="403"/>
      <c r="BM99" s="403"/>
      <c r="BN99" s="403"/>
      <c r="BO99" s="403"/>
      <c r="BP99" s="403"/>
      <c r="BQ99" s="403"/>
      <c r="BR99" s="403"/>
      <c r="BS99" s="403"/>
      <c r="BT99" s="403"/>
      <c r="BU99" s="403"/>
      <c r="BV99" s="403"/>
    </row>
    <row r="100" spans="63:74" x14ac:dyDescent="0.15">
      <c r="BK100" s="403"/>
      <c r="BL100" s="403"/>
      <c r="BM100" s="403"/>
      <c r="BN100" s="403"/>
      <c r="BO100" s="403"/>
      <c r="BP100" s="403"/>
      <c r="BQ100" s="403"/>
      <c r="BR100" s="403"/>
      <c r="BS100" s="403"/>
      <c r="BT100" s="403"/>
      <c r="BU100" s="403"/>
      <c r="BV100" s="403"/>
    </row>
    <row r="101" spans="63:74" x14ac:dyDescent="0.15">
      <c r="BK101" s="403"/>
      <c r="BL101" s="403"/>
      <c r="BM101" s="403"/>
      <c r="BN101" s="403"/>
      <c r="BO101" s="403"/>
      <c r="BP101" s="403"/>
      <c r="BQ101" s="403"/>
      <c r="BR101" s="403"/>
      <c r="BS101" s="403"/>
      <c r="BT101" s="403"/>
      <c r="BU101" s="403"/>
      <c r="BV101" s="403"/>
    </row>
    <row r="102" spans="63:74" x14ac:dyDescent="0.15">
      <c r="BK102" s="403"/>
      <c r="BL102" s="403"/>
      <c r="BM102" s="403"/>
      <c r="BN102" s="403"/>
      <c r="BO102" s="403"/>
      <c r="BP102" s="403"/>
      <c r="BQ102" s="403"/>
      <c r="BR102" s="403"/>
      <c r="BS102" s="403"/>
      <c r="BT102" s="403"/>
      <c r="BU102" s="403"/>
      <c r="BV102" s="403"/>
    </row>
    <row r="103" spans="63:74" x14ac:dyDescent="0.15">
      <c r="BK103" s="403"/>
      <c r="BL103" s="403"/>
      <c r="BM103" s="403"/>
      <c r="BN103" s="403"/>
      <c r="BO103" s="403"/>
      <c r="BP103" s="403"/>
      <c r="BQ103" s="403"/>
      <c r="BR103" s="403"/>
      <c r="BS103" s="403"/>
      <c r="BT103" s="403"/>
      <c r="BU103" s="403"/>
      <c r="BV103" s="403"/>
    </row>
    <row r="104" spans="63:74" x14ac:dyDescent="0.15">
      <c r="BK104" s="403"/>
      <c r="BL104" s="403"/>
      <c r="BM104" s="403"/>
      <c r="BN104" s="403"/>
      <c r="BO104" s="403"/>
      <c r="BP104" s="403"/>
      <c r="BQ104" s="403"/>
      <c r="BR104" s="403"/>
      <c r="BS104" s="403"/>
      <c r="BT104" s="403"/>
      <c r="BU104" s="403"/>
      <c r="BV104" s="403"/>
    </row>
    <row r="105" spans="63:74" x14ac:dyDescent="0.15">
      <c r="BK105" s="403"/>
      <c r="BL105" s="403"/>
      <c r="BM105" s="403"/>
      <c r="BN105" s="403"/>
      <c r="BO105" s="403"/>
      <c r="BP105" s="403"/>
      <c r="BQ105" s="403"/>
      <c r="BR105" s="403"/>
      <c r="BS105" s="403"/>
      <c r="BT105" s="403"/>
      <c r="BU105" s="403"/>
      <c r="BV105" s="403"/>
    </row>
    <row r="106" spans="63:74" x14ac:dyDescent="0.15">
      <c r="BK106" s="403"/>
      <c r="BL106" s="403"/>
      <c r="BM106" s="403"/>
      <c r="BN106" s="403"/>
      <c r="BO106" s="403"/>
      <c r="BP106" s="403"/>
      <c r="BQ106" s="403"/>
      <c r="BR106" s="403"/>
      <c r="BS106" s="403"/>
      <c r="BT106" s="403"/>
      <c r="BU106" s="403"/>
      <c r="BV106" s="403"/>
    </row>
    <row r="107" spans="63:74" x14ac:dyDescent="0.15">
      <c r="BK107" s="403"/>
      <c r="BL107" s="403"/>
      <c r="BM107" s="403"/>
      <c r="BN107" s="403"/>
      <c r="BO107" s="403"/>
      <c r="BP107" s="403"/>
      <c r="BQ107" s="403"/>
      <c r="BR107" s="403"/>
      <c r="BS107" s="403"/>
      <c r="BT107" s="403"/>
      <c r="BU107" s="403"/>
      <c r="BV107" s="403"/>
    </row>
    <row r="108" spans="63:74" x14ac:dyDescent="0.15">
      <c r="BK108" s="403"/>
      <c r="BL108" s="403"/>
      <c r="BM108" s="403"/>
      <c r="BN108" s="403"/>
      <c r="BO108" s="403"/>
      <c r="BP108" s="403"/>
      <c r="BQ108" s="403"/>
      <c r="BR108" s="403"/>
      <c r="BS108" s="403"/>
      <c r="BT108" s="403"/>
      <c r="BU108" s="403"/>
      <c r="BV108" s="403"/>
    </row>
    <row r="109" spans="63:74" x14ac:dyDescent="0.15">
      <c r="BK109" s="403"/>
      <c r="BL109" s="403"/>
      <c r="BM109" s="403"/>
      <c r="BN109" s="403"/>
      <c r="BO109" s="403"/>
      <c r="BP109" s="403"/>
      <c r="BQ109" s="403"/>
      <c r="BR109" s="403"/>
      <c r="BS109" s="403"/>
      <c r="BT109" s="403"/>
      <c r="BU109" s="403"/>
      <c r="BV109" s="403"/>
    </row>
    <row r="110" spans="63:74" x14ac:dyDescent="0.15">
      <c r="BK110" s="403"/>
      <c r="BL110" s="403"/>
      <c r="BM110" s="403"/>
      <c r="BN110" s="403"/>
      <c r="BO110" s="403"/>
      <c r="BP110" s="403"/>
      <c r="BQ110" s="403"/>
      <c r="BR110" s="403"/>
      <c r="BS110" s="403"/>
      <c r="BT110" s="403"/>
      <c r="BU110" s="403"/>
      <c r="BV110" s="403"/>
    </row>
    <row r="111" spans="63:74" x14ac:dyDescent="0.15">
      <c r="BK111" s="403"/>
      <c r="BL111" s="403"/>
      <c r="BM111" s="403"/>
      <c r="BN111" s="403"/>
      <c r="BO111" s="403"/>
      <c r="BP111" s="403"/>
      <c r="BQ111" s="403"/>
      <c r="BR111" s="403"/>
      <c r="BS111" s="403"/>
      <c r="BT111" s="403"/>
      <c r="BU111" s="403"/>
      <c r="BV111" s="403"/>
    </row>
    <row r="112" spans="63:74" x14ac:dyDescent="0.15">
      <c r="BK112" s="403"/>
      <c r="BL112" s="403"/>
      <c r="BM112" s="403"/>
      <c r="BN112" s="403"/>
      <c r="BO112" s="403"/>
      <c r="BP112" s="403"/>
      <c r="BQ112" s="403"/>
      <c r="BR112" s="403"/>
      <c r="BS112" s="403"/>
      <c r="BT112" s="403"/>
      <c r="BU112" s="403"/>
      <c r="BV112" s="403"/>
    </row>
    <row r="113" spans="63:74" x14ac:dyDescent="0.15">
      <c r="BK113" s="403"/>
      <c r="BL113" s="403"/>
      <c r="BM113" s="403"/>
      <c r="BN113" s="403"/>
      <c r="BO113" s="403"/>
      <c r="BP113" s="403"/>
      <c r="BQ113" s="403"/>
      <c r="BR113" s="403"/>
      <c r="BS113" s="403"/>
      <c r="BT113" s="403"/>
      <c r="BU113" s="403"/>
      <c r="BV113" s="403"/>
    </row>
    <row r="114" spans="63:74" x14ac:dyDescent="0.15">
      <c r="BK114" s="403"/>
      <c r="BL114" s="403"/>
      <c r="BM114" s="403"/>
      <c r="BN114" s="403"/>
      <c r="BO114" s="403"/>
      <c r="BP114" s="403"/>
      <c r="BQ114" s="403"/>
      <c r="BR114" s="403"/>
      <c r="BS114" s="403"/>
      <c r="BT114" s="403"/>
      <c r="BU114" s="403"/>
      <c r="BV114" s="403"/>
    </row>
    <row r="115" spans="63:74" x14ac:dyDescent="0.15">
      <c r="BK115" s="403"/>
      <c r="BL115" s="403"/>
      <c r="BM115" s="403"/>
      <c r="BN115" s="403"/>
      <c r="BO115" s="403"/>
      <c r="BP115" s="403"/>
      <c r="BQ115" s="403"/>
      <c r="BR115" s="403"/>
      <c r="BS115" s="403"/>
      <c r="BT115" s="403"/>
      <c r="BU115" s="403"/>
      <c r="BV115" s="403"/>
    </row>
    <row r="116" spans="63:74" x14ac:dyDescent="0.15">
      <c r="BK116" s="403"/>
      <c r="BL116" s="403"/>
      <c r="BM116" s="403"/>
      <c r="BN116" s="403"/>
      <c r="BO116" s="403"/>
      <c r="BP116" s="403"/>
      <c r="BQ116" s="403"/>
      <c r="BR116" s="403"/>
      <c r="BS116" s="403"/>
      <c r="BT116" s="403"/>
      <c r="BU116" s="403"/>
      <c r="BV116" s="403"/>
    </row>
    <row r="117" spans="63:74" x14ac:dyDescent="0.15">
      <c r="BK117" s="403"/>
      <c r="BL117" s="403"/>
      <c r="BM117" s="403"/>
      <c r="BN117" s="403"/>
      <c r="BO117" s="403"/>
      <c r="BP117" s="403"/>
      <c r="BQ117" s="403"/>
      <c r="BR117" s="403"/>
      <c r="BS117" s="403"/>
      <c r="BT117" s="403"/>
      <c r="BU117" s="403"/>
      <c r="BV117" s="403"/>
    </row>
    <row r="118" spans="63:74" x14ac:dyDescent="0.15">
      <c r="BK118" s="403"/>
      <c r="BL118" s="403"/>
      <c r="BM118" s="403"/>
      <c r="BN118" s="403"/>
      <c r="BO118" s="403"/>
      <c r="BP118" s="403"/>
      <c r="BQ118" s="403"/>
      <c r="BR118" s="403"/>
      <c r="BS118" s="403"/>
      <c r="BT118" s="403"/>
      <c r="BU118" s="403"/>
      <c r="BV118" s="403"/>
    </row>
    <row r="119" spans="63:74" x14ac:dyDescent="0.15">
      <c r="BK119" s="403"/>
      <c r="BL119" s="403"/>
      <c r="BM119" s="403"/>
      <c r="BN119" s="403"/>
      <c r="BO119" s="403"/>
      <c r="BP119" s="403"/>
      <c r="BQ119" s="403"/>
      <c r="BR119" s="403"/>
      <c r="BS119" s="403"/>
      <c r="BT119" s="403"/>
      <c r="BU119" s="403"/>
      <c r="BV119" s="403"/>
    </row>
    <row r="120" spans="63:74" x14ac:dyDescent="0.15">
      <c r="BK120" s="403"/>
      <c r="BL120" s="403"/>
      <c r="BM120" s="403"/>
      <c r="BN120" s="403"/>
      <c r="BO120" s="403"/>
      <c r="BP120" s="403"/>
      <c r="BQ120" s="403"/>
      <c r="BR120" s="403"/>
      <c r="BS120" s="403"/>
      <c r="BT120" s="403"/>
      <c r="BU120" s="403"/>
      <c r="BV120" s="403"/>
    </row>
    <row r="121" spans="63:74" x14ac:dyDescent="0.15">
      <c r="BK121" s="403"/>
      <c r="BL121" s="403"/>
      <c r="BM121" s="403"/>
      <c r="BN121" s="403"/>
      <c r="BO121" s="403"/>
      <c r="BP121" s="403"/>
      <c r="BQ121" s="403"/>
      <c r="BR121" s="403"/>
      <c r="BS121" s="403"/>
      <c r="BT121" s="403"/>
      <c r="BU121" s="403"/>
      <c r="BV121" s="403"/>
    </row>
    <row r="122" spans="63:74" x14ac:dyDescent="0.15">
      <c r="BK122" s="403"/>
      <c r="BL122" s="403"/>
      <c r="BM122" s="403"/>
      <c r="BN122" s="403"/>
      <c r="BO122" s="403"/>
      <c r="BP122" s="403"/>
      <c r="BQ122" s="403"/>
      <c r="BR122" s="403"/>
      <c r="BS122" s="403"/>
      <c r="BT122" s="403"/>
      <c r="BU122" s="403"/>
      <c r="BV122" s="403"/>
    </row>
    <row r="123" spans="63:74" x14ac:dyDescent="0.15">
      <c r="BK123" s="403"/>
      <c r="BL123" s="403"/>
      <c r="BM123" s="403"/>
      <c r="BN123" s="403"/>
      <c r="BO123" s="403"/>
      <c r="BP123" s="403"/>
      <c r="BQ123" s="403"/>
      <c r="BR123" s="403"/>
      <c r="BS123" s="403"/>
      <c r="BT123" s="403"/>
      <c r="BU123" s="403"/>
      <c r="BV123" s="403"/>
    </row>
    <row r="124" spans="63:74" x14ac:dyDescent="0.15">
      <c r="BK124" s="403"/>
      <c r="BL124" s="403"/>
      <c r="BM124" s="403"/>
      <c r="BN124" s="403"/>
      <c r="BO124" s="403"/>
      <c r="BP124" s="403"/>
      <c r="BQ124" s="403"/>
      <c r="BR124" s="403"/>
      <c r="BS124" s="403"/>
      <c r="BT124" s="403"/>
      <c r="BU124" s="403"/>
      <c r="BV124" s="403"/>
    </row>
    <row r="125" spans="63:74" x14ac:dyDescent="0.15">
      <c r="BK125" s="403"/>
      <c r="BL125" s="403"/>
      <c r="BM125" s="403"/>
      <c r="BN125" s="403"/>
      <c r="BO125" s="403"/>
      <c r="BP125" s="403"/>
      <c r="BQ125" s="403"/>
      <c r="BR125" s="403"/>
      <c r="BS125" s="403"/>
      <c r="BT125" s="403"/>
      <c r="BU125" s="403"/>
      <c r="BV125" s="403"/>
    </row>
    <row r="126" spans="63:74" x14ac:dyDescent="0.15">
      <c r="BK126" s="403"/>
      <c r="BL126" s="403"/>
      <c r="BM126" s="403"/>
      <c r="BN126" s="403"/>
      <c r="BO126" s="403"/>
      <c r="BP126" s="403"/>
      <c r="BQ126" s="403"/>
      <c r="BR126" s="403"/>
      <c r="BS126" s="403"/>
      <c r="BT126" s="403"/>
      <c r="BU126" s="403"/>
      <c r="BV126" s="403"/>
    </row>
    <row r="127" spans="63:74" x14ac:dyDescent="0.15">
      <c r="BK127" s="403"/>
      <c r="BL127" s="403"/>
      <c r="BM127" s="403"/>
      <c r="BN127" s="403"/>
      <c r="BO127" s="403"/>
      <c r="BP127" s="403"/>
      <c r="BQ127" s="403"/>
      <c r="BR127" s="403"/>
      <c r="BS127" s="403"/>
      <c r="BT127" s="403"/>
      <c r="BU127" s="403"/>
      <c r="BV127" s="403"/>
    </row>
  </sheetData>
  <mergeCells count="17">
    <mergeCell ref="B35:Q35"/>
    <mergeCell ref="B36:Q36"/>
    <mergeCell ref="B37:Q37"/>
    <mergeCell ref="A1:A2"/>
    <mergeCell ref="B29:Q29"/>
    <mergeCell ref="B31:Q31"/>
    <mergeCell ref="B32:Q32"/>
    <mergeCell ref="B33:Q33"/>
    <mergeCell ref="B30:Q30"/>
    <mergeCell ref="B34:Q34"/>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V5" transitionEvaluation="1" transitionEntry="1" codeName="Sheet11">
    <pageSetUpPr fitToPage="1"/>
  </sheetPr>
  <dimension ref="A1:BV343"/>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AZ6" sqref="AZ6:AZ39"/>
    </sheetView>
  </sheetViews>
  <sheetFormatPr defaultColWidth="9.5703125" defaultRowHeight="11.25" x14ac:dyDescent="0.2"/>
  <cols>
    <col min="1" max="1" width="14.42578125" style="72" customWidth="1"/>
    <col min="2" max="2" width="38.7109375" style="72" customWidth="1"/>
    <col min="3" max="50" width="6.5703125" style="72" customWidth="1"/>
    <col min="51" max="55" width="6.5703125" style="396" customWidth="1"/>
    <col min="56" max="58" width="6.5703125" style="669" customWidth="1"/>
    <col min="59" max="62" width="6.5703125" style="396" customWidth="1"/>
    <col min="63" max="74" width="6.5703125" style="72" customWidth="1"/>
    <col min="75" max="16384" width="9.5703125" style="72"/>
  </cols>
  <sheetData>
    <row r="1" spans="1:74" ht="13.35" customHeight="1" x14ac:dyDescent="0.2">
      <c r="A1" s="788" t="s">
        <v>995</v>
      </c>
      <c r="B1" s="827" t="s">
        <v>251</v>
      </c>
      <c r="C1" s="828"/>
      <c r="D1" s="828"/>
      <c r="E1" s="828"/>
      <c r="F1" s="828"/>
      <c r="G1" s="828"/>
      <c r="H1" s="828"/>
      <c r="I1" s="828"/>
      <c r="J1" s="828"/>
      <c r="K1" s="828"/>
      <c r="L1" s="828"/>
      <c r="M1" s="828"/>
      <c r="N1" s="828"/>
      <c r="O1" s="828"/>
      <c r="P1" s="828"/>
      <c r="Q1" s="828"/>
      <c r="R1" s="828"/>
      <c r="S1" s="828"/>
      <c r="T1" s="828"/>
      <c r="U1" s="828"/>
      <c r="V1" s="828"/>
      <c r="W1" s="828"/>
      <c r="X1" s="828"/>
      <c r="Y1" s="828"/>
      <c r="Z1" s="828"/>
      <c r="AA1" s="828"/>
      <c r="AB1" s="828"/>
      <c r="AC1" s="828"/>
      <c r="AD1" s="828"/>
      <c r="AE1" s="828"/>
      <c r="AF1" s="828"/>
      <c r="AG1" s="828"/>
      <c r="AH1" s="828"/>
      <c r="AI1" s="828"/>
      <c r="AJ1" s="828"/>
      <c r="AK1" s="828"/>
      <c r="AL1" s="828"/>
      <c r="AM1" s="304"/>
    </row>
    <row r="2" spans="1:74" ht="12.75" x14ac:dyDescent="0.2">
      <c r="A2" s="789"/>
      <c r="B2" s="541" t="str">
        <f>"U.S. Energy Information Administration  |  Short-Term Energy Outlook  - "&amp;Dates!D1</f>
        <v>U.S. Energy Information Administration  |  Short-Term Energy Outlook  - March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row>
    <row r="3" spans="1:74" s="12" customFormat="1" ht="12.75" x14ac:dyDescent="0.2">
      <c r="A3" s="14"/>
      <c r="B3" s="1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73"/>
      <c r="B5" s="74" t="s">
        <v>977</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6"/>
      <c r="AZ5" s="740"/>
      <c r="BA5" s="740"/>
      <c r="BB5" s="740"/>
      <c r="BC5" s="740"/>
      <c r="BD5" s="775"/>
      <c r="BE5" s="75"/>
      <c r="BF5" s="75"/>
      <c r="BG5" s="75"/>
      <c r="BH5" s="75"/>
      <c r="BI5" s="75"/>
      <c r="BJ5" s="426"/>
      <c r="BK5" s="426"/>
      <c r="BL5" s="426"/>
      <c r="BM5" s="426"/>
      <c r="BN5" s="426"/>
      <c r="BO5" s="426"/>
      <c r="BP5" s="426"/>
      <c r="BQ5" s="426"/>
      <c r="BR5" s="426"/>
      <c r="BS5" s="426"/>
      <c r="BT5" s="426"/>
      <c r="BU5" s="426"/>
      <c r="BV5" s="426"/>
    </row>
    <row r="6" spans="1:74" ht="11.1" customHeight="1" x14ac:dyDescent="0.2">
      <c r="A6" s="76" t="s">
        <v>971</v>
      </c>
      <c r="B6" s="185" t="s">
        <v>555</v>
      </c>
      <c r="C6" s="214">
        <v>70.928873096999993</v>
      </c>
      <c r="D6" s="214">
        <v>72.608525321000002</v>
      </c>
      <c r="E6" s="214">
        <v>73.133472452000007</v>
      </c>
      <c r="F6" s="214">
        <v>74.922566099999997</v>
      </c>
      <c r="G6" s="214">
        <v>74.517992160999995</v>
      </c>
      <c r="H6" s="214">
        <v>74.902743666999996</v>
      </c>
      <c r="I6" s="214">
        <v>76.495453194000007</v>
      </c>
      <c r="J6" s="214">
        <v>76.912024129000002</v>
      </c>
      <c r="K6" s="214">
        <v>76.884800400000003</v>
      </c>
      <c r="L6" s="214">
        <v>77.647430870999997</v>
      </c>
      <c r="M6" s="214">
        <v>77.150550233000004</v>
      </c>
      <c r="N6" s="214">
        <v>77.748464322999993</v>
      </c>
      <c r="O6" s="214">
        <v>78.075868548000003</v>
      </c>
      <c r="P6" s="214">
        <v>78.463815107000002</v>
      </c>
      <c r="Q6" s="214">
        <v>78.810305774</v>
      </c>
      <c r="R6" s="214">
        <v>79.947986</v>
      </c>
      <c r="S6" s="214">
        <v>78.797208032</v>
      </c>
      <c r="T6" s="214">
        <v>78.613866866999999</v>
      </c>
      <c r="U6" s="214">
        <v>78.862992581</v>
      </c>
      <c r="V6" s="214">
        <v>78.952723355000003</v>
      </c>
      <c r="W6" s="214">
        <v>79.451042999999999</v>
      </c>
      <c r="X6" s="214">
        <v>78.872316902999998</v>
      </c>
      <c r="Y6" s="214">
        <v>78.541217433</v>
      </c>
      <c r="Z6" s="214">
        <v>78.545799935000005</v>
      </c>
      <c r="AA6" s="214">
        <v>78.802749839000001</v>
      </c>
      <c r="AB6" s="214">
        <v>79.814588240999996</v>
      </c>
      <c r="AC6" s="214">
        <v>78.989994676999999</v>
      </c>
      <c r="AD6" s="214">
        <v>78.876574466999998</v>
      </c>
      <c r="AE6" s="214">
        <v>78.498340515999999</v>
      </c>
      <c r="AF6" s="214">
        <v>77.428476867000001</v>
      </c>
      <c r="AG6" s="214">
        <v>78.086887161000007</v>
      </c>
      <c r="AH6" s="214">
        <v>77.261902774000006</v>
      </c>
      <c r="AI6" s="214">
        <v>76.788316832999996</v>
      </c>
      <c r="AJ6" s="214">
        <v>76.287394903000006</v>
      </c>
      <c r="AK6" s="214">
        <v>76.990765167000006</v>
      </c>
      <c r="AL6" s="214">
        <v>76.012760903</v>
      </c>
      <c r="AM6" s="214">
        <v>75.456597548000005</v>
      </c>
      <c r="AN6" s="214">
        <v>76.713840500000003</v>
      </c>
      <c r="AO6" s="214">
        <v>76.813630548000006</v>
      </c>
      <c r="AP6" s="214">
        <v>76.935265866999998</v>
      </c>
      <c r="AQ6" s="214">
        <v>77.133766613000006</v>
      </c>
      <c r="AR6" s="214">
        <v>78.026131433000003</v>
      </c>
      <c r="AS6" s="214">
        <v>78.820342676999999</v>
      </c>
      <c r="AT6" s="214">
        <v>78.829114290000007</v>
      </c>
      <c r="AU6" s="214">
        <v>80.274736899999994</v>
      </c>
      <c r="AV6" s="214">
        <v>80.857103547999998</v>
      </c>
      <c r="AW6" s="214">
        <v>83.193727100000004</v>
      </c>
      <c r="AX6" s="214">
        <v>83.885206289999999</v>
      </c>
      <c r="AY6" s="214">
        <v>85.258679999999998</v>
      </c>
      <c r="AZ6" s="214">
        <v>86.457859999999997</v>
      </c>
      <c r="BA6" s="355">
        <v>87.144559999999998</v>
      </c>
      <c r="BB6" s="355">
        <v>87.418570000000003</v>
      </c>
      <c r="BC6" s="355">
        <v>87.706050000000005</v>
      </c>
      <c r="BD6" s="355">
        <v>87.84169</v>
      </c>
      <c r="BE6" s="355">
        <v>88.255790000000005</v>
      </c>
      <c r="BF6" s="355">
        <v>88.714569999999995</v>
      </c>
      <c r="BG6" s="355">
        <v>88.68638</v>
      </c>
      <c r="BH6" s="355">
        <v>88.827719999999999</v>
      </c>
      <c r="BI6" s="355">
        <v>88.832009999999997</v>
      </c>
      <c r="BJ6" s="355">
        <v>88.678510000000003</v>
      </c>
      <c r="BK6" s="355">
        <v>88.755650000000003</v>
      </c>
      <c r="BL6" s="355">
        <v>88.926590000000004</v>
      </c>
      <c r="BM6" s="355">
        <v>89.039950000000005</v>
      </c>
      <c r="BN6" s="355">
        <v>88.895560000000003</v>
      </c>
      <c r="BO6" s="355">
        <v>88.855040000000002</v>
      </c>
      <c r="BP6" s="355">
        <v>88.767240000000001</v>
      </c>
      <c r="BQ6" s="355">
        <v>88.837199999999996</v>
      </c>
      <c r="BR6" s="355">
        <v>89.092849999999999</v>
      </c>
      <c r="BS6" s="355">
        <v>89.108469999999997</v>
      </c>
      <c r="BT6" s="355">
        <v>89.295919999999995</v>
      </c>
      <c r="BU6" s="355">
        <v>89.503150000000005</v>
      </c>
      <c r="BV6" s="355">
        <v>89.738339999999994</v>
      </c>
    </row>
    <row r="7" spans="1:74" ht="11.1" customHeight="1" x14ac:dyDescent="0.2">
      <c r="A7" s="76" t="s">
        <v>972</v>
      </c>
      <c r="B7" s="185" t="s">
        <v>556</v>
      </c>
      <c r="C7" s="214">
        <v>1.0023497419</v>
      </c>
      <c r="D7" s="214">
        <v>1.0031504285999999</v>
      </c>
      <c r="E7" s="214">
        <v>0.96831829032000005</v>
      </c>
      <c r="F7" s="214">
        <v>0.96638239999999997</v>
      </c>
      <c r="G7" s="214">
        <v>0.92849719355000004</v>
      </c>
      <c r="H7" s="214">
        <v>0.90168006667</v>
      </c>
      <c r="I7" s="214">
        <v>0.83760864516</v>
      </c>
      <c r="J7" s="214">
        <v>0.83561203226000003</v>
      </c>
      <c r="K7" s="214">
        <v>0.95005620000000002</v>
      </c>
      <c r="L7" s="214">
        <v>0.96415700000000004</v>
      </c>
      <c r="M7" s="214">
        <v>0.98130286667</v>
      </c>
      <c r="N7" s="214">
        <v>1.0195545805999999</v>
      </c>
      <c r="O7" s="214">
        <v>1.0141756773999999</v>
      </c>
      <c r="P7" s="214">
        <v>0.98249407143</v>
      </c>
      <c r="Q7" s="214">
        <v>0.98460487097000005</v>
      </c>
      <c r="R7" s="214">
        <v>0.99196016666999998</v>
      </c>
      <c r="S7" s="214">
        <v>0.93947148387000001</v>
      </c>
      <c r="T7" s="214">
        <v>0.86666433333000004</v>
      </c>
      <c r="U7" s="214">
        <v>0.86069874193999996</v>
      </c>
      <c r="V7" s="214">
        <v>0.81213077419000002</v>
      </c>
      <c r="W7" s="214">
        <v>0.91999966666999999</v>
      </c>
      <c r="X7" s="214">
        <v>0.94134241934999996</v>
      </c>
      <c r="Y7" s="214">
        <v>0.98966583333000002</v>
      </c>
      <c r="Z7" s="214">
        <v>0.99811180644999997</v>
      </c>
      <c r="AA7" s="214">
        <v>0.98985696773999998</v>
      </c>
      <c r="AB7" s="214">
        <v>0.98047362068999999</v>
      </c>
      <c r="AC7" s="214">
        <v>0.96446416129000001</v>
      </c>
      <c r="AD7" s="214">
        <v>0.87527080000000002</v>
      </c>
      <c r="AE7" s="214">
        <v>0.87380251613000004</v>
      </c>
      <c r="AF7" s="214">
        <v>0.82939439999999998</v>
      </c>
      <c r="AG7" s="214">
        <v>0.80725641935000003</v>
      </c>
      <c r="AH7" s="214">
        <v>0.80381354838999997</v>
      </c>
      <c r="AI7" s="214">
        <v>0.83234090000000005</v>
      </c>
      <c r="AJ7" s="214">
        <v>0.92084509677000004</v>
      </c>
      <c r="AK7" s="214">
        <v>1.1925930667</v>
      </c>
      <c r="AL7" s="214">
        <v>1.0197435483999999</v>
      </c>
      <c r="AM7" s="214">
        <v>1.0007277742</v>
      </c>
      <c r="AN7" s="214">
        <v>1.0051831429</v>
      </c>
      <c r="AO7" s="214">
        <v>1.0110912258</v>
      </c>
      <c r="AP7" s="214">
        <v>1.0124299333</v>
      </c>
      <c r="AQ7" s="214">
        <v>0.98061022581000001</v>
      </c>
      <c r="AR7" s="214">
        <v>0.91696866666999999</v>
      </c>
      <c r="AS7" s="214">
        <v>0.77498987097000005</v>
      </c>
      <c r="AT7" s="214">
        <v>0.78796548386999998</v>
      </c>
      <c r="AU7" s="214">
        <v>0.90684136667000004</v>
      </c>
      <c r="AV7" s="214">
        <v>0.95277609676999997</v>
      </c>
      <c r="AW7" s="214">
        <v>0.99199320000000002</v>
      </c>
      <c r="AX7" s="214">
        <v>0.98839683870999995</v>
      </c>
      <c r="AY7" s="214">
        <v>0.98124060000000002</v>
      </c>
      <c r="AZ7" s="214">
        <v>1.0236559999999999</v>
      </c>
      <c r="BA7" s="355">
        <v>1.0110950000000001</v>
      </c>
      <c r="BB7" s="355">
        <v>0.92312819999999995</v>
      </c>
      <c r="BC7" s="355">
        <v>0.84477970000000002</v>
      </c>
      <c r="BD7" s="355">
        <v>0.78254290000000004</v>
      </c>
      <c r="BE7" s="355">
        <v>0.65844429999999998</v>
      </c>
      <c r="BF7" s="355">
        <v>0.80391599999999996</v>
      </c>
      <c r="BG7" s="355">
        <v>0.8548848</v>
      </c>
      <c r="BH7" s="355">
        <v>0.89362370000000002</v>
      </c>
      <c r="BI7" s="355">
        <v>0.94457380000000002</v>
      </c>
      <c r="BJ7" s="355">
        <v>0.96688929999999995</v>
      </c>
      <c r="BK7" s="355">
        <v>0.97517889999999996</v>
      </c>
      <c r="BL7" s="355">
        <v>1.025555</v>
      </c>
      <c r="BM7" s="355">
        <v>1.0194620000000001</v>
      </c>
      <c r="BN7" s="355">
        <v>0.94171519999999997</v>
      </c>
      <c r="BO7" s="355">
        <v>0.85278889999999996</v>
      </c>
      <c r="BP7" s="355">
        <v>0.78231269999999997</v>
      </c>
      <c r="BQ7" s="355">
        <v>0.6569005</v>
      </c>
      <c r="BR7" s="355">
        <v>0.80783519999999998</v>
      </c>
      <c r="BS7" s="355">
        <v>0.87077990000000005</v>
      </c>
      <c r="BT7" s="355">
        <v>0.90739329999999996</v>
      </c>
      <c r="BU7" s="355">
        <v>0.95189279999999998</v>
      </c>
      <c r="BV7" s="355">
        <v>0.96991240000000001</v>
      </c>
    </row>
    <row r="8" spans="1:74" ht="11.1" customHeight="1" x14ac:dyDescent="0.2">
      <c r="A8" s="76" t="s">
        <v>975</v>
      </c>
      <c r="B8" s="185" t="s">
        <v>134</v>
      </c>
      <c r="C8" s="214">
        <v>3.2364734838999998</v>
      </c>
      <c r="D8" s="214">
        <v>3.3454396429000002</v>
      </c>
      <c r="E8" s="214">
        <v>3.3340279677</v>
      </c>
      <c r="F8" s="214">
        <v>3.4844088666999999</v>
      </c>
      <c r="G8" s="214">
        <v>3.5324142903000002</v>
      </c>
      <c r="H8" s="214">
        <v>3.5237740333000001</v>
      </c>
      <c r="I8" s="214">
        <v>3.4913942258000001</v>
      </c>
      <c r="J8" s="214">
        <v>3.5162393548000002</v>
      </c>
      <c r="K8" s="214">
        <v>3.4942406333</v>
      </c>
      <c r="L8" s="214">
        <v>3.5165595161000001</v>
      </c>
      <c r="M8" s="214">
        <v>3.3360489667</v>
      </c>
      <c r="N8" s="214">
        <v>3.4003628387</v>
      </c>
      <c r="O8" s="214">
        <v>3.4163715483999999</v>
      </c>
      <c r="P8" s="214">
        <v>3.3588606071</v>
      </c>
      <c r="Q8" s="214">
        <v>3.0849011289999999</v>
      </c>
      <c r="R8" s="214">
        <v>3.5699841666999999</v>
      </c>
      <c r="S8" s="214">
        <v>3.5924043548000002</v>
      </c>
      <c r="T8" s="214">
        <v>3.5121537332999999</v>
      </c>
      <c r="U8" s="214">
        <v>3.7630379676999999</v>
      </c>
      <c r="V8" s="214">
        <v>3.8430978386999999</v>
      </c>
      <c r="W8" s="214">
        <v>3.8741262333000002</v>
      </c>
      <c r="X8" s="214">
        <v>3.5772226129</v>
      </c>
      <c r="Y8" s="214">
        <v>3.3795202999999998</v>
      </c>
      <c r="Z8" s="214">
        <v>3.4914604194000001</v>
      </c>
      <c r="AA8" s="214">
        <v>3.3836677742000001</v>
      </c>
      <c r="AB8" s="214">
        <v>3.3510010000000001</v>
      </c>
      <c r="AC8" s="214">
        <v>3.4631873548000001</v>
      </c>
      <c r="AD8" s="214">
        <v>3.2638519666999999</v>
      </c>
      <c r="AE8" s="214">
        <v>3.4481251290000001</v>
      </c>
      <c r="AF8" s="214">
        <v>3.1231889332999998</v>
      </c>
      <c r="AG8" s="214">
        <v>3.1915445161</v>
      </c>
      <c r="AH8" s="214">
        <v>3.3021173548</v>
      </c>
      <c r="AI8" s="214">
        <v>3.1273675666999998</v>
      </c>
      <c r="AJ8" s="214">
        <v>3.2552880000000002</v>
      </c>
      <c r="AK8" s="214">
        <v>3.2728111000000002</v>
      </c>
      <c r="AL8" s="214">
        <v>3.3603478065000001</v>
      </c>
      <c r="AM8" s="214">
        <v>3.2790364194000001</v>
      </c>
      <c r="AN8" s="214">
        <v>3.2280752143</v>
      </c>
      <c r="AO8" s="214">
        <v>3.2786619355000002</v>
      </c>
      <c r="AP8" s="214">
        <v>2.9928531333000001</v>
      </c>
      <c r="AQ8" s="214">
        <v>3.0659200645000002</v>
      </c>
      <c r="AR8" s="214">
        <v>2.9208150332999998</v>
      </c>
      <c r="AS8" s="214">
        <v>3.0457113870999999</v>
      </c>
      <c r="AT8" s="214">
        <v>2.8583156128999998</v>
      </c>
      <c r="AU8" s="214">
        <v>2.8336524999999999</v>
      </c>
      <c r="AV8" s="214">
        <v>2.5069198387</v>
      </c>
      <c r="AW8" s="214">
        <v>2.6036929667000002</v>
      </c>
      <c r="AX8" s="214">
        <v>2.3779484194</v>
      </c>
      <c r="AY8" s="214">
        <v>3.4221360000000001</v>
      </c>
      <c r="AZ8" s="214">
        <v>3.460413</v>
      </c>
      <c r="BA8" s="355">
        <v>3.4794200000000002</v>
      </c>
      <c r="BB8" s="355">
        <v>3.3932370000000001</v>
      </c>
      <c r="BC8" s="355">
        <v>3.3569300000000002</v>
      </c>
      <c r="BD8" s="355">
        <v>3.2399369999999998</v>
      </c>
      <c r="BE8" s="355">
        <v>3.290524</v>
      </c>
      <c r="BF8" s="355">
        <v>3.2498079999999998</v>
      </c>
      <c r="BG8" s="355">
        <v>3.093099</v>
      </c>
      <c r="BH8" s="355">
        <v>3.1618170000000001</v>
      </c>
      <c r="BI8" s="355">
        <v>3.219312</v>
      </c>
      <c r="BJ8" s="355">
        <v>3.275226</v>
      </c>
      <c r="BK8" s="355">
        <v>3.4221360000000001</v>
      </c>
      <c r="BL8" s="355">
        <v>3.460413</v>
      </c>
      <c r="BM8" s="355">
        <v>3.4794200000000002</v>
      </c>
      <c r="BN8" s="355">
        <v>3.3432369999999998</v>
      </c>
      <c r="BO8" s="355">
        <v>3.3069299999999999</v>
      </c>
      <c r="BP8" s="355">
        <v>3.189937</v>
      </c>
      <c r="BQ8" s="355">
        <v>3.2405240000000002</v>
      </c>
      <c r="BR8" s="355">
        <v>3.199808</v>
      </c>
      <c r="BS8" s="355">
        <v>3.0430990000000002</v>
      </c>
      <c r="BT8" s="355">
        <v>3.1118169999999998</v>
      </c>
      <c r="BU8" s="355">
        <v>3.1693120000000001</v>
      </c>
      <c r="BV8" s="355">
        <v>3.2252260000000001</v>
      </c>
    </row>
    <row r="9" spans="1:74" ht="11.1" customHeight="1" x14ac:dyDescent="0.2">
      <c r="A9" s="76" t="s">
        <v>976</v>
      </c>
      <c r="B9" s="185" t="s">
        <v>126</v>
      </c>
      <c r="C9" s="214">
        <v>66.690049870999999</v>
      </c>
      <c r="D9" s="214">
        <v>68.259935249999998</v>
      </c>
      <c r="E9" s="214">
        <v>68.831126194000007</v>
      </c>
      <c r="F9" s="214">
        <v>70.471774832999998</v>
      </c>
      <c r="G9" s="214">
        <v>70.057080677000002</v>
      </c>
      <c r="H9" s="214">
        <v>70.477289567</v>
      </c>
      <c r="I9" s="214">
        <v>72.166450323000007</v>
      </c>
      <c r="J9" s="214">
        <v>72.560172742000006</v>
      </c>
      <c r="K9" s="214">
        <v>72.440503566999993</v>
      </c>
      <c r="L9" s="214">
        <v>73.166714354999996</v>
      </c>
      <c r="M9" s="214">
        <v>72.833198400000001</v>
      </c>
      <c r="N9" s="214">
        <v>73.328546903000003</v>
      </c>
      <c r="O9" s="214">
        <v>73.645321323000005</v>
      </c>
      <c r="P9" s="214">
        <v>74.122460429</v>
      </c>
      <c r="Q9" s="214">
        <v>74.740799773999996</v>
      </c>
      <c r="R9" s="214">
        <v>75.386041667000001</v>
      </c>
      <c r="S9" s="214">
        <v>74.265332193999996</v>
      </c>
      <c r="T9" s="214">
        <v>74.235048800000001</v>
      </c>
      <c r="U9" s="214">
        <v>74.239255870999997</v>
      </c>
      <c r="V9" s="214">
        <v>74.297494741999998</v>
      </c>
      <c r="W9" s="214">
        <v>74.656917100000001</v>
      </c>
      <c r="X9" s="214">
        <v>74.353751871</v>
      </c>
      <c r="Y9" s="214">
        <v>74.1720313</v>
      </c>
      <c r="Z9" s="214">
        <v>74.056227710000002</v>
      </c>
      <c r="AA9" s="214">
        <v>74.429225097</v>
      </c>
      <c r="AB9" s="214">
        <v>75.483113621000001</v>
      </c>
      <c r="AC9" s="214">
        <v>74.562343161000001</v>
      </c>
      <c r="AD9" s="214">
        <v>74.737451699999994</v>
      </c>
      <c r="AE9" s="214">
        <v>74.176412870999997</v>
      </c>
      <c r="AF9" s="214">
        <v>73.475893533000004</v>
      </c>
      <c r="AG9" s="214">
        <v>74.088086226000001</v>
      </c>
      <c r="AH9" s="214">
        <v>73.155971871000006</v>
      </c>
      <c r="AI9" s="214">
        <v>72.828608367000001</v>
      </c>
      <c r="AJ9" s="214">
        <v>72.111261806000002</v>
      </c>
      <c r="AK9" s="214">
        <v>72.525361000000004</v>
      </c>
      <c r="AL9" s="214">
        <v>71.632669547999996</v>
      </c>
      <c r="AM9" s="214">
        <v>71.176833354999999</v>
      </c>
      <c r="AN9" s="214">
        <v>72.480582143000007</v>
      </c>
      <c r="AO9" s="214">
        <v>72.523877386999999</v>
      </c>
      <c r="AP9" s="214">
        <v>72.929982800000005</v>
      </c>
      <c r="AQ9" s="214">
        <v>73.087236322999999</v>
      </c>
      <c r="AR9" s="214">
        <v>74.188347733000001</v>
      </c>
      <c r="AS9" s="214">
        <v>74.999641419</v>
      </c>
      <c r="AT9" s="214">
        <v>75.182833193999997</v>
      </c>
      <c r="AU9" s="214">
        <v>76.534243032999996</v>
      </c>
      <c r="AV9" s="214">
        <v>77.397407612999999</v>
      </c>
      <c r="AW9" s="214">
        <v>79.598040932999993</v>
      </c>
      <c r="AX9" s="214">
        <v>80.518861032000004</v>
      </c>
      <c r="AY9" s="214">
        <v>80.8553</v>
      </c>
      <c r="AZ9" s="214">
        <v>81.973789999999994</v>
      </c>
      <c r="BA9" s="355">
        <v>82.654049999999998</v>
      </c>
      <c r="BB9" s="355">
        <v>83.102199999999996</v>
      </c>
      <c r="BC9" s="355">
        <v>83.504339999999999</v>
      </c>
      <c r="BD9" s="355">
        <v>83.819209999999998</v>
      </c>
      <c r="BE9" s="355">
        <v>84.306820000000002</v>
      </c>
      <c r="BF9" s="355">
        <v>84.660849999999996</v>
      </c>
      <c r="BG9" s="355">
        <v>84.738399999999999</v>
      </c>
      <c r="BH9" s="355">
        <v>84.772279999999995</v>
      </c>
      <c r="BI9" s="355">
        <v>84.668120000000002</v>
      </c>
      <c r="BJ9" s="355">
        <v>84.436400000000006</v>
      </c>
      <c r="BK9" s="355">
        <v>84.358339999999998</v>
      </c>
      <c r="BL9" s="355">
        <v>84.440619999999996</v>
      </c>
      <c r="BM9" s="355">
        <v>84.541060000000002</v>
      </c>
      <c r="BN9" s="355">
        <v>84.610609999999994</v>
      </c>
      <c r="BO9" s="355">
        <v>84.695319999999995</v>
      </c>
      <c r="BP9" s="355">
        <v>84.794989999999999</v>
      </c>
      <c r="BQ9" s="355">
        <v>84.939779999999999</v>
      </c>
      <c r="BR9" s="355">
        <v>85.0852</v>
      </c>
      <c r="BS9" s="355">
        <v>85.194590000000005</v>
      </c>
      <c r="BT9" s="355">
        <v>85.276709999999994</v>
      </c>
      <c r="BU9" s="355">
        <v>85.38194</v>
      </c>
      <c r="BV9" s="355">
        <v>85.543199999999999</v>
      </c>
    </row>
    <row r="10" spans="1:74" ht="11.1" customHeight="1" x14ac:dyDescent="0.2">
      <c r="A10" s="76" t="s">
        <v>666</v>
      </c>
      <c r="B10" s="185" t="s">
        <v>557</v>
      </c>
      <c r="C10" s="214">
        <v>66.780741934999995</v>
      </c>
      <c r="D10" s="214">
        <v>68.362142856999995</v>
      </c>
      <c r="E10" s="214">
        <v>68.856387096999995</v>
      </c>
      <c r="F10" s="214">
        <v>70.540866667000003</v>
      </c>
      <c r="G10" s="214">
        <v>70.159935484000002</v>
      </c>
      <c r="H10" s="214">
        <v>70.522199999999998</v>
      </c>
      <c r="I10" s="214">
        <v>72.021774194000002</v>
      </c>
      <c r="J10" s="214">
        <v>72.413967741999997</v>
      </c>
      <c r="K10" s="214">
        <v>72.388333333000006</v>
      </c>
      <c r="L10" s="214">
        <v>73.106354839000005</v>
      </c>
      <c r="M10" s="214">
        <v>72.638533332999998</v>
      </c>
      <c r="N10" s="214">
        <v>73.201483870999994</v>
      </c>
      <c r="O10" s="214">
        <v>73.444870968000004</v>
      </c>
      <c r="P10" s="214">
        <v>73.809785714</v>
      </c>
      <c r="Q10" s="214">
        <v>74.135741934999999</v>
      </c>
      <c r="R10" s="214">
        <v>75.205933333000004</v>
      </c>
      <c r="S10" s="214">
        <v>74.123419354999996</v>
      </c>
      <c r="T10" s="214">
        <v>73.950966667000003</v>
      </c>
      <c r="U10" s="214">
        <v>74.185290323000004</v>
      </c>
      <c r="V10" s="214">
        <v>74.269709676999994</v>
      </c>
      <c r="W10" s="214">
        <v>74.738466666999997</v>
      </c>
      <c r="X10" s="214">
        <v>74.194064515999997</v>
      </c>
      <c r="Y10" s="214">
        <v>73.882599999999996</v>
      </c>
      <c r="Z10" s="214">
        <v>73.886935484000006</v>
      </c>
      <c r="AA10" s="214">
        <v>73.776419355000002</v>
      </c>
      <c r="AB10" s="214">
        <v>74.723689655000001</v>
      </c>
      <c r="AC10" s="214">
        <v>73.951709676999997</v>
      </c>
      <c r="AD10" s="214">
        <v>73.845533333000006</v>
      </c>
      <c r="AE10" s="214">
        <v>73.491419355000005</v>
      </c>
      <c r="AF10" s="214">
        <v>72.489800000000002</v>
      </c>
      <c r="AG10" s="214">
        <v>73.106193547999993</v>
      </c>
      <c r="AH10" s="214">
        <v>72.333838709999995</v>
      </c>
      <c r="AI10" s="214">
        <v>71.890466666999998</v>
      </c>
      <c r="AJ10" s="214">
        <v>71.421483871000007</v>
      </c>
      <c r="AK10" s="214">
        <v>72.08</v>
      </c>
      <c r="AL10" s="214">
        <v>71.164387097000002</v>
      </c>
      <c r="AM10" s="214">
        <v>70.666129032000001</v>
      </c>
      <c r="AN10" s="214">
        <v>71.591392857000002</v>
      </c>
      <c r="AO10" s="214">
        <v>71.615709676999998</v>
      </c>
      <c r="AP10" s="214">
        <v>71.751599999999996</v>
      </c>
      <c r="AQ10" s="214">
        <v>71.831580645000003</v>
      </c>
      <c r="AR10" s="214">
        <v>72.681899999999999</v>
      </c>
      <c r="AS10" s="214">
        <v>73.450193548000001</v>
      </c>
      <c r="AT10" s="214">
        <v>73.567838710000004</v>
      </c>
      <c r="AU10" s="214">
        <v>75.046433332999996</v>
      </c>
      <c r="AV10" s="214">
        <v>75.186838710000004</v>
      </c>
      <c r="AW10" s="214">
        <v>77.386533333000003</v>
      </c>
      <c r="AX10" s="214">
        <v>78.290548387000001</v>
      </c>
      <c r="AY10" s="214">
        <v>79.354039999999998</v>
      </c>
      <c r="AZ10" s="214">
        <v>80.495570000000001</v>
      </c>
      <c r="BA10" s="355">
        <v>81.159540000000007</v>
      </c>
      <c r="BB10" s="355">
        <v>81.356979999999993</v>
      </c>
      <c r="BC10" s="355">
        <v>81.622190000000003</v>
      </c>
      <c r="BD10" s="355">
        <v>81.736630000000005</v>
      </c>
      <c r="BE10" s="355">
        <v>82.097849999999994</v>
      </c>
      <c r="BF10" s="355">
        <v>82.511759999999995</v>
      </c>
      <c r="BG10" s="355">
        <v>82.469089999999994</v>
      </c>
      <c r="BH10" s="355">
        <v>82.582520000000002</v>
      </c>
      <c r="BI10" s="355">
        <v>82.570520000000002</v>
      </c>
      <c r="BJ10" s="355">
        <v>82.410769999999999</v>
      </c>
      <c r="BK10" s="355">
        <v>82.466710000000006</v>
      </c>
      <c r="BL10" s="355">
        <v>82.609129999999993</v>
      </c>
      <c r="BM10" s="355">
        <v>82.697940000000003</v>
      </c>
      <c r="BN10" s="355">
        <v>82.547560000000004</v>
      </c>
      <c r="BO10" s="355">
        <v>82.493570000000005</v>
      </c>
      <c r="BP10" s="355">
        <v>82.395669999999996</v>
      </c>
      <c r="BQ10" s="355">
        <v>82.444220000000001</v>
      </c>
      <c r="BR10" s="355">
        <v>82.664929999999998</v>
      </c>
      <c r="BS10" s="355">
        <v>82.662840000000003</v>
      </c>
      <c r="BT10" s="355">
        <v>82.820059999999998</v>
      </c>
      <c r="BU10" s="355">
        <v>82.995469999999997</v>
      </c>
      <c r="BV10" s="355">
        <v>83.196669999999997</v>
      </c>
    </row>
    <row r="11" spans="1:74" ht="11.1" customHeight="1" x14ac:dyDescent="0.2">
      <c r="A11" s="635" t="s">
        <v>672</v>
      </c>
      <c r="B11" s="636" t="s">
        <v>1188</v>
      </c>
      <c r="C11" s="214">
        <v>0.27535322580999999</v>
      </c>
      <c r="D11" s="214">
        <v>0.13656892857</v>
      </c>
      <c r="E11" s="214">
        <v>8.7134967741999997E-2</v>
      </c>
      <c r="F11" s="214">
        <v>0.10020546667000001</v>
      </c>
      <c r="G11" s="214">
        <v>9.0517290323000002E-2</v>
      </c>
      <c r="H11" s="214">
        <v>0.32666273333000001</v>
      </c>
      <c r="I11" s="214">
        <v>0.20339206452</v>
      </c>
      <c r="J11" s="214">
        <v>5.0553451612999997E-2</v>
      </c>
      <c r="K11" s="214">
        <v>0.19150036667000001</v>
      </c>
      <c r="L11" s="214">
        <v>0.22494225806000001</v>
      </c>
      <c r="M11" s="214">
        <v>0</v>
      </c>
      <c r="N11" s="214">
        <v>0.25842312902999998</v>
      </c>
      <c r="O11" s="214">
        <v>0.37470693548</v>
      </c>
      <c r="P11" s="214">
        <v>0.43579732143</v>
      </c>
      <c r="Q11" s="214">
        <v>0.47260416128999999</v>
      </c>
      <c r="R11" s="214">
        <v>9.6095266666999996E-2</v>
      </c>
      <c r="S11" s="214">
        <v>5.5065516129E-2</v>
      </c>
      <c r="T11" s="214">
        <v>8.6591433332999998E-2</v>
      </c>
      <c r="U11" s="214">
        <v>0.23140287097000001</v>
      </c>
      <c r="V11" s="214">
        <v>0.36146448387000002</v>
      </c>
      <c r="W11" s="214">
        <v>0.18845123333</v>
      </c>
      <c r="X11" s="214">
        <v>0.28027732257999999</v>
      </c>
      <c r="Y11" s="214">
        <v>0.25051279999999998</v>
      </c>
      <c r="Z11" s="214">
        <v>0.18121761289999999</v>
      </c>
      <c r="AA11" s="214">
        <v>0.38865748386999999</v>
      </c>
      <c r="AB11" s="214">
        <v>0.33545096551999998</v>
      </c>
      <c r="AC11" s="214">
        <v>0.27637138709999998</v>
      </c>
      <c r="AD11" s="214">
        <v>0.15891150000000001</v>
      </c>
      <c r="AE11" s="214">
        <v>0.16774222581000001</v>
      </c>
      <c r="AF11" s="214">
        <v>0.25460490000000002</v>
      </c>
      <c r="AG11" s="214">
        <v>0.18622654839</v>
      </c>
      <c r="AH11" s="214">
        <v>0.26071296774000002</v>
      </c>
      <c r="AI11" s="214">
        <v>9.6082733333000006E-2</v>
      </c>
      <c r="AJ11" s="214">
        <v>0.18558383871</v>
      </c>
      <c r="AK11" s="214">
        <v>0.30244036667000002</v>
      </c>
      <c r="AL11" s="214">
        <v>0.28560287096999998</v>
      </c>
      <c r="AM11" s="214">
        <v>0.41789790322999998</v>
      </c>
      <c r="AN11" s="214">
        <v>0.30274167857000001</v>
      </c>
      <c r="AO11" s="214">
        <v>0.15735993547999999</v>
      </c>
      <c r="AP11" s="214">
        <v>0.17235723333</v>
      </c>
      <c r="AQ11" s="214">
        <v>0.17722793547999999</v>
      </c>
      <c r="AR11" s="214">
        <v>0.1879007</v>
      </c>
      <c r="AS11" s="214">
        <v>0.16738283871000001</v>
      </c>
      <c r="AT11" s="214">
        <v>0.25362032258</v>
      </c>
      <c r="AU11" s="214">
        <v>8.8338566667000004E-2</v>
      </c>
      <c r="AV11" s="214">
        <v>7.9250741934999994E-2</v>
      </c>
      <c r="AW11" s="214">
        <v>0.21259883332999999</v>
      </c>
      <c r="AX11" s="214">
        <v>0.35043651612999999</v>
      </c>
      <c r="AY11" s="214">
        <v>0.38</v>
      </c>
      <c r="AZ11" s="214">
        <v>0.3</v>
      </c>
      <c r="BA11" s="355">
        <v>0.2</v>
      </c>
      <c r="BB11" s="355">
        <v>0.15890000000000001</v>
      </c>
      <c r="BC11" s="355">
        <v>0.16774193547999999</v>
      </c>
      <c r="BD11" s="355">
        <v>0.17</v>
      </c>
      <c r="BE11" s="355">
        <v>0.18096774194000001</v>
      </c>
      <c r="BF11" s="355">
        <v>0.18</v>
      </c>
      <c r="BG11" s="355">
        <v>0.18</v>
      </c>
      <c r="BH11" s="355">
        <v>0.22</v>
      </c>
      <c r="BI11" s="355">
        <v>0.22</v>
      </c>
      <c r="BJ11" s="355">
        <v>0.35316920635999999</v>
      </c>
      <c r="BK11" s="355">
        <v>0.42957005247000002</v>
      </c>
      <c r="BL11" s="355">
        <v>0.38</v>
      </c>
      <c r="BM11" s="355">
        <v>0.15710922581</v>
      </c>
      <c r="BN11" s="355">
        <v>0.1661504</v>
      </c>
      <c r="BO11" s="355">
        <v>0.17014629032</v>
      </c>
      <c r="BP11" s="355">
        <v>0.18083623333000001</v>
      </c>
      <c r="BQ11" s="355">
        <v>0.16046209677000001</v>
      </c>
      <c r="BR11" s="355">
        <v>0.24632883871</v>
      </c>
      <c r="BS11" s="355">
        <v>8.7264666667000002E-2</v>
      </c>
      <c r="BT11" s="355">
        <v>7.5378806452E-2</v>
      </c>
      <c r="BU11" s="355">
        <v>0.20710567532999999</v>
      </c>
      <c r="BV11" s="355">
        <v>0.35</v>
      </c>
    </row>
    <row r="12" spans="1:74" ht="11.1" customHeight="1" x14ac:dyDescent="0.2">
      <c r="A12" s="635" t="s">
        <v>1189</v>
      </c>
      <c r="B12" s="636" t="s">
        <v>1190</v>
      </c>
      <c r="C12" s="214">
        <v>9.5051612903E-4</v>
      </c>
      <c r="D12" s="214">
        <v>9.6226464285999999E-2</v>
      </c>
      <c r="E12" s="214">
        <v>9.0480645161000002E-4</v>
      </c>
      <c r="F12" s="214">
        <v>8.4023333333000001E-4</v>
      </c>
      <c r="G12" s="214">
        <v>6.1529806451999999E-2</v>
      </c>
      <c r="H12" s="214">
        <v>5.5763333332999997E-4</v>
      </c>
      <c r="I12" s="214">
        <v>9.1185483871000006E-2</v>
      </c>
      <c r="J12" s="214">
        <v>9.2361548387000003E-2</v>
      </c>
      <c r="K12" s="214">
        <v>9.6807433333000001E-2</v>
      </c>
      <c r="L12" s="214">
        <v>9.3671903225999997E-2</v>
      </c>
      <c r="M12" s="214">
        <v>9.0260000000000004E-4</v>
      </c>
      <c r="N12" s="214">
        <v>9.1135483870999996E-4</v>
      </c>
      <c r="O12" s="214">
        <v>9.1344806451999994E-2</v>
      </c>
      <c r="P12" s="214">
        <v>9.8148571429000006E-2</v>
      </c>
      <c r="Q12" s="214">
        <v>7.3132258065000005E-4</v>
      </c>
      <c r="R12" s="214">
        <v>8.0453333332999996E-4</v>
      </c>
      <c r="S12" s="214">
        <v>8.9333580644999994E-2</v>
      </c>
      <c r="T12" s="214">
        <v>9.2474266666999996E-2</v>
      </c>
      <c r="U12" s="214">
        <v>8.9371064516000007E-2</v>
      </c>
      <c r="V12" s="214">
        <v>8.9127967742000005E-2</v>
      </c>
      <c r="W12" s="214">
        <v>9.2231499999999994E-2</v>
      </c>
      <c r="X12" s="214">
        <v>8.9317741935E-2</v>
      </c>
      <c r="Y12" s="214">
        <v>9.8963933333000006E-2</v>
      </c>
      <c r="Z12" s="214">
        <v>0.10232645160999999</v>
      </c>
      <c r="AA12" s="214">
        <v>8.5219354838999997E-4</v>
      </c>
      <c r="AB12" s="214">
        <v>0.11411737931</v>
      </c>
      <c r="AC12" s="214">
        <v>0.32509825805999998</v>
      </c>
      <c r="AD12" s="214">
        <v>0.33453966667000001</v>
      </c>
      <c r="AE12" s="214">
        <v>0.31852203225999998</v>
      </c>
      <c r="AF12" s="214">
        <v>0.54815313333000004</v>
      </c>
      <c r="AG12" s="214">
        <v>0.50770445161</v>
      </c>
      <c r="AH12" s="214">
        <v>0.86347745161</v>
      </c>
      <c r="AI12" s="214">
        <v>0.55881003333000001</v>
      </c>
      <c r="AJ12" s="214">
        <v>9.6773967742000006E-2</v>
      </c>
      <c r="AK12" s="214">
        <v>1.0991992333</v>
      </c>
      <c r="AL12" s="214">
        <v>1.3492001935</v>
      </c>
      <c r="AM12" s="214">
        <v>1.6561823548000001</v>
      </c>
      <c r="AN12" s="214">
        <v>1.8586267857000001</v>
      </c>
      <c r="AO12" s="214">
        <v>1.4049404838999999</v>
      </c>
      <c r="AP12" s="214">
        <v>1.6889637666999999</v>
      </c>
      <c r="AQ12" s="214">
        <v>1.9607187419000001</v>
      </c>
      <c r="AR12" s="214">
        <v>1.7487261000000001</v>
      </c>
      <c r="AS12" s="214">
        <v>1.7287880968</v>
      </c>
      <c r="AT12" s="214">
        <v>1.4693055483999999</v>
      </c>
      <c r="AU12" s="214">
        <v>1.8244232332999999</v>
      </c>
      <c r="AV12" s="214">
        <v>2.5869341934999999</v>
      </c>
      <c r="AW12" s="214">
        <v>2.6700092667000002</v>
      </c>
      <c r="AX12" s="214">
        <v>2.6646472258</v>
      </c>
      <c r="AY12" s="214">
        <v>2.31</v>
      </c>
      <c r="AZ12" s="214">
        <v>2.76</v>
      </c>
      <c r="BA12" s="355">
        <v>2.67</v>
      </c>
      <c r="BB12" s="355">
        <v>2.6150000000000002</v>
      </c>
      <c r="BC12" s="355">
        <v>2.83</v>
      </c>
      <c r="BD12" s="355">
        <v>2.9049999999999998</v>
      </c>
      <c r="BE12" s="355">
        <v>3.016</v>
      </c>
      <c r="BF12" s="355">
        <v>3.052</v>
      </c>
      <c r="BG12" s="355">
        <v>2.9329999999999998</v>
      </c>
      <c r="BH12" s="355">
        <v>3.0190000000000001</v>
      </c>
      <c r="BI12" s="355">
        <v>3.4742000000000002</v>
      </c>
      <c r="BJ12" s="355">
        <v>3.8330000000000002</v>
      </c>
      <c r="BK12" s="355">
        <v>4.0868000000000002</v>
      </c>
      <c r="BL12" s="355">
        <v>4.2309999999999999</v>
      </c>
      <c r="BM12" s="355">
        <v>3.7092999999999998</v>
      </c>
      <c r="BN12" s="355">
        <v>3.8123999999999998</v>
      </c>
      <c r="BO12" s="355">
        <v>4.1494999999999997</v>
      </c>
      <c r="BP12" s="355">
        <v>4.7117000000000004</v>
      </c>
      <c r="BQ12" s="355">
        <v>4.8783000000000003</v>
      </c>
      <c r="BR12" s="355">
        <v>5.2901999999999996</v>
      </c>
      <c r="BS12" s="355">
        <v>5.2687999999999997</v>
      </c>
      <c r="BT12" s="355">
        <v>5.6402000000000001</v>
      </c>
      <c r="BU12" s="355">
        <v>5.9683000000000002</v>
      </c>
      <c r="BV12" s="355">
        <v>6.2084999999999999</v>
      </c>
    </row>
    <row r="13" spans="1:74" ht="11.1" customHeight="1" x14ac:dyDescent="0.2">
      <c r="A13" s="635" t="s">
        <v>671</v>
      </c>
      <c r="B13" s="636" t="s">
        <v>1152</v>
      </c>
      <c r="C13" s="214">
        <v>9.2511872580999999</v>
      </c>
      <c r="D13" s="214">
        <v>8.6275373214000002</v>
      </c>
      <c r="E13" s="214">
        <v>7.466380129</v>
      </c>
      <c r="F13" s="214">
        <v>6.5877834000000002</v>
      </c>
      <c r="G13" s="214">
        <v>6.5755219355000003</v>
      </c>
      <c r="H13" s="214">
        <v>6.3942833666999999</v>
      </c>
      <c r="I13" s="214">
        <v>6.2854825161000001</v>
      </c>
      <c r="J13" s="214">
        <v>6.6118713870999999</v>
      </c>
      <c r="K13" s="214">
        <v>6.5285301000000002</v>
      </c>
      <c r="L13" s="214">
        <v>6.8986341935000004</v>
      </c>
      <c r="M13" s="214">
        <v>7.5819029000000002</v>
      </c>
      <c r="N13" s="214">
        <v>7.9255984194</v>
      </c>
      <c r="O13" s="214">
        <v>8.6371359999999999</v>
      </c>
      <c r="P13" s="214">
        <v>8.6427004643000007</v>
      </c>
      <c r="Q13" s="214">
        <v>7.8253319677000004</v>
      </c>
      <c r="R13" s="214">
        <v>6.7403003666999997</v>
      </c>
      <c r="S13" s="214">
        <v>6.5362186452</v>
      </c>
      <c r="T13" s="214">
        <v>6.7885391332999996</v>
      </c>
      <c r="U13" s="214">
        <v>6.7670561935000002</v>
      </c>
      <c r="V13" s="214">
        <v>6.5370708387000001</v>
      </c>
      <c r="W13" s="214">
        <v>6.7716539999999998</v>
      </c>
      <c r="X13" s="214">
        <v>7.0185917418999999</v>
      </c>
      <c r="Y13" s="214">
        <v>7.0234679</v>
      </c>
      <c r="Z13" s="214">
        <v>7.1488211289999999</v>
      </c>
      <c r="AA13" s="214">
        <v>8.4361684193999995</v>
      </c>
      <c r="AB13" s="214">
        <v>8.3454744482999992</v>
      </c>
      <c r="AC13" s="214">
        <v>7.4891598065</v>
      </c>
      <c r="AD13" s="214">
        <v>7.8840567332999996</v>
      </c>
      <c r="AE13" s="214">
        <v>7.8415600968000003</v>
      </c>
      <c r="AF13" s="214">
        <v>7.8076207333000003</v>
      </c>
      <c r="AG13" s="214">
        <v>8.3620493871000008</v>
      </c>
      <c r="AH13" s="214">
        <v>8.1897790644999997</v>
      </c>
      <c r="AI13" s="214">
        <v>7.8531397332999999</v>
      </c>
      <c r="AJ13" s="214">
        <v>7.2797125484</v>
      </c>
      <c r="AK13" s="214">
        <v>7.3983096000000002</v>
      </c>
      <c r="AL13" s="214">
        <v>8.7712862903000008</v>
      </c>
      <c r="AM13" s="214">
        <v>8.9892410644999998</v>
      </c>
      <c r="AN13" s="214">
        <v>8.7890828571000004</v>
      </c>
      <c r="AO13" s="214">
        <v>8.8921149031999995</v>
      </c>
      <c r="AP13" s="214">
        <v>7.7692269999999999</v>
      </c>
      <c r="AQ13" s="214">
        <v>7.6969101289999999</v>
      </c>
      <c r="AR13" s="214">
        <v>7.8046515333000004</v>
      </c>
      <c r="AS13" s="214">
        <v>7.9126568065000003</v>
      </c>
      <c r="AT13" s="214">
        <v>7.7418490323000002</v>
      </c>
      <c r="AU13" s="214">
        <v>7.5602128666999997</v>
      </c>
      <c r="AV13" s="214">
        <v>7.7905174839000004</v>
      </c>
      <c r="AW13" s="214">
        <v>7.8688112332999998</v>
      </c>
      <c r="AX13" s="214">
        <v>8.5512416774000002</v>
      </c>
      <c r="AY13" s="214">
        <v>8.7912929999999996</v>
      </c>
      <c r="AZ13" s="214">
        <v>8.4658850000000001</v>
      </c>
      <c r="BA13" s="355">
        <v>8.197025</v>
      </c>
      <c r="BB13" s="355">
        <v>7.6255220000000001</v>
      </c>
      <c r="BC13" s="355">
        <v>7.7315230000000001</v>
      </c>
      <c r="BD13" s="355">
        <v>7.4411779999999998</v>
      </c>
      <c r="BE13" s="355">
        <v>7.5247320000000002</v>
      </c>
      <c r="BF13" s="355">
        <v>7.7049750000000001</v>
      </c>
      <c r="BG13" s="355">
        <v>7.4737439999999999</v>
      </c>
      <c r="BH13" s="355">
        <v>7.3745329999999996</v>
      </c>
      <c r="BI13" s="355">
        <v>7.4918430000000003</v>
      </c>
      <c r="BJ13" s="355">
        <v>8.0534029999999994</v>
      </c>
      <c r="BK13" s="355">
        <v>8.8410989999999998</v>
      </c>
      <c r="BL13" s="355">
        <v>8.9642850000000003</v>
      </c>
      <c r="BM13" s="355">
        <v>8.3622809999999994</v>
      </c>
      <c r="BN13" s="355">
        <v>7.942456</v>
      </c>
      <c r="BO13" s="355">
        <v>8.2817050000000005</v>
      </c>
      <c r="BP13" s="355">
        <v>8.0097930000000002</v>
      </c>
      <c r="BQ13" s="355">
        <v>8.1676680000000008</v>
      </c>
      <c r="BR13" s="355">
        <v>8.2937270000000005</v>
      </c>
      <c r="BS13" s="355">
        <v>7.443721</v>
      </c>
      <c r="BT13" s="355">
        <v>7.7321109999999997</v>
      </c>
      <c r="BU13" s="355">
        <v>8.009029</v>
      </c>
      <c r="BV13" s="355">
        <v>9.0692740000000001</v>
      </c>
    </row>
    <row r="14" spans="1:74" ht="11.1" customHeight="1" x14ac:dyDescent="0.2">
      <c r="A14" s="635" t="s">
        <v>1191</v>
      </c>
      <c r="B14" s="636" t="s">
        <v>1153</v>
      </c>
      <c r="C14" s="214">
        <v>4.3476615483999996</v>
      </c>
      <c r="D14" s="214">
        <v>4.8519771070999997</v>
      </c>
      <c r="E14" s="214">
        <v>4.8219328709999996</v>
      </c>
      <c r="F14" s="214">
        <v>4.0634287667000004</v>
      </c>
      <c r="G14" s="214">
        <v>3.6192752903000001</v>
      </c>
      <c r="H14" s="214">
        <v>3.9949061666999999</v>
      </c>
      <c r="I14" s="214">
        <v>4.0152870644999998</v>
      </c>
      <c r="J14" s="214">
        <v>3.6294406128999999</v>
      </c>
      <c r="K14" s="214">
        <v>3.8995690000000001</v>
      </c>
      <c r="L14" s="214">
        <v>3.6182256451999999</v>
      </c>
      <c r="M14" s="214">
        <v>4.0278137999999997</v>
      </c>
      <c r="N14" s="214">
        <v>4.4178671935000002</v>
      </c>
      <c r="O14" s="214">
        <v>4.5706498064999996</v>
      </c>
      <c r="P14" s="214">
        <v>5.0788049642999997</v>
      </c>
      <c r="Q14" s="214">
        <v>5.2885353225999996</v>
      </c>
      <c r="R14" s="214">
        <v>4.3434550666999998</v>
      </c>
      <c r="S14" s="214">
        <v>4.2420925160999996</v>
      </c>
      <c r="T14" s="214">
        <v>4.5135048332999999</v>
      </c>
      <c r="U14" s="214">
        <v>4.5499740644999997</v>
      </c>
      <c r="V14" s="214">
        <v>4.5845694194000002</v>
      </c>
      <c r="W14" s="214">
        <v>5.3268550000000001</v>
      </c>
      <c r="X14" s="214">
        <v>5.0241462258</v>
      </c>
      <c r="Y14" s="214">
        <v>5.0923354666999998</v>
      </c>
      <c r="Z14" s="214">
        <v>5.1155458387000001</v>
      </c>
      <c r="AA14" s="214">
        <v>5.435301129</v>
      </c>
      <c r="AB14" s="214">
        <v>5.4981893102999999</v>
      </c>
      <c r="AC14" s="214">
        <v>5.9624773547999999</v>
      </c>
      <c r="AD14" s="214">
        <v>5.5938986667000004</v>
      </c>
      <c r="AE14" s="214">
        <v>5.7548317097000004</v>
      </c>
      <c r="AF14" s="214">
        <v>5.5522819999999999</v>
      </c>
      <c r="AG14" s="214">
        <v>5.5788244839000001</v>
      </c>
      <c r="AH14" s="214">
        <v>6.0470359355000003</v>
      </c>
      <c r="AI14" s="214">
        <v>6.1740625667</v>
      </c>
      <c r="AJ14" s="214">
        <v>5.5956819677</v>
      </c>
      <c r="AK14" s="214">
        <v>6.4981045333000003</v>
      </c>
      <c r="AL14" s="214">
        <v>6.7422766128999996</v>
      </c>
      <c r="AM14" s="214">
        <v>7.1137447096999997</v>
      </c>
      <c r="AN14" s="214">
        <v>7.2465825714000003</v>
      </c>
      <c r="AO14" s="214">
        <v>7.3641849677</v>
      </c>
      <c r="AP14" s="214">
        <v>6.5527512999999997</v>
      </c>
      <c r="AQ14" s="214">
        <v>6.2284323225999998</v>
      </c>
      <c r="AR14" s="214">
        <v>6.6953293</v>
      </c>
      <c r="AS14" s="214">
        <v>6.2850159031999997</v>
      </c>
      <c r="AT14" s="214">
        <v>6.4984021289999996</v>
      </c>
      <c r="AU14" s="214">
        <v>6.5182510999999996</v>
      </c>
      <c r="AV14" s="214">
        <v>6.4891537419</v>
      </c>
      <c r="AW14" s="214">
        <v>6.9417918332999999</v>
      </c>
      <c r="AX14" s="214">
        <v>6.9941914838999999</v>
      </c>
      <c r="AY14" s="214">
        <v>8.0674309999999991</v>
      </c>
      <c r="AZ14" s="214">
        <v>8.5505399999999998</v>
      </c>
      <c r="BA14" s="355">
        <v>8.1238329999999994</v>
      </c>
      <c r="BB14" s="355">
        <v>7.4007120000000004</v>
      </c>
      <c r="BC14" s="355">
        <v>7.3337009999999996</v>
      </c>
      <c r="BD14" s="355">
        <v>7.0170519999999996</v>
      </c>
      <c r="BE14" s="355">
        <v>6.9657150000000003</v>
      </c>
      <c r="BF14" s="355">
        <v>7.0486310000000003</v>
      </c>
      <c r="BG14" s="355">
        <v>7.474952</v>
      </c>
      <c r="BH14" s="355">
        <v>7.1548959999999999</v>
      </c>
      <c r="BI14" s="355">
        <v>7.5643050000000001</v>
      </c>
      <c r="BJ14" s="355">
        <v>7.8171860000000004</v>
      </c>
      <c r="BK14" s="355">
        <v>8.9484619999999993</v>
      </c>
      <c r="BL14" s="355">
        <v>9.0267009999999992</v>
      </c>
      <c r="BM14" s="355">
        <v>9.0311149999999998</v>
      </c>
      <c r="BN14" s="355">
        <v>8.301774</v>
      </c>
      <c r="BO14" s="355">
        <v>7.6587500000000004</v>
      </c>
      <c r="BP14" s="355">
        <v>7.6163780000000001</v>
      </c>
      <c r="BQ14" s="355">
        <v>7.5562500000000004</v>
      </c>
      <c r="BR14" s="355">
        <v>7.604698</v>
      </c>
      <c r="BS14" s="355">
        <v>7.8083559999999999</v>
      </c>
      <c r="BT14" s="355">
        <v>7.4010369999999996</v>
      </c>
      <c r="BU14" s="355">
        <v>7.6809419999999999</v>
      </c>
      <c r="BV14" s="355">
        <v>7.9869859999999999</v>
      </c>
    </row>
    <row r="15" spans="1:74" ht="11.1" customHeight="1" x14ac:dyDescent="0.2">
      <c r="A15" s="76" t="s">
        <v>673</v>
      </c>
      <c r="B15" s="185" t="s">
        <v>558</v>
      </c>
      <c r="C15" s="214">
        <v>0.15383870967999999</v>
      </c>
      <c r="D15" s="214">
        <v>0.15746428571000001</v>
      </c>
      <c r="E15" s="214">
        <v>0.15861290322999999</v>
      </c>
      <c r="F15" s="214">
        <v>0.16250000000000001</v>
      </c>
      <c r="G15" s="214">
        <v>0.16161290322999999</v>
      </c>
      <c r="H15" s="214">
        <v>0.16243333333000001</v>
      </c>
      <c r="I15" s="214">
        <v>0.16590322581</v>
      </c>
      <c r="J15" s="214">
        <v>0.16680645160999999</v>
      </c>
      <c r="K15" s="214">
        <v>0.16673333333000001</v>
      </c>
      <c r="L15" s="214">
        <v>0.16838709676999999</v>
      </c>
      <c r="M15" s="214">
        <v>0.16733333333</v>
      </c>
      <c r="N15" s="214">
        <v>0.16861290323</v>
      </c>
      <c r="O15" s="214">
        <v>0.15906451613</v>
      </c>
      <c r="P15" s="214">
        <v>0.15985714286</v>
      </c>
      <c r="Q15" s="214">
        <v>0.16058064516000001</v>
      </c>
      <c r="R15" s="214">
        <v>0.16289999999999999</v>
      </c>
      <c r="S15" s="214">
        <v>0.1605483871</v>
      </c>
      <c r="T15" s="214">
        <v>0.16016666667000001</v>
      </c>
      <c r="U15" s="214">
        <v>0.16067741934999999</v>
      </c>
      <c r="V15" s="214">
        <v>0.16087096774000001</v>
      </c>
      <c r="W15" s="214">
        <v>0.16186666666999999</v>
      </c>
      <c r="X15" s="214">
        <v>0.16067741934999999</v>
      </c>
      <c r="Y15" s="214">
        <v>0.16003333333</v>
      </c>
      <c r="Z15" s="214">
        <v>0.16003225805999999</v>
      </c>
      <c r="AA15" s="214">
        <v>0.15822580645000001</v>
      </c>
      <c r="AB15" s="214">
        <v>0.16024137930999999</v>
      </c>
      <c r="AC15" s="214">
        <v>0.15861290322999999</v>
      </c>
      <c r="AD15" s="214">
        <v>0.15836666666999999</v>
      </c>
      <c r="AE15" s="214">
        <v>0.15761290322999999</v>
      </c>
      <c r="AF15" s="214">
        <v>0.15546666667</v>
      </c>
      <c r="AG15" s="214">
        <v>0.15677419355</v>
      </c>
      <c r="AH15" s="214">
        <v>0.15512903225999999</v>
      </c>
      <c r="AI15" s="214">
        <v>0.15416666667000001</v>
      </c>
      <c r="AJ15" s="214">
        <v>0.15316129032</v>
      </c>
      <c r="AK15" s="214">
        <v>0.15459999999999999</v>
      </c>
      <c r="AL15" s="214">
        <v>0.15261290323000001</v>
      </c>
      <c r="AM15" s="214">
        <v>0.15587096774</v>
      </c>
      <c r="AN15" s="214">
        <v>0.16210714286</v>
      </c>
      <c r="AO15" s="214">
        <v>0.15616129032000001</v>
      </c>
      <c r="AP15" s="214">
        <v>0.16356666667</v>
      </c>
      <c r="AQ15" s="214">
        <v>9.3709677419000006E-2</v>
      </c>
      <c r="AR15" s="214">
        <v>0.13356666667</v>
      </c>
      <c r="AS15" s="214">
        <v>0.15941935484</v>
      </c>
      <c r="AT15" s="214">
        <v>0.15593548387</v>
      </c>
      <c r="AU15" s="214">
        <v>0.17496666666999999</v>
      </c>
      <c r="AV15" s="214">
        <v>0.1365483871</v>
      </c>
      <c r="AW15" s="214">
        <v>0.1855</v>
      </c>
      <c r="AX15" s="214">
        <v>0.16993548386999999</v>
      </c>
      <c r="AY15" s="214">
        <v>0.16583519999999999</v>
      </c>
      <c r="AZ15" s="214">
        <v>0.1682205</v>
      </c>
      <c r="BA15" s="355">
        <v>0.16960800000000001</v>
      </c>
      <c r="BB15" s="355">
        <v>0.17002059999999999</v>
      </c>
      <c r="BC15" s="355">
        <v>0.1705749</v>
      </c>
      <c r="BD15" s="355">
        <v>0.17081399999999999</v>
      </c>
      <c r="BE15" s="355">
        <v>0.1715689</v>
      </c>
      <c r="BF15" s="355">
        <v>0.1724339</v>
      </c>
      <c r="BG15" s="355">
        <v>0.17234469999999999</v>
      </c>
      <c r="BH15" s="355">
        <v>0.17258180000000001</v>
      </c>
      <c r="BI15" s="355">
        <v>0.17255670000000001</v>
      </c>
      <c r="BJ15" s="355">
        <v>0.17222280000000001</v>
      </c>
      <c r="BK15" s="355">
        <v>0.17233979999999999</v>
      </c>
      <c r="BL15" s="355">
        <v>0.1726374</v>
      </c>
      <c r="BM15" s="355">
        <v>0.172823</v>
      </c>
      <c r="BN15" s="355">
        <v>0.17250869999999999</v>
      </c>
      <c r="BO15" s="355">
        <v>0.17239589999999999</v>
      </c>
      <c r="BP15" s="355">
        <v>0.17219129999999999</v>
      </c>
      <c r="BQ15" s="355">
        <v>0.1722928</v>
      </c>
      <c r="BR15" s="355">
        <v>0.17275399999999999</v>
      </c>
      <c r="BS15" s="355">
        <v>0.1727496</v>
      </c>
      <c r="BT15" s="355">
        <v>0.17307819999999999</v>
      </c>
      <c r="BU15" s="355">
        <v>0.17344480000000001</v>
      </c>
      <c r="BV15" s="355">
        <v>0.1738652</v>
      </c>
    </row>
    <row r="16" spans="1:74" ht="11.1" customHeight="1" x14ac:dyDescent="0.2">
      <c r="A16" s="76" t="s">
        <v>18</v>
      </c>
      <c r="B16" s="185" t="s">
        <v>559</v>
      </c>
      <c r="C16" s="214">
        <v>31.990225806000002</v>
      </c>
      <c r="D16" s="214">
        <v>26.610499999999998</v>
      </c>
      <c r="E16" s="214">
        <v>11.721548387</v>
      </c>
      <c r="F16" s="214">
        <v>-7.4661333333000002</v>
      </c>
      <c r="G16" s="214">
        <v>-15.753387096999999</v>
      </c>
      <c r="H16" s="214">
        <v>-15.763233333000001</v>
      </c>
      <c r="I16" s="214">
        <v>-13.189806451999999</v>
      </c>
      <c r="J16" s="214">
        <v>-12.340483871</v>
      </c>
      <c r="K16" s="214">
        <v>-14.367566667</v>
      </c>
      <c r="L16" s="214">
        <v>-13.208516128999999</v>
      </c>
      <c r="M16" s="214">
        <v>5.6120000000000001</v>
      </c>
      <c r="N16" s="214">
        <v>9.5203225806000003</v>
      </c>
      <c r="O16" s="214">
        <v>23.892387097</v>
      </c>
      <c r="P16" s="214">
        <v>27.043214286000001</v>
      </c>
      <c r="Q16" s="214">
        <v>6.4772903226</v>
      </c>
      <c r="R16" s="214">
        <v>-10.975466666999999</v>
      </c>
      <c r="S16" s="214">
        <v>-16.357516129</v>
      </c>
      <c r="T16" s="214">
        <v>-12.334533333</v>
      </c>
      <c r="U16" s="214">
        <v>-9.4065483871000009</v>
      </c>
      <c r="V16" s="214">
        <v>-10.223451613</v>
      </c>
      <c r="W16" s="214">
        <v>-12.6866</v>
      </c>
      <c r="X16" s="214">
        <v>-10.926741935000001</v>
      </c>
      <c r="Y16" s="214">
        <v>0.54916666667000003</v>
      </c>
      <c r="Z16" s="214">
        <v>8.7804838709999995</v>
      </c>
      <c r="AA16" s="214">
        <v>23.909645161</v>
      </c>
      <c r="AB16" s="214">
        <v>14.179517240999999</v>
      </c>
      <c r="AC16" s="214">
        <v>1.701483871</v>
      </c>
      <c r="AD16" s="214">
        <v>-5.6926666667000001</v>
      </c>
      <c r="AE16" s="214">
        <v>-10.876193548</v>
      </c>
      <c r="AF16" s="214">
        <v>-7.6366333332999998</v>
      </c>
      <c r="AG16" s="214">
        <v>-4.4879677419000004</v>
      </c>
      <c r="AH16" s="214">
        <v>-4.1895161290000003</v>
      </c>
      <c r="AI16" s="214">
        <v>-8.9964999999999993</v>
      </c>
      <c r="AJ16" s="214">
        <v>-10.215193548</v>
      </c>
      <c r="AK16" s="214">
        <v>1.2884666667</v>
      </c>
      <c r="AL16" s="214">
        <v>22.179419355</v>
      </c>
      <c r="AM16" s="214">
        <v>21.777774193999999</v>
      </c>
      <c r="AN16" s="214">
        <v>10.194714286</v>
      </c>
      <c r="AO16" s="214">
        <v>8.8442580645</v>
      </c>
      <c r="AP16" s="214">
        <v>-7.6661000000000001</v>
      </c>
      <c r="AQ16" s="214">
        <v>-11.004064516</v>
      </c>
      <c r="AR16" s="214">
        <v>-8.3157666667000001</v>
      </c>
      <c r="AS16" s="214">
        <v>-4.8120645161000004</v>
      </c>
      <c r="AT16" s="214">
        <v>-6.2813225806000004</v>
      </c>
      <c r="AU16" s="214">
        <v>-10.588366667000001</v>
      </c>
      <c r="AV16" s="214">
        <v>-7.9762258064999996</v>
      </c>
      <c r="AW16" s="214">
        <v>2.8450333333</v>
      </c>
      <c r="AX16" s="214">
        <v>22.205290323</v>
      </c>
      <c r="AY16" s="214">
        <v>28.803161289999998</v>
      </c>
      <c r="AZ16" s="214">
        <v>16.233959184</v>
      </c>
      <c r="BA16" s="355">
        <v>6.7844179999999996</v>
      </c>
      <c r="BB16" s="355">
        <v>-8.6308889999999998</v>
      </c>
      <c r="BC16" s="355">
        <v>-13.607900000000001</v>
      </c>
      <c r="BD16" s="355">
        <v>-12.131640000000001</v>
      </c>
      <c r="BE16" s="355">
        <v>-9.2608370000000004</v>
      </c>
      <c r="BF16" s="355">
        <v>-9.1785119999999996</v>
      </c>
      <c r="BG16" s="355">
        <v>-12.98992</v>
      </c>
      <c r="BH16" s="355">
        <v>-10.977679999999999</v>
      </c>
      <c r="BI16" s="355">
        <v>1.2143470000000001</v>
      </c>
      <c r="BJ16" s="355">
        <v>17.186070000000001</v>
      </c>
      <c r="BK16" s="355">
        <v>24.93892</v>
      </c>
      <c r="BL16" s="355">
        <v>19.626100000000001</v>
      </c>
      <c r="BM16" s="355">
        <v>6.4773860000000001</v>
      </c>
      <c r="BN16" s="355">
        <v>-6.8796309999999998</v>
      </c>
      <c r="BO16" s="355">
        <v>-11.92136</v>
      </c>
      <c r="BP16" s="355">
        <v>-10.04344</v>
      </c>
      <c r="BQ16" s="355">
        <v>-6.9236680000000002</v>
      </c>
      <c r="BR16" s="355">
        <v>-6.7586199999999996</v>
      </c>
      <c r="BS16" s="355">
        <v>-10.32667</v>
      </c>
      <c r="BT16" s="355">
        <v>-8.296977</v>
      </c>
      <c r="BU16" s="355">
        <v>2.86266</v>
      </c>
      <c r="BV16" s="355">
        <v>17.630140000000001</v>
      </c>
    </row>
    <row r="17" spans="1:74" ht="11.1" customHeight="1" x14ac:dyDescent="0.2">
      <c r="A17" s="71" t="s">
        <v>969</v>
      </c>
      <c r="B17" s="185" t="s">
        <v>561</v>
      </c>
      <c r="C17" s="214">
        <v>104.10381116000001</v>
      </c>
      <c r="D17" s="214">
        <v>98.946986820999996</v>
      </c>
      <c r="E17" s="214">
        <v>83.468186000000003</v>
      </c>
      <c r="F17" s="214">
        <v>65.861926199999999</v>
      </c>
      <c r="G17" s="214">
        <v>57.553696871</v>
      </c>
      <c r="H17" s="214">
        <v>57.647758832999997</v>
      </c>
      <c r="I17" s="214">
        <v>61.380931128999997</v>
      </c>
      <c r="J17" s="214">
        <v>63.181520806000002</v>
      </c>
      <c r="K17" s="214">
        <v>60.911871767000001</v>
      </c>
      <c r="L17" s="214">
        <v>63.478780258</v>
      </c>
      <c r="M17" s="214">
        <v>81.971976366999996</v>
      </c>
      <c r="N17" s="214">
        <v>86.656686386999993</v>
      </c>
      <c r="O17" s="214">
        <v>101.84713658</v>
      </c>
      <c r="P17" s="214">
        <v>104.91555193000001</v>
      </c>
      <c r="Q17" s="214">
        <v>83.783503065000005</v>
      </c>
      <c r="R17" s="214">
        <v>66.886441567000006</v>
      </c>
      <c r="S17" s="214">
        <v>60.186912581000001</v>
      </c>
      <c r="T17" s="214">
        <v>64.046372766999994</v>
      </c>
      <c r="U17" s="214">
        <v>67.299194709999995</v>
      </c>
      <c r="V17" s="214">
        <v>66.432635160999993</v>
      </c>
      <c r="W17" s="214">
        <v>63.755244732999998</v>
      </c>
      <c r="X17" s="214">
        <v>65.614078742000004</v>
      </c>
      <c r="Y17" s="214">
        <v>76.675239067000007</v>
      </c>
      <c r="Z17" s="214">
        <v>84.940463547999997</v>
      </c>
      <c r="AA17" s="214">
        <v>101.23394019</v>
      </c>
      <c r="AB17" s="214">
        <v>92.133052758999995</v>
      </c>
      <c r="AC17" s="214">
        <v>77.290820547999999</v>
      </c>
      <c r="AD17" s="214">
        <v>70.426707132999994</v>
      </c>
      <c r="AE17" s="214">
        <v>64.709718194000004</v>
      </c>
      <c r="AF17" s="214">
        <v>66.971040900000006</v>
      </c>
      <c r="AG17" s="214">
        <v>71.237560645000002</v>
      </c>
      <c r="AH17" s="214">
        <v>69.839986870999994</v>
      </c>
      <c r="AI17" s="214">
        <v>64.264972833000002</v>
      </c>
      <c r="AJ17" s="214">
        <v>63.133091612999998</v>
      </c>
      <c r="AK17" s="214">
        <v>73.627241932999993</v>
      </c>
      <c r="AL17" s="214">
        <v>94.462714613000003</v>
      </c>
      <c r="AM17" s="214">
        <v>93.238112935000004</v>
      </c>
      <c r="AN17" s="214">
        <v>81.935741570999994</v>
      </c>
      <c r="AO17" s="214">
        <v>80.897562355000005</v>
      </c>
      <c r="AP17" s="214">
        <v>63.949981033</v>
      </c>
      <c r="AQ17" s="214">
        <v>60.607118032000002</v>
      </c>
      <c r="AR17" s="214">
        <v>64.049147232999999</v>
      </c>
      <c r="AS17" s="214">
        <v>68.864649903</v>
      </c>
      <c r="AT17" s="214">
        <v>67.471117613000004</v>
      </c>
      <c r="AU17" s="214">
        <v>63.939754366999999</v>
      </c>
      <c r="AV17" s="214">
        <v>66.141545871000005</v>
      </c>
      <c r="AW17" s="214">
        <v>78.887660400000001</v>
      </c>
      <c r="AX17" s="214">
        <v>99.909620645000004</v>
      </c>
      <c r="AY17" s="214">
        <v>107.11689849</v>
      </c>
      <c r="AZ17" s="214">
        <v>94.353094683999998</v>
      </c>
      <c r="BA17" s="355">
        <v>85.716759999999994</v>
      </c>
      <c r="BB17" s="355">
        <v>70.664820000000006</v>
      </c>
      <c r="BC17" s="355">
        <v>65.920419999999993</v>
      </c>
      <c r="BD17" s="355">
        <v>67.464920000000006</v>
      </c>
      <c r="BE17" s="355">
        <v>70.732560000000007</v>
      </c>
      <c r="BF17" s="355">
        <v>71.290030000000002</v>
      </c>
      <c r="BG17" s="355">
        <v>66.897300000000001</v>
      </c>
      <c r="BH17" s="355">
        <v>69.198059999999998</v>
      </c>
      <c r="BI17" s="355">
        <v>80.630759999999995</v>
      </c>
      <c r="BJ17" s="355">
        <v>96.525440000000003</v>
      </c>
      <c r="BK17" s="355">
        <v>103.8134</v>
      </c>
      <c r="BL17" s="355">
        <v>98.494450000000001</v>
      </c>
      <c r="BM17" s="355">
        <v>85.127120000000005</v>
      </c>
      <c r="BN17" s="355">
        <v>71.834869999999995</v>
      </c>
      <c r="BO17" s="355">
        <v>67.388199999999998</v>
      </c>
      <c r="BP17" s="355">
        <v>68.386979999999994</v>
      </c>
      <c r="BQ17" s="355">
        <v>71.586429999999993</v>
      </c>
      <c r="BR17" s="355">
        <v>71.724230000000006</v>
      </c>
      <c r="BS17" s="355">
        <v>66.96275</v>
      </c>
      <c r="BT17" s="355">
        <v>69.462419999999995</v>
      </c>
      <c r="BU17" s="355">
        <v>80.598470000000006</v>
      </c>
      <c r="BV17" s="355">
        <v>96.224459999999993</v>
      </c>
    </row>
    <row r="18" spans="1:74" ht="11.1" customHeight="1" x14ac:dyDescent="0.2">
      <c r="A18" s="76" t="s">
        <v>675</v>
      </c>
      <c r="B18" s="185" t="s">
        <v>144</v>
      </c>
      <c r="C18" s="214">
        <v>-0.74490835</v>
      </c>
      <c r="D18" s="214">
        <v>-1.0456669686</v>
      </c>
      <c r="E18" s="214">
        <v>-0.95571819419000004</v>
      </c>
      <c r="F18" s="214">
        <v>-0.47276036666999999</v>
      </c>
      <c r="G18" s="214">
        <v>0.84047276999999998</v>
      </c>
      <c r="H18" s="214">
        <v>0.53045479666999995</v>
      </c>
      <c r="I18" s="214">
        <v>-0.70306397194000003</v>
      </c>
      <c r="J18" s="214">
        <v>-0.82482405999999997</v>
      </c>
      <c r="K18" s="214">
        <v>-0.60227887000000002</v>
      </c>
      <c r="L18" s="214">
        <v>-1.7753054471</v>
      </c>
      <c r="M18" s="214">
        <v>-3.3880784632999998</v>
      </c>
      <c r="N18" s="214">
        <v>-0.23210367484</v>
      </c>
      <c r="O18" s="214">
        <v>-1.3639098381000001</v>
      </c>
      <c r="P18" s="214">
        <v>-0.44518613857</v>
      </c>
      <c r="Q18" s="214">
        <v>-0.19234248676999999</v>
      </c>
      <c r="R18" s="214">
        <v>4.4191103332999998E-2</v>
      </c>
      <c r="S18" s="214">
        <v>-0.24672777644999999</v>
      </c>
      <c r="T18" s="214">
        <v>-0.71625013000000004</v>
      </c>
      <c r="U18" s="214">
        <v>-0.59887138934999995</v>
      </c>
      <c r="V18" s="214">
        <v>-0.21570999902999999</v>
      </c>
      <c r="W18" s="214">
        <v>-0.37741647</v>
      </c>
      <c r="X18" s="214">
        <v>-1.5073766097000001</v>
      </c>
      <c r="Y18" s="214">
        <v>-1.7039772967</v>
      </c>
      <c r="Z18" s="214">
        <v>-1.4512587454999999</v>
      </c>
      <c r="AA18" s="214">
        <v>-1.3967913877</v>
      </c>
      <c r="AB18" s="214">
        <v>-0.58488303137999997</v>
      </c>
      <c r="AC18" s="214">
        <v>-1.1827422916000001</v>
      </c>
      <c r="AD18" s="214">
        <v>-0.85818570000000005</v>
      </c>
      <c r="AE18" s="214">
        <v>-1.1571599032</v>
      </c>
      <c r="AF18" s="214">
        <v>-0.15577703333000001</v>
      </c>
      <c r="AG18" s="214">
        <v>-0.55607061451999995</v>
      </c>
      <c r="AH18" s="214">
        <v>1.5377601932</v>
      </c>
      <c r="AI18" s="214">
        <v>0.79177589667000003</v>
      </c>
      <c r="AJ18" s="214">
        <v>-0.91712670581</v>
      </c>
      <c r="AK18" s="214">
        <v>-1.5320467333000001</v>
      </c>
      <c r="AL18" s="214">
        <v>-1.9047266755000001</v>
      </c>
      <c r="AM18" s="214">
        <v>0.28229203225999999</v>
      </c>
      <c r="AN18" s="214">
        <v>1.2110509643</v>
      </c>
      <c r="AO18" s="214">
        <v>0.58373241934999998</v>
      </c>
      <c r="AP18" s="214">
        <v>0.18960053332999999</v>
      </c>
      <c r="AQ18" s="214">
        <v>0.53414116129</v>
      </c>
      <c r="AR18" s="214">
        <v>-0.37554483332999999</v>
      </c>
      <c r="AS18" s="214">
        <v>-6.3025612903000003E-2</v>
      </c>
      <c r="AT18" s="214">
        <v>0.43484948387</v>
      </c>
      <c r="AU18" s="214">
        <v>0.1586525</v>
      </c>
      <c r="AV18" s="214">
        <v>-0.61300735484000002</v>
      </c>
      <c r="AW18" s="214">
        <v>-0.67007273332999995</v>
      </c>
      <c r="AX18" s="214">
        <v>-0.96529235483999998</v>
      </c>
      <c r="AY18" s="214">
        <v>-1.7613224903</v>
      </c>
      <c r="AZ18" s="214">
        <v>-2.1436396837</v>
      </c>
      <c r="BA18" s="355">
        <v>-0.34564349999999999</v>
      </c>
      <c r="BB18" s="355">
        <v>-1.056724</v>
      </c>
      <c r="BC18" s="355">
        <v>3.2498300000000001E-2</v>
      </c>
      <c r="BD18" s="355">
        <v>-4.9921100000000003E-2</v>
      </c>
      <c r="BE18" s="355">
        <v>0.3744113</v>
      </c>
      <c r="BF18" s="355">
        <v>0.68081230000000004</v>
      </c>
      <c r="BG18" s="355">
        <v>-0.47199020000000003</v>
      </c>
      <c r="BH18" s="355">
        <v>-1.007822</v>
      </c>
      <c r="BI18" s="355">
        <v>-1.1461539999999999</v>
      </c>
      <c r="BJ18" s="355">
        <v>-0.90003900000000003</v>
      </c>
      <c r="BK18" s="355">
        <v>-0.36745100000000003</v>
      </c>
      <c r="BL18" s="355">
        <v>-0.15525739999999999</v>
      </c>
      <c r="BM18" s="355">
        <v>1.0147109999999999</v>
      </c>
      <c r="BN18" s="355">
        <v>-0.86136480000000004</v>
      </c>
      <c r="BO18" s="355">
        <v>-8.4559999999999996E-2</v>
      </c>
      <c r="BP18" s="355">
        <v>0.41562510000000003</v>
      </c>
      <c r="BQ18" s="355">
        <v>0.23743600000000001</v>
      </c>
      <c r="BR18" s="355">
        <v>0.52930840000000001</v>
      </c>
      <c r="BS18" s="355">
        <v>0.44740079999999999</v>
      </c>
      <c r="BT18" s="355">
        <v>-3.4382599999999999E-2</v>
      </c>
      <c r="BU18" s="355">
        <v>-8.4789500000000004E-2</v>
      </c>
      <c r="BV18" s="355">
        <v>0.51601149999999996</v>
      </c>
    </row>
    <row r="19" spans="1:74" ht="11.1" customHeight="1" x14ac:dyDescent="0.2">
      <c r="A19" s="77" t="s">
        <v>970</v>
      </c>
      <c r="B19" s="185" t="s">
        <v>560</v>
      </c>
      <c r="C19" s="214">
        <v>103.35890281</v>
      </c>
      <c r="D19" s="214">
        <v>97.901319853000004</v>
      </c>
      <c r="E19" s="214">
        <v>82.512467806000004</v>
      </c>
      <c r="F19" s="214">
        <v>65.389165833000007</v>
      </c>
      <c r="G19" s="214">
        <v>58.394169640999998</v>
      </c>
      <c r="H19" s="214">
        <v>58.178213630000002</v>
      </c>
      <c r="I19" s="214">
        <v>60.677867157000001</v>
      </c>
      <c r="J19" s="214">
        <v>62.356696745999997</v>
      </c>
      <c r="K19" s="214">
        <v>60.309592897000002</v>
      </c>
      <c r="L19" s="214">
        <v>61.703474811</v>
      </c>
      <c r="M19" s="214">
        <v>78.583897902999993</v>
      </c>
      <c r="N19" s="214">
        <v>86.424582712000003</v>
      </c>
      <c r="O19" s="214">
        <v>100.48322674000001</v>
      </c>
      <c r="P19" s="214">
        <v>104.47036579</v>
      </c>
      <c r="Q19" s="214">
        <v>83.591160578</v>
      </c>
      <c r="R19" s="214">
        <v>66.930632669999994</v>
      </c>
      <c r="S19" s="214">
        <v>59.940184803999998</v>
      </c>
      <c r="T19" s="214">
        <v>63.330122637000002</v>
      </c>
      <c r="U19" s="214">
        <v>66.700323319999995</v>
      </c>
      <c r="V19" s="214">
        <v>66.216925161999995</v>
      </c>
      <c r="W19" s="214">
        <v>63.377828262999998</v>
      </c>
      <c r="X19" s="214">
        <v>64.106702131999995</v>
      </c>
      <c r="Y19" s="214">
        <v>74.971261769999998</v>
      </c>
      <c r="Z19" s="214">
        <v>83.489204803000007</v>
      </c>
      <c r="AA19" s="214">
        <v>99.837148806000002</v>
      </c>
      <c r="AB19" s="214">
        <v>91.548169727000001</v>
      </c>
      <c r="AC19" s="214">
        <v>76.108078257000003</v>
      </c>
      <c r="AD19" s="214">
        <v>69.568521433000001</v>
      </c>
      <c r="AE19" s="214">
        <v>63.55255829</v>
      </c>
      <c r="AF19" s="214">
        <v>66.815263866999999</v>
      </c>
      <c r="AG19" s="214">
        <v>70.681490030999996</v>
      </c>
      <c r="AH19" s="214">
        <v>71.377747064000005</v>
      </c>
      <c r="AI19" s="214">
        <v>65.056748729999995</v>
      </c>
      <c r="AJ19" s="214">
        <v>62.215964907</v>
      </c>
      <c r="AK19" s="214">
        <v>72.095195200000006</v>
      </c>
      <c r="AL19" s="214">
        <v>92.557987936999993</v>
      </c>
      <c r="AM19" s="214">
        <v>93.520404967999994</v>
      </c>
      <c r="AN19" s="214">
        <v>83.146792536000007</v>
      </c>
      <c r="AO19" s="214">
        <v>81.481294774000006</v>
      </c>
      <c r="AP19" s="214">
        <v>64.139581566999993</v>
      </c>
      <c r="AQ19" s="214">
        <v>61.141259194</v>
      </c>
      <c r="AR19" s="214">
        <v>63.6736024</v>
      </c>
      <c r="AS19" s="214">
        <v>68.801624290000007</v>
      </c>
      <c r="AT19" s="214">
        <v>67.905967097000001</v>
      </c>
      <c r="AU19" s="214">
        <v>64.098406866999994</v>
      </c>
      <c r="AV19" s="214">
        <v>65.528538515999998</v>
      </c>
      <c r="AW19" s="214">
        <v>78.217587667000004</v>
      </c>
      <c r="AX19" s="214">
        <v>98.944328290000001</v>
      </c>
      <c r="AY19" s="214">
        <v>105.355576</v>
      </c>
      <c r="AZ19" s="214">
        <v>92.209455000000005</v>
      </c>
      <c r="BA19" s="355">
        <v>85.371110000000002</v>
      </c>
      <c r="BB19" s="355">
        <v>69.608090000000004</v>
      </c>
      <c r="BC19" s="355">
        <v>65.952920000000006</v>
      </c>
      <c r="BD19" s="355">
        <v>67.415000000000006</v>
      </c>
      <c r="BE19" s="355">
        <v>71.106970000000004</v>
      </c>
      <c r="BF19" s="355">
        <v>71.970839999999995</v>
      </c>
      <c r="BG19" s="355">
        <v>66.425309999999996</v>
      </c>
      <c r="BH19" s="355">
        <v>68.19023</v>
      </c>
      <c r="BI19" s="355">
        <v>79.484610000000004</v>
      </c>
      <c r="BJ19" s="355">
        <v>95.625399999999999</v>
      </c>
      <c r="BK19" s="355">
        <v>103.44589999999999</v>
      </c>
      <c r="BL19" s="355">
        <v>98.339190000000002</v>
      </c>
      <c r="BM19" s="355">
        <v>86.141840000000002</v>
      </c>
      <c r="BN19" s="355">
        <v>70.973510000000005</v>
      </c>
      <c r="BO19" s="355">
        <v>67.303640000000001</v>
      </c>
      <c r="BP19" s="355">
        <v>68.802599999999998</v>
      </c>
      <c r="BQ19" s="355">
        <v>71.823859999999996</v>
      </c>
      <c r="BR19" s="355">
        <v>72.253529999999998</v>
      </c>
      <c r="BS19" s="355">
        <v>67.410150000000002</v>
      </c>
      <c r="BT19" s="355">
        <v>69.428030000000007</v>
      </c>
      <c r="BU19" s="355">
        <v>80.513679999999994</v>
      </c>
      <c r="BV19" s="355">
        <v>96.740470000000002</v>
      </c>
    </row>
    <row r="20" spans="1:74" ht="11.1" customHeight="1" x14ac:dyDescent="0.2">
      <c r="A20" s="77"/>
      <c r="B20" s="185"/>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355"/>
      <c r="BB20" s="355"/>
      <c r="BC20" s="355"/>
      <c r="BD20" s="355"/>
      <c r="BE20" s="355"/>
      <c r="BF20" s="355"/>
      <c r="BG20" s="355"/>
      <c r="BH20" s="355"/>
      <c r="BI20" s="355"/>
      <c r="BJ20" s="355"/>
      <c r="BK20" s="355"/>
      <c r="BL20" s="355"/>
      <c r="BM20" s="355"/>
      <c r="BN20" s="355"/>
      <c r="BO20" s="355"/>
      <c r="BP20" s="355"/>
      <c r="BQ20" s="355"/>
      <c r="BR20" s="355"/>
      <c r="BS20" s="355"/>
      <c r="BT20" s="355"/>
      <c r="BU20" s="355"/>
      <c r="BV20" s="355"/>
    </row>
    <row r="21" spans="1:74" ht="11.1" customHeight="1" x14ac:dyDescent="0.2">
      <c r="A21" s="71"/>
      <c r="B21" s="78" t="s">
        <v>978</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393"/>
      <c r="BB21" s="393"/>
      <c r="BC21" s="393"/>
      <c r="BD21" s="393"/>
      <c r="BE21" s="393"/>
      <c r="BF21" s="393"/>
      <c r="BG21" s="393"/>
      <c r="BH21" s="393"/>
      <c r="BI21" s="393"/>
      <c r="BJ21" s="393"/>
      <c r="BK21" s="393"/>
      <c r="BL21" s="393"/>
      <c r="BM21" s="393"/>
      <c r="BN21" s="393"/>
      <c r="BO21" s="393"/>
      <c r="BP21" s="393"/>
      <c r="BQ21" s="393"/>
      <c r="BR21" s="393"/>
      <c r="BS21" s="393"/>
      <c r="BT21" s="393"/>
      <c r="BU21" s="393"/>
      <c r="BV21" s="393"/>
    </row>
    <row r="22" spans="1:74" ht="11.1" customHeight="1" x14ac:dyDescent="0.2">
      <c r="A22" s="76" t="s">
        <v>676</v>
      </c>
      <c r="B22" s="185" t="s">
        <v>562</v>
      </c>
      <c r="C22" s="214">
        <v>33.457935483999997</v>
      </c>
      <c r="D22" s="214">
        <v>30.461678571</v>
      </c>
      <c r="E22" s="214">
        <v>22.578064516000001</v>
      </c>
      <c r="F22" s="214">
        <v>11.871366667</v>
      </c>
      <c r="G22" s="214">
        <v>6.5630967741999999</v>
      </c>
      <c r="H22" s="214">
        <v>4.1864999999999997</v>
      </c>
      <c r="I22" s="214">
        <v>3.6382258064999999</v>
      </c>
      <c r="J22" s="214">
        <v>3.3931290323000001</v>
      </c>
      <c r="K22" s="214">
        <v>4.0578333332999996</v>
      </c>
      <c r="L22" s="214">
        <v>6.8412258064999998</v>
      </c>
      <c r="M22" s="214">
        <v>18.117933333</v>
      </c>
      <c r="N22" s="214">
        <v>23.126000000000001</v>
      </c>
      <c r="O22" s="214">
        <v>30.256548386999999</v>
      </c>
      <c r="P22" s="214">
        <v>32.227285713999997</v>
      </c>
      <c r="Q22" s="214">
        <v>20.421967742</v>
      </c>
      <c r="R22" s="214">
        <v>10.642833333</v>
      </c>
      <c r="S22" s="214">
        <v>5.7280322580999998</v>
      </c>
      <c r="T22" s="214">
        <v>4.1355333332999997</v>
      </c>
      <c r="U22" s="214">
        <v>3.4889999999999999</v>
      </c>
      <c r="V22" s="214">
        <v>3.3179032257999999</v>
      </c>
      <c r="W22" s="214">
        <v>3.6163666666999998</v>
      </c>
      <c r="X22" s="214">
        <v>6.5012580645</v>
      </c>
      <c r="Y22" s="214">
        <v>13.553666667</v>
      </c>
      <c r="Z22" s="214">
        <v>19.061645161000001</v>
      </c>
      <c r="AA22" s="214">
        <v>28.343967742</v>
      </c>
      <c r="AB22" s="214">
        <v>23.787413792999999</v>
      </c>
      <c r="AC22" s="214">
        <v>14.671870968</v>
      </c>
      <c r="AD22" s="214">
        <v>10.930533333</v>
      </c>
      <c r="AE22" s="214">
        <v>6.252516129</v>
      </c>
      <c r="AF22" s="214">
        <v>4.0860333332999996</v>
      </c>
      <c r="AG22" s="214">
        <v>3.4312580645000001</v>
      </c>
      <c r="AH22" s="214">
        <v>3.2389677418999998</v>
      </c>
      <c r="AI22" s="214">
        <v>3.6577666667000002</v>
      </c>
      <c r="AJ22" s="214">
        <v>6.0420645160999999</v>
      </c>
      <c r="AK22" s="214">
        <v>12.653666667</v>
      </c>
      <c r="AL22" s="214">
        <v>25.611290322999999</v>
      </c>
      <c r="AM22" s="214">
        <v>26.839064516000001</v>
      </c>
      <c r="AN22" s="214">
        <v>20.763571428999999</v>
      </c>
      <c r="AO22" s="214">
        <v>18.770580644999999</v>
      </c>
      <c r="AP22" s="214">
        <v>9.3530999999999995</v>
      </c>
      <c r="AQ22" s="214">
        <v>6.4653870967999998</v>
      </c>
      <c r="AR22" s="214">
        <v>4.1311</v>
      </c>
      <c r="AS22" s="214">
        <v>3.4668387097000002</v>
      </c>
      <c r="AT22" s="214">
        <v>3.3558064515999999</v>
      </c>
      <c r="AU22" s="214">
        <v>3.8365</v>
      </c>
      <c r="AV22" s="214">
        <v>6.5724516129000001</v>
      </c>
      <c r="AW22" s="214">
        <v>15.560333333000001</v>
      </c>
      <c r="AX22" s="214">
        <v>26.600290322999999</v>
      </c>
      <c r="AY22" s="214">
        <v>30.65016</v>
      </c>
      <c r="AZ22" s="214">
        <v>24.24447</v>
      </c>
      <c r="BA22" s="355">
        <v>19.768619999999999</v>
      </c>
      <c r="BB22" s="355">
        <v>10.834020000000001</v>
      </c>
      <c r="BC22" s="355">
        <v>6.7393710000000002</v>
      </c>
      <c r="BD22" s="355">
        <v>4.2130809999999999</v>
      </c>
      <c r="BE22" s="355">
        <v>3.5042939999999998</v>
      </c>
      <c r="BF22" s="355">
        <v>3.3966090000000002</v>
      </c>
      <c r="BG22" s="355">
        <v>3.7808790000000001</v>
      </c>
      <c r="BH22" s="355">
        <v>7.1308249999999997</v>
      </c>
      <c r="BI22" s="355">
        <v>14.76887</v>
      </c>
      <c r="BJ22" s="355">
        <v>25.011140000000001</v>
      </c>
      <c r="BK22" s="355">
        <v>29.762160000000002</v>
      </c>
      <c r="BL22" s="355">
        <v>26.802409999999998</v>
      </c>
      <c r="BM22" s="355">
        <v>19.681909999999998</v>
      </c>
      <c r="BN22" s="355">
        <v>11.124359999999999</v>
      </c>
      <c r="BO22" s="355">
        <v>6.8518590000000001</v>
      </c>
      <c r="BP22" s="355">
        <v>4.2041259999999996</v>
      </c>
      <c r="BQ22" s="355">
        <v>3.5269970000000002</v>
      </c>
      <c r="BR22" s="355">
        <v>3.4093309999999999</v>
      </c>
      <c r="BS22" s="355">
        <v>3.77244</v>
      </c>
      <c r="BT22" s="355">
        <v>6.9692689999999997</v>
      </c>
      <c r="BU22" s="355">
        <v>14.444140000000001</v>
      </c>
      <c r="BV22" s="355">
        <v>24.872620000000001</v>
      </c>
    </row>
    <row r="23" spans="1:74" ht="11.1" customHeight="1" x14ac:dyDescent="0.2">
      <c r="A23" s="76" t="s">
        <v>677</v>
      </c>
      <c r="B23" s="185" t="s">
        <v>563</v>
      </c>
      <c r="C23" s="214">
        <v>18.443322581</v>
      </c>
      <c r="D23" s="214">
        <v>17.50375</v>
      </c>
      <c r="E23" s="214">
        <v>13.578483871</v>
      </c>
      <c r="F23" s="214">
        <v>8.3679333332999999</v>
      </c>
      <c r="G23" s="214">
        <v>5.7017096774000002</v>
      </c>
      <c r="H23" s="214">
        <v>4.7149999999999999</v>
      </c>
      <c r="I23" s="214">
        <v>4.4389677419</v>
      </c>
      <c r="J23" s="214">
        <v>4.4232580644999997</v>
      </c>
      <c r="K23" s="214">
        <v>4.9637333333000004</v>
      </c>
      <c r="L23" s="214">
        <v>6.5277096773999999</v>
      </c>
      <c r="M23" s="214">
        <v>12.051</v>
      </c>
      <c r="N23" s="214">
        <v>13.766161289999999</v>
      </c>
      <c r="O23" s="214">
        <v>17.181645160999999</v>
      </c>
      <c r="P23" s="214">
        <v>18.476464285999999</v>
      </c>
      <c r="Q23" s="214">
        <v>12.444258065</v>
      </c>
      <c r="R23" s="214">
        <v>7.7400333333000004</v>
      </c>
      <c r="S23" s="214">
        <v>5.1777741935000003</v>
      </c>
      <c r="T23" s="214">
        <v>4.5148333333000004</v>
      </c>
      <c r="U23" s="214">
        <v>4.3137741934999996</v>
      </c>
      <c r="V23" s="214">
        <v>4.3638387097000004</v>
      </c>
      <c r="W23" s="214">
        <v>4.6041666667000003</v>
      </c>
      <c r="X23" s="214">
        <v>6.2890322580999998</v>
      </c>
      <c r="Y23" s="214">
        <v>9.4410333333000001</v>
      </c>
      <c r="Z23" s="214">
        <v>11.37116129</v>
      </c>
      <c r="AA23" s="214">
        <v>16.210903225999999</v>
      </c>
      <c r="AB23" s="214">
        <v>14.237068966000001</v>
      </c>
      <c r="AC23" s="214">
        <v>9.6065161289999992</v>
      </c>
      <c r="AD23" s="214">
        <v>7.7544666667</v>
      </c>
      <c r="AE23" s="214">
        <v>5.5166451612999996</v>
      </c>
      <c r="AF23" s="214">
        <v>4.6043666666999998</v>
      </c>
      <c r="AG23" s="214">
        <v>4.3363548387000002</v>
      </c>
      <c r="AH23" s="214">
        <v>4.5259999999999998</v>
      </c>
      <c r="AI23" s="214">
        <v>4.7300333332999998</v>
      </c>
      <c r="AJ23" s="214">
        <v>6.1700645161000001</v>
      </c>
      <c r="AK23" s="214">
        <v>9.3442666666999994</v>
      </c>
      <c r="AL23" s="214">
        <v>14.911387097</v>
      </c>
      <c r="AM23" s="214">
        <v>15.518387097</v>
      </c>
      <c r="AN23" s="214">
        <v>12.895</v>
      </c>
      <c r="AO23" s="214">
        <v>12.033741935</v>
      </c>
      <c r="AP23" s="214">
        <v>7.1012000000000004</v>
      </c>
      <c r="AQ23" s="214">
        <v>5.7707419355000003</v>
      </c>
      <c r="AR23" s="214">
        <v>4.6099333332999999</v>
      </c>
      <c r="AS23" s="214">
        <v>4.3193548386999998</v>
      </c>
      <c r="AT23" s="214">
        <v>4.4839032257999998</v>
      </c>
      <c r="AU23" s="214">
        <v>4.8571333333000002</v>
      </c>
      <c r="AV23" s="214">
        <v>6.4650645161</v>
      </c>
      <c r="AW23" s="214">
        <v>10.790966666999999</v>
      </c>
      <c r="AX23" s="214">
        <v>15.752451613</v>
      </c>
      <c r="AY23" s="214">
        <v>17.514140000000001</v>
      </c>
      <c r="AZ23" s="214">
        <v>14.15189</v>
      </c>
      <c r="BA23" s="355">
        <v>11.99948</v>
      </c>
      <c r="BB23" s="355">
        <v>7.7326059999999996</v>
      </c>
      <c r="BC23" s="355">
        <v>5.802054</v>
      </c>
      <c r="BD23" s="355">
        <v>4.6840039999999998</v>
      </c>
      <c r="BE23" s="355">
        <v>4.4023310000000002</v>
      </c>
      <c r="BF23" s="355">
        <v>4.5161829999999998</v>
      </c>
      <c r="BG23" s="355">
        <v>4.8182</v>
      </c>
      <c r="BH23" s="355">
        <v>7.0452260000000004</v>
      </c>
      <c r="BI23" s="355">
        <v>10.833310000000001</v>
      </c>
      <c r="BJ23" s="355">
        <v>14.744730000000001</v>
      </c>
      <c r="BK23" s="355">
        <v>16.574100000000001</v>
      </c>
      <c r="BL23" s="355">
        <v>15.57512</v>
      </c>
      <c r="BM23" s="355">
        <v>12.019590000000001</v>
      </c>
      <c r="BN23" s="355">
        <v>7.7906440000000003</v>
      </c>
      <c r="BO23" s="355">
        <v>5.8588659999999999</v>
      </c>
      <c r="BP23" s="355">
        <v>4.6764809999999999</v>
      </c>
      <c r="BQ23" s="355">
        <v>4.3954190000000004</v>
      </c>
      <c r="BR23" s="355">
        <v>4.5093810000000003</v>
      </c>
      <c r="BS23" s="355">
        <v>4.7616870000000002</v>
      </c>
      <c r="BT23" s="355">
        <v>7.0384250000000002</v>
      </c>
      <c r="BU23" s="355">
        <v>10.67352</v>
      </c>
      <c r="BV23" s="355">
        <v>14.692349999999999</v>
      </c>
    </row>
    <row r="24" spans="1:74" ht="11.1" customHeight="1" x14ac:dyDescent="0.2">
      <c r="A24" s="76" t="s">
        <v>679</v>
      </c>
      <c r="B24" s="185" t="s">
        <v>564</v>
      </c>
      <c r="C24" s="214">
        <v>23.300870968000002</v>
      </c>
      <c r="D24" s="214">
        <v>23.5425</v>
      </c>
      <c r="E24" s="214">
        <v>21.955935484000001</v>
      </c>
      <c r="F24" s="214">
        <v>20.926166667</v>
      </c>
      <c r="G24" s="214">
        <v>19.550516128999998</v>
      </c>
      <c r="H24" s="214">
        <v>19.527000000000001</v>
      </c>
      <c r="I24" s="214">
        <v>19.517741935</v>
      </c>
      <c r="J24" s="214">
        <v>19.630096773999998</v>
      </c>
      <c r="K24" s="214">
        <v>19.699633333000001</v>
      </c>
      <c r="L24" s="214">
        <v>19.674709676999999</v>
      </c>
      <c r="M24" s="214">
        <v>21.987433332999998</v>
      </c>
      <c r="N24" s="214">
        <v>22.261645161000001</v>
      </c>
      <c r="O24" s="214">
        <v>23.171580644999999</v>
      </c>
      <c r="P24" s="214">
        <v>23.557964286000001</v>
      </c>
      <c r="Q24" s="214">
        <v>21.342290323</v>
      </c>
      <c r="R24" s="214">
        <v>20.264399999999998</v>
      </c>
      <c r="S24" s="214">
        <v>19.446548387</v>
      </c>
      <c r="T24" s="214">
        <v>19.156033333</v>
      </c>
      <c r="U24" s="214">
        <v>19.093516129000001</v>
      </c>
      <c r="V24" s="214">
        <v>19.350516128999999</v>
      </c>
      <c r="W24" s="214">
        <v>19.302033333000001</v>
      </c>
      <c r="X24" s="214">
        <v>19.773967742</v>
      </c>
      <c r="Y24" s="214">
        <v>21.284566667</v>
      </c>
      <c r="Z24" s="214">
        <v>21.759096774</v>
      </c>
      <c r="AA24" s="214">
        <v>23.239548386999999</v>
      </c>
      <c r="AB24" s="214">
        <v>22.829931034000001</v>
      </c>
      <c r="AC24" s="214">
        <v>21.356709677000001</v>
      </c>
      <c r="AD24" s="214">
        <v>20.650466667</v>
      </c>
      <c r="AE24" s="214">
        <v>19.747612903</v>
      </c>
      <c r="AF24" s="214">
        <v>19.665299999999998</v>
      </c>
      <c r="AG24" s="214">
        <v>19.873903225999999</v>
      </c>
      <c r="AH24" s="214">
        <v>20.234354839000002</v>
      </c>
      <c r="AI24" s="214">
        <v>20.116866667</v>
      </c>
      <c r="AJ24" s="214">
        <v>20.073354839</v>
      </c>
      <c r="AK24" s="214">
        <v>21.784300000000002</v>
      </c>
      <c r="AL24" s="214">
        <v>23.657387097000001</v>
      </c>
      <c r="AM24" s="214">
        <v>23.576258065000001</v>
      </c>
      <c r="AN24" s="214">
        <v>23.022214286000001</v>
      </c>
      <c r="AO24" s="214">
        <v>22.300387097000002</v>
      </c>
      <c r="AP24" s="214">
        <v>20.847866667000002</v>
      </c>
      <c r="AQ24" s="214">
        <v>20.149999999999999</v>
      </c>
      <c r="AR24" s="214">
        <v>20.372833332999999</v>
      </c>
      <c r="AS24" s="214">
        <v>20.096290323000002</v>
      </c>
      <c r="AT24" s="214">
        <v>20.478838710000002</v>
      </c>
      <c r="AU24" s="214">
        <v>20.4422</v>
      </c>
      <c r="AV24" s="214">
        <v>21.040483870999999</v>
      </c>
      <c r="AW24" s="214">
        <v>23.024333333000001</v>
      </c>
      <c r="AX24" s="214">
        <v>24.497322580999999</v>
      </c>
      <c r="AY24" s="214">
        <v>24.35924</v>
      </c>
      <c r="AZ24" s="214">
        <v>23.703119999999998</v>
      </c>
      <c r="BA24" s="355">
        <v>22.479120000000002</v>
      </c>
      <c r="BB24" s="355">
        <v>21.467020000000002</v>
      </c>
      <c r="BC24" s="355">
        <v>20.562149999999999</v>
      </c>
      <c r="BD24" s="355">
        <v>20.481030000000001</v>
      </c>
      <c r="BE24" s="355">
        <v>20.356480000000001</v>
      </c>
      <c r="BF24" s="355">
        <v>20.675180000000001</v>
      </c>
      <c r="BG24" s="355">
        <v>20.793869999999998</v>
      </c>
      <c r="BH24" s="355">
        <v>21.203669999999999</v>
      </c>
      <c r="BI24" s="355">
        <v>23.07836</v>
      </c>
      <c r="BJ24" s="355">
        <v>23.49653</v>
      </c>
      <c r="BK24" s="355">
        <v>24.269349999999999</v>
      </c>
      <c r="BL24" s="355">
        <v>23.880929999999999</v>
      </c>
      <c r="BM24" s="355">
        <v>22.915299999999998</v>
      </c>
      <c r="BN24" s="355">
        <v>21.92343</v>
      </c>
      <c r="BO24" s="355">
        <v>20.989090000000001</v>
      </c>
      <c r="BP24" s="355">
        <v>20.915379999999999</v>
      </c>
      <c r="BQ24" s="355">
        <v>20.800889999999999</v>
      </c>
      <c r="BR24" s="355">
        <v>21.095210000000002</v>
      </c>
      <c r="BS24" s="355">
        <v>21.223030000000001</v>
      </c>
      <c r="BT24" s="355">
        <v>21.51463</v>
      </c>
      <c r="BU24" s="355">
        <v>23.338609999999999</v>
      </c>
      <c r="BV24" s="355">
        <v>23.545400000000001</v>
      </c>
    </row>
    <row r="25" spans="1:74" ht="11.1" customHeight="1" x14ac:dyDescent="0.2">
      <c r="A25" s="76" t="s">
        <v>680</v>
      </c>
      <c r="B25" s="185" t="s">
        <v>145</v>
      </c>
      <c r="C25" s="214">
        <v>21.383257650000001</v>
      </c>
      <c r="D25" s="214">
        <v>19.682462709999999</v>
      </c>
      <c r="E25" s="214">
        <v>18.090564579999999</v>
      </c>
      <c r="F25" s="214">
        <v>18.296632500000001</v>
      </c>
      <c r="G25" s="214">
        <v>20.868685769999999</v>
      </c>
      <c r="H25" s="214">
        <v>24.02501363</v>
      </c>
      <c r="I25" s="214">
        <v>27.203318769999999</v>
      </c>
      <c r="J25" s="214">
        <v>28.961470940000002</v>
      </c>
      <c r="K25" s="214">
        <v>25.69822623</v>
      </c>
      <c r="L25" s="214">
        <v>22.689990940000001</v>
      </c>
      <c r="M25" s="214">
        <v>20.013064570000001</v>
      </c>
      <c r="N25" s="214">
        <v>20.60545368</v>
      </c>
      <c r="O25" s="214">
        <v>22.945936419999999</v>
      </c>
      <c r="P25" s="214">
        <v>23.15511579</v>
      </c>
      <c r="Q25" s="214">
        <v>22.862289610000001</v>
      </c>
      <c r="R25" s="214">
        <v>22.142532670000001</v>
      </c>
      <c r="S25" s="214">
        <v>23.693088029999998</v>
      </c>
      <c r="T25" s="214">
        <v>29.549155970000001</v>
      </c>
      <c r="U25" s="214">
        <v>33.727162030000002</v>
      </c>
      <c r="V25" s="214">
        <v>33.11579613</v>
      </c>
      <c r="W25" s="214">
        <v>29.834794930000001</v>
      </c>
      <c r="X25" s="214">
        <v>25.533573100000002</v>
      </c>
      <c r="Y25" s="214">
        <v>24.413761770000001</v>
      </c>
      <c r="Z25" s="214">
        <v>24.79375319</v>
      </c>
      <c r="AA25" s="214">
        <v>24.966245579999999</v>
      </c>
      <c r="AB25" s="214">
        <v>23.786204210000001</v>
      </c>
      <c r="AC25" s="214">
        <v>24.02469116</v>
      </c>
      <c r="AD25" s="214">
        <v>23.9630881</v>
      </c>
      <c r="AE25" s="214">
        <v>25.949397000000001</v>
      </c>
      <c r="AF25" s="214">
        <v>32.343597199999998</v>
      </c>
      <c r="AG25" s="214">
        <v>36.773167450000003</v>
      </c>
      <c r="AH25" s="214">
        <v>37.136650289999999</v>
      </c>
      <c r="AI25" s="214">
        <v>30.509548729999999</v>
      </c>
      <c r="AJ25" s="214">
        <v>23.99341652</v>
      </c>
      <c r="AK25" s="214">
        <v>22.068195200000002</v>
      </c>
      <c r="AL25" s="214">
        <v>21.63827826</v>
      </c>
      <c r="AM25" s="214">
        <v>20.882630773999999</v>
      </c>
      <c r="AN25" s="214">
        <v>19.955006821000001</v>
      </c>
      <c r="AO25" s="214">
        <v>21.902262516</v>
      </c>
      <c r="AP25" s="214">
        <v>20.796314899999999</v>
      </c>
      <c r="AQ25" s="214">
        <v>22.779065644999999</v>
      </c>
      <c r="AR25" s="214">
        <v>28.469569066999998</v>
      </c>
      <c r="AS25" s="214">
        <v>34.654043645000002</v>
      </c>
      <c r="AT25" s="214">
        <v>33.344580000000001</v>
      </c>
      <c r="AU25" s="214">
        <v>28.735606867000001</v>
      </c>
      <c r="AV25" s="214">
        <v>25.154796580999999</v>
      </c>
      <c r="AW25" s="214">
        <v>22.093787667000001</v>
      </c>
      <c r="AX25" s="214">
        <v>24.781586355000002</v>
      </c>
      <c r="AY25" s="214">
        <v>25.322939999999999</v>
      </c>
      <c r="AZ25" s="214">
        <v>22.805879999999998</v>
      </c>
      <c r="BA25" s="355">
        <v>23.954640000000001</v>
      </c>
      <c r="BB25" s="355">
        <v>22.772459999999999</v>
      </c>
      <c r="BC25" s="355">
        <v>26.098089999999999</v>
      </c>
      <c r="BD25" s="355">
        <v>31.235969999999998</v>
      </c>
      <c r="BE25" s="355">
        <v>35.921289999999999</v>
      </c>
      <c r="BF25" s="355">
        <v>36.41113</v>
      </c>
      <c r="BG25" s="355">
        <v>30.206340000000001</v>
      </c>
      <c r="BH25" s="355">
        <v>25.926200000000001</v>
      </c>
      <c r="BI25" s="355">
        <v>23.6051</v>
      </c>
      <c r="BJ25" s="355">
        <v>24.761510000000001</v>
      </c>
      <c r="BK25" s="355">
        <v>25.00996</v>
      </c>
      <c r="BL25" s="355">
        <v>24.349070000000001</v>
      </c>
      <c r="BM25" s="355">
        <v>24.1297</v>
      </c>
      <c r="BN25" s="355">
        <v>23.100159999999999</v>
      </c>
      <c r="BO25" s="355">
        <v>26.62594</v>
      </c>
      <c r="BP25" s="355">
        <v>31.942810000000001</v>
      </c>
      <c r="BQ25" s="355">
        <v>35.944450000000003</v>
      </c>
      <c r="BR25" s="355">
        <v>36.019089999999998</v>
      </c>
      <c r="BS25" s="355">
        <v>30.549499999999998</v>
      </c>
      <c r="BT25" s="355">
        <v>26.707519999999999</v>
      </c>
      <c r="BU25" s="355">
        <v>24.550889999999999</v>
      </c>
      <c r="BV25" s="355">
        <v>25.699400000000001</v>
      </c>
    </row>
    <row r="26" spans="1:74" ht="11.1" customHeight="1" x14ac:dyDescent="0.2">
      <c r="A26" s="76" t="s">
        <v>678</v>
      </c>
      <c r="B26" s="185" t="s">
        <v>565</v>
      </c>
      <c r="C26" s="214">
        <v>3.900483871</v>
      </c>
      <c r="D26" s="214">
        <v>3.9928214286000001</v>
      </c>
      <c r="E26" s="214">
        <v>4.0217096773999996</v>
      </c>
      <c r="F26" s="214">
        <v>4.1200999999999999</v>
      </c>
      <c r="G26" s="214">
        <v>4.0978387097000004</v>
      </c>
      <c r="H26" s="214">
        <v>4.1189999999999998</v>
      </c>
      <c r="I26" s="214">
        <v>4.2065806451999999</v>
      </c>
      <c r="J26" s="214">
        <v>4.2294838710000002</v>
      </c>
      <c r="K26" s="214">
        <v>4.2279999999999998</v>
      </c>
      <c r="L26" s="214">
        <v>4.2699354839000003</v>
      </c>
      <c r="M26" s="214">
        <v>4.2426000000000004</v>
      </c>
      <c r="N26" s="214">
        <v>4.2754838709999996</v>
      </c>
      <c r="O26" s="214">
        <v>4.2776774193999998</v>
      </c>
      <c r="P26" s="214">
        <v>4.2989285714000003</v>
      </c>
      <c r="Q26" s="214">
        <v>4.3179032258000003</v>
      </c>
      <c r="R26" s="214">
        <v>4.3802333332999996</v>
      </c>
      <c r="S26" s="214">
        <v>4.3171935483999997</v>
      </c>
      <c r="T26" s="214">
        <v>4.3071666666999997</v>
      </c>
      <c r="U26" s="214">
        <v>4.3208064516000002</v>
      </c>
      <c r="V26" s="214">
        <v>4.3257096773999999</v>
      </c>
      <c r="W26" s="214">
        <v>4.3530333333</v>
      </c>
      <c r="X26" s="214">
        <v>4.3213225806000004</v>
      </c>
      <c r="Y26" s="214">
        <v>4.3031666667000001</v>
      </c>
      <c r="Z26" s="214">
        <v>4.3034193547999999</v>
      </c>
      <c r="AA26" s="214">
        <v>4.3991935484000004</v>
      </c>
      <c r="AB26" s="214">
        <v>4.4556551724000002</v>
      </c>
      <c r="AC26" s="214">
        <v>4.4096451613000003</v>
      </c>
      <c r="AD26" s="214">
        <v>4.4032999999999998</v>
      </c>
      <c r="AE26" s="214">
        <v>4.3821935484000001</v>
      </c>
      <c r="AF26" s="214">
        <v>4.3224666666999996</v>
      </c>
      <c r="AG26" s="214">
        <v>4.3592258064999996</v>
      </c>
      <c r="AH26" s="214">
        <v>4.3131612903000001</v>
      </c>
      <c r="AI26" s="214">
        <v>4.2867333332999999</v>
      </c>
      <c r="AJ26" s="214">
        <v>4.2587741934999999</v>
      </c>
      <c r="AK26" s="214">
        <v>4.2980333333000003</v>
      </c>
      <c r="AL26" s="214">
        <v>4.2434193548000003</v>
      </c>
      <c r="AM26" s="214">
        <v>4.2123870967999997</v>
      </c>
      <c r="AN26" s="214">
        <v>4.2825714285999998</v>
      </c>
      <c r="AO26" s="214">
        <v>4.2881290322999996</v>
      </c>
      <c r="AP26" s="214">
        <v>4.2949333333000004</v>
      </c>
      <c r="AQ26" s="214">
        <v>4.306</v>
      </c>
      <c r="AR26" s="214">
        <v>4.3558333332999997</v>
      </c>
      <c r="AS26" s="214">
        <v>4.4001612902999998</v>
      </c>
      <c r="AT26" s="214">
        <v>4.4006451612999999</v>
      </c>
      <c r="AU26" s="214">
        <v>4.4813666666999996</v>
      </c>
      <c r="AV26" s="214">
        <v>4.5138709677</v>
      </c>
      <c r="AW26" s="214">
        <v>4.6443000000000003</v>
      </c>
      <c r="AX26" s="214">
        <v>4.6829032257999996</v>
      </c>
      <c r="AY26" s="214">
        <v>4.7595770000000002</v>
      </c>
      <c r="AZ26" s="214">
        <v>4.8265209999999996</v>
      </c>
      <c r="BA26" s="355">
        <v>4.8648559999999996</v>
      </c>
      <c r="BB26" s="355">
        <v>4.880153</v>
      </c>
      <c r="BC26" s="355">
        <v>4.8962019999999997</v>
      </c>
      <c r="BD26" s="355">
        <v>4.9037740000000003</v>
      </c>
      <c r="BE26" s="355">
        <v>4.9268910000000004</v>
      </c>
      <c r="BF26" s="355">
        <v>4.952502</v>
      </c>
      <c r="BG26" s="355">
        <v>4.9509280000000002</v>
      </c>
      <c r="BH26" s="355">
        <v>4.9588190000000001</v>
      </c>
      <c r="BI26" s="355">
        <v>4.9590579999999997</v>
      </c>
      <c r="BJ26" s="355">
        <v>4.9504890000000001</v>
      </c>
      <c r="BK26" s="355">
        <v>4.954796</v>
      </c>
      <c r="BL26" s="355">
        <v>4.9643379999999997</v>
      </c>
      <c r="BM26" s="355">
        <v>4.9706659999999996</v>
      </c>
      <c r="BN26" s="355">
        <v>4.9626060000000001</v>
      </c>
      <c r="BO26" s="355">
        <v>4.9603440000000001</v>
      </c>
      <c r="BP26" s="355">
        <v>4.9554419999999997</v>
      </c>
      <c r="BQ26" s="355">
        <v>4.9593480000000003</v>
      </c>
      <c r="BR26" s="355">
        <v>4.9736190000000002</v>
      </c>
      <c r="BS26" s="355">
        <v>4.9744919999999997</v>
      </c>
      <c r="BT26" s="355">
        <v>4.9849560000000004</v>
      </c>
      <c r="BU26" s="355">
        <v>4.996524</v>
      </c>
      <c r="BV26" s="355">
        <v>5.0096540000000003</v>
      </c>
    </row>
    <row r="27" spans="1:74" ht="11.1" customHeight="1" x14ac:dyDescent="0.2">
      <c r="A27" s="76" t="s">
        <v>682</v>
      </c>
      <c r="B27" s="185" t="s">
        <v>1015</v>
      </c>
      <c r="C27" s="214">
        <v>2.7763870968000002</v>
      </c>
      <c r="D27" s="214">
        <v>2.6214642857000001</v>
      </c>
      <c r="E27" s="214">
        <v>2.1910645161</v>
      </c>
      <c r="F27" s="214">
        <v>1.7103333332999999</v>
      </c>
      <c r="G27" s="214">
        <v>1.5156774194</v>
      </c>
      <c r="H27" s="214">
        <v>1.5090666666999999</v>
      </c>
      <c r="I27" s="214">
        <v>1.5763870968</v>
      </c>
      <c r="J27" s="214">
        <v>1.6226129032000001</v>
      </c>
      <c r="K27" s="214">
        <v>1.5655333333000001</v>
      </c>
      <c r="L27" s="214">
        <v>1.6032580645000001</v>
      </c>
      <c r="M27" s="214">
        <v>2.0752333332999999</v>
      </c>
      <c r="N27" s="214">
        <v>2.2931935484000001</v>
      </c>
      <c r="O27" s="214">
        <v>2.5419354839000001</v>
      </c>
      <c r="P27" s="214">
        <v>2.6467142856999999</v>
      </c>
      <c r="Q27" s="214">
        <v>2.0945483871000001</v>
      </c>
      <c r="R27" s="214">
        <v>1.6527000000000001</v>
      </c>
      <c r="S27" s="214">
        <v>1.4696451612999999</v>
      </c>
      <c r="T27" s="214">
        <v>1.5595000000000001</v>
      </c>
      <c r="U27" s="214">
        <v>1.6481612903</v>
      </c>
      <c r="V27" s="214">
        <v>1.6352580645000001</v>
      </c>
      <c r="W27" s="214">
        <v>1.5595333333000001</v>
      </c>
      <c r="X27" s="214">
        <v>1.5796451613</v>
      </c>
      <c r="Y27" s="214">
        <v>1.8671666667</v>
      </c>
      <c r="Z27" s="214">
        <v>2.0922258065000001</v>
      </c>
      <c r="AA27" s="214">
        <v>2.5677741935</v>
      </c>
      <c r="AB27" s="214">
        <v>2.3423793103000001</v>
      </c>
      <c r="AC27" s="214">
        <v>1.9291290323000001</v>
      </c>
      <c r="AD27" s="214">
        <v>1.7571666667000001</v>
      </c>
      <c r="AE27" s="214">
        <v>1.5946774194</v>
      </c>
      <c r="AF27" s="214">
        <v>1.6839999999999999</v>
      </c>
      <c r="AG27" s="214">
        <v>1.7880967742</v>
      </c>
      <c r="AH27" s="214">
        <v>1.8091290323</v>
      </c>
      <c r="AI27" s="214">
        <v>1.6363333333000001</v>
      </c>
      <c r="AJ27" s="214">
        <v>1.5588064516</v>
      </c>
      <c r="AK27" s="214">
        <v>1.8272666666999999</v>
      </c>
      <c r="AL27" s="214">
        <v>2.3767419355000001</v>
      </c>
      <c r="AM27" s="214">
        <v>2.3730322580999998</v>
      </c>
      <c r="AN27" s="214">
        <v>2.1097857143000001</v>
      </c>
      <c r="AO27" s="214">
        <v>2.0675483871</v>
      </c>
      <c r="AP27" s="214">
        <v>1.6274999999999999</v>
      </c>
      <c r="AQ27" s="214">
        <v>1.5514193547999999</v>
      </c>
      <c r="AR27" s="214">
        <v>1.6156666666999999</v>
      </c>
      <c r="AS27" s="214">
        <v>1.7458064516</v>
      </c>
      <c r="AT27" s="214">
        <v>1.7230645161</v>
      </c>
      <c r="AU27" s="214">
        <v>1.6264666667000001</v>
      </c>
      <c r="AV27" s="214">
        <v>1.6627419354999999</v>
      </c>
      <c r="AW27" s="214">
        <v>1.9847333332999999</v>
      </c>
      <c r="AX27" s="214">
        <v>2.5106451612999998</v>
      </c>
      <c r="AY27" s="214">
        <v>2.6273900000000001</v>
      </c>
      <c r="AZ27" s="214">
        <v>2.355445</v>
      </c>
      <c r="BA27" s="355">
        <v>2.182267</v>
      </c>
      <c r="BB27" s="355">
        <v>1.7997050000000001</v>
      </c>
      <c r="BC27" s="355">
        <v>1.7329270000000001</v>
      </c>
      <c r="BD27" s="355">
        <v>1.7750189999999999</v>
      </c>
      <c r="BE27" s="355">
        <v>1.873561</v>
      </c>
      <c r="BF27" s="355">
        <v>1.897114</v>
      </c>
      <c r="BG27" s="355">
        <v>1.752966</v>
      </c>
      <c r="BH27" s="355">
        <v>1.803363</v>
      </c>
      <c r="BI27" s="355">
        <v>2.117791</v>
      </c>
      <c r="BJ27" s="355">
        <v>2.5388769999999998</v>
      </c>
      <c r="BK27" s="355">
        <v>2.750432</v>
      </c>
      <c r="BL27" s="355">
        <v>2.6421990000000002</v>
      </c>
      <c r="BM27" s="355">
        <v>2.2995359999999998</v>
      </c>
      <c r="BN27" s="355">
        <v>1.9471810000000001</v>
      </c>
      <c r="BO27" s="355">
        <v>1.8924080000000001</v>
      </c>
      <c r="BP27" s="355">
        <v>1.9832350000000001</v>
      </c>
      <c r="BQ27" s="355">
        <v>2.0716290000000002</v>
      </c>
      <c r="BR27" s="355">
        <v>2.1217649999999999</v>
      </c>
      <c r="BS27" s="355">
        <v>2.00387</v>
      </c>
      <c r="BT27" s="355">
        <v>2.0881110000000001</v>
      </c>
      <c r="BU27" s="355">
        <v>2.3848720000000001</v>
      </c>
      <c r="BV27" s="355">
        <v>2.795919</v>
      </c>
    </row>
    <row r="28" spans="1:74" ht="11.1" customHeight="1" x14ac:dyDescent="0.2">
      <c r="A28" s="76" t="s">
        <v>693</v>
      </c>
      <c r="B28" s="185" t="s">
        <v>566</v>
      </c>
      <c r="C28" s="214">
        <v>9.6645161290000003E-2</v>
      </c>
      <c r="D28" s="214">
        <v>9.6642857142999999E-2</v>
      </c>
      <c r="E28" s="214">
        <v>9.6645161290000003E-2</v>
      </c>
      <c r="F28" s="214">
        <v>9.6633333333000004E-2</v>
      </c>
      <c r="G28" s="214">
        <v>9.6645161290000003E-2</v>
      </c>
      <c r="H28" s="214">
        <v>9.6633333333000004E-2</v>
      </c>
      <c r="I28" s="214">
        <v>9.6645161290000003E-2</v>
      </c>
      <c r="J28" s="214">
        <v>9.6645161290000003E-2</v>
      </c>
      <c r="K28" s="214">
        <v>9.6633333333000004E-2</v>
      </c>
      <c r="L28" s="214">
        <v>9.6645161290000003E-2</v>
      </c>
      <c r="M28" s="214">
        <v>9.6633333333000004E-2</v>
      </c>
      <c r="N28" s="214">
        <v>9.6645161290000003E-2</v>
      </c>
      <c r="O28" s="214">
        <v>0.10790322581</v>
      </c>
      <c r="P28" s="214">
        <v>0.10789285714000001</v>
      </c>
      <c r="Q28" s="214">
        <v>0.10790322581</v>
      </c>
      <c r="R28" s="214">
        <v>0.1079</v>
      </c>
      <c r="S28" s="214">
        <v>0.10790322581</v>
      </c>
      <c r="T28" s="214">
        <v>0.1079</v>
      </c>
      <c r="U28" s="214">
        <v>0.10790322581</v>
      </c>
      <c r="V28" s="214">
        <v>0.10790322581</v>
      </c>
      <c r="W28" s="214">
        <v>0.1079</v>
      </c>
      <c r="X28" s="214">
        <v>0.10790322581</v>
      </c>
      <c r="Y28" s="214">
        <v>0.1079</v>
      </c>
      <c r="Z28" s="214">
        <v>0.10790322581</v>
      </c>
      <c r="AA28" s="214">
        <v>0.10951612903000001</v>
      </c>
      <c r="AB28" s="214">
        <v>0.10951724138</v>
      </c>
      <c r="AC28" s="214">
        <v>0.10951612903000001</v>
      </c>
      <c r="AD28" s="214">
        <v>0.1095</v>
      </c>
      <c r="AE28" s="214">
        <v>0.10951612903000001</v>
      </c>
      <c r="AF28" s="214">
        <v>0.1095</v>
      </c>
      <c r="AG28" s="214">
        <v>0.11948387097</v>
      </c>
      <c r="AH28" s="214">
        <v>0.11948387097</v>
      </c>
      <c r="AI28" s="214">
        <v>0.11946666667</v>
      </c>
      <c r="AJ28" s="214">
        <v>0.11948387097</v>
      </c>
      <c r="AK28" s="214">
        <v>0.11946666667</v>
      </c>
      <c r="AL28" s="214">
        <v>0.11948387097</v>
      </c>
      <c r="AM28" s="214">
        <v>0.11864516129</v>
      </c>
      <c r="AN28" s="214">
        <v>0.11864285714</v>
      </c>
      <c r="AO28" s="214">
        <v>0.11864516129</v>
      </c>
      <c r="AP28" s="214">
        <v>0.11866666667</v>
      </c>
      <c r="AQ28" s="214">
        <v>0.11864516129</v>
      </c>
      <c r="AR28" s="214">
        <v>0.11866666667</v>
      </c>
      <c r="AS28" s="214">
        <v>0.11912903226</v>
      </c>
      <c r="AT28" s="214">
        <v>0.11912903226</v>
      </c>
      <c r="AU28" s="214">
        <v>0.11913333332999999</v>
      </c>
      <c r="AV28" s="214">
        <v>0.11912903226</v>
      </c>
      <c r="AW28" s="214">
        <v>0.11913333332999999</v>
      </c>
      <c r="AX28" s="214">
        <v>0.11912903226</v>
      </c>
      <c r="AY28" s="214">
        <v>0.122129</v>
      </c>
      <c r="AZ28" s="214">
        <v>0.122129</v>
      </c>
      <c r="BA28" s="355">
        <v>0.122129</v>
      </c>
      <c r="BB28" s="355">
        <v>0.122129</v>
      </c>
      <c r="BC28" s="355">
        <v>0.122129</v>
      </c>
      <c r="BD28" s="355">
        <v>0.122129</v>
      </c>
      <c r="BE28" s="355">
        <v>0.122129</v>
      </c>
      <c r="BF28" s="355">
        <v>0.122129</v>
      </c>
      <c r="BG28" s="355">
        <v>0.122129</v>
      </c>
      <c r="BH28" s="355">
        <v>0.122129</v>
      </c>
      <c r="BI28" s="355">
        <v>0.122129</v>
      </c>
      <c r="BJ28" s="355">
        <v>0.122129</v>
      </c>
      <c r="BK28" s="355">
        <v>0.12512899999999999</v>
      </c>
      <c r="BL28" s="355">
        <v>0.12512899999999999</v>
      </c>
      <c r="BM28" s="355">
        <v>0.12512899999999999</v>
      </c>
      <c r="BN28" s="355">
        <v>0.12512899999999999</v>
      </c>
      <c r="BO28" s="355">
        <v>0.12512899999999999</v>
      </c>
      <c r="BP28" s="355">
        <v>0.12512899999999999</v>
      </c>
      <c r="BQ28" s="355">
        <v>0.12512899999999999</v>
      </c>
      <c r="BR28" s="355">
        <v>0.12512899999999999</v>
      </c>
      <c r="BS28" s="355">
        <v>0.12512899999999999</v>
      </c>
      <c r="BT28" s="355">
        <v>0.12512899999999999</v>
      </c>
      <c r="BU28" s="355">
        <v>0.12512899999999999</v>
      </c>
      <c r="BV28" s="355">
        <v>0.12512899999999999</v>
      </c>
    </row>
    <row r="29" spans="1:74" ht="11.1" customHeight="1" x14ac:dyDescent="0.2">
      <c r="A29" s="77" t="s">
        <v>681</v>
      </c>
      <c r="B29" s="186" t="s">
        <v>980</v>
      </c>
      <c r="C29" s="214">
        <v>103.35890281</v>
      </c>
      <c r="D29" s="214">
        <v>97.901319853000004</v>
      </c>
      <c r="E29" s="214">
        <v>82.512467806000004</v>
      </c>
      <c r="F29" s="214">
        <v>65.389165833000007</v>
      </c>
      <c r="G29" s="214">
        <v>58.394169640999998</v>
      </c>
      <c r="H29" s="214">
        <v>58.178213630000002</v>
      </c>
      <c r="I29" s="214">
        <v>60.677867157000001</v>
      </c>
      <c r="J29" s="214">
        <v>62.356696745999997</v>
      </c>
      <c r="K29" s="214">
        <v>60.309592897000002</v>
      </c>
      <c r="L29" s="214">
        <v>61.703474811</v>
      </c>
      <c r="M29" s="214">
        <v>78.583897902999993</v>
      </c>
      <c r="N29" s="214">
        <v>86.424582712000003</v>
      </c>
      <c r="O29" s="214">
        <v>100.48322674000001</v>
      </c>
      <c r="P29" s="214">
        <v>104.47036579</v>
      </c>
      <c r="Q29" s="214">
        <v>83.591160578</v>
      </c>
      <c r="R29" s="214">
        <v>66.930632669999994</v>
      </c>
      <c r="S29" s="214">
        <v>59.940184803999998</v>
      </c>
      <c r="T29" s="214">
        <v>63.330122637000002</v>
      </c>
      <c r="U29" s="214">
        <v>66.700323319999995</v>
      </c>
      <c r="V29" s="214">
        <v>66.216925161999995</v>
      </c>
      <c r="W29" s="214">
        <v>63.377828262999998</v>
      </c>
      <c r="X29" s="214">
        <v>64.106702131999995</v>
      </c>
      <c r="Y29" s="214">
        <v>74.971261769999998</v>
      </c>
      <c r="Z29" s="214">
        <v>83.489204803000007</v>
      </c>
      <c r="AA29" s="214">
        <v>99.837148806000002</v>
      </c>
      <c r="AB29" s="214">
        <v>91.548169727000001</v>
      </c>
      <c r="AC29" s="214">
        <v>76.108078257000003</v>
      </c>
      <c r="AD29" s="214">
        <v>69.568521433000001</v>
      </c>
      <c r="AE29" s="214">
        <v>63.55255829</v>
      </c>
      <c r="AF29" s="214">
        <v>66.815263866999999</v>
      </c>
      <c r="AG29" s="214">
        <v>70.681490030999996</v>
      </c>
      <c r="AH29" s="214">
        <v>71.377747064000005</v>
      </c>
      <c r="AI29" s="214">
        <v>65.056748729999995</v>
      </c>
      <c r="AJ29" s="214">
        <v>62.215964907</v>
      </c>
      <c r="AK29" s="214">
        <v>72.095195200000006</v>
      </c>
      <c r="AL29" s="214">
        <v>92.557987936999993</v>
      </c>
      <c r="AM29" s="214">
        <v>93.520404967999994</v>
      </c>
      <c r="AN29" s="214">
        <v>83.146792536000007</v>
      </c>
      <c r="AO29" s="214">
        <v>81.481294774000006</v>
      </c>
      <c r="AP29" s="214">
        <v>64.139581566999993</v>
      </c>
      <c r="AQ29" s="214">
        <v>61.141259194</v>
      </c>
      <c r="AR29" s="214">
        <v>63.6736024</v>
      </c>
      <c r="AS29" s="214">
        <v>68.801624290000007</v>
      </c>
      <c r="AT29" s="214">
        <v>67.905967097000001</v>
      </c>
      <c r="AU29" s="214">
        <v>64.098406866999994</v>
      </c>
      <c r="AV29" s="214">
        <v>65.528538515999998</v>
      </c>
      <c r="AW29" s="214">
        <v>78.217587667000004</v>
      </c>
      <c r="AX29" s="214">
        <v>98.944328290000001</v>
      </c>
      <c r="AY29" s="214">
        <v>105.355576</v>
      </c>
      <c r="AZ29" s="214">
        <v>92.209455000000005</v>
      </c>
      <c r="BA29" s="355">
        <v>85.371110000000002</v>
      </c>
      <c r="BB29" s="355">
        <v>69.608090000000004</v>
      </c>
      <c r="BC29" s="355">
        <v>65.952920000000006</v>
      </c>
      <c r="BD29" s="355">
        <v>67.415000000000006</v>
      </c>
      <c r="BE29" s="355">
        <v>71.106970000000004</v>
      </c>
      <c r="BF29" s="355">
        <v>71.970839999999995</v>
      </c>
      <c r="BG29" s="355">
        <v>66.425309999999996</v>
      </c>
      <c r="BH29" s="355">
        <v>68.19023</v>
      </c>
      <c r="BI29" s="355">
        <v>79.484610000000004</v>
      </c>
      <c r="BJ29" s="355">
        <v>95.625399999999999</v>
      </c>
      <c r="BK29" s="355">
        <v>103.44589999999999</v>
      </c>
      <c r="BL29" s="355">
        <v>98.339190000000002</v>
      </c>
      <c r="BM29" s="355">
        <v>86.141840000000002</v>
      </c>
      <c r="BN29" s="355">
        <v>70.973510000000005</v>
      </c>
      <c r="BO29" s="355">
        <v>67.303640000000001</v>
      </c>
      <c r="BP29" s="355">
        <v>68.802599999999998</v>
      </c>
      <c r="BQ29" s="355">
        <v>71.823859999999996</v>
      </c>
      <c r="BR29" s="355">
        <v>72.253529999999998</v>
      </c>
      <c r="BS29" s="355">
        <v>67.410150000000002</v>
      </c>
      <c r="BT29" s="355">
        <v>69.428030000000007</v>
      </c>
      <c r="BU29" s="355">
        <v>80.513679999999994</v>
      </c>
      <c r="BV29" s="355">
        <v>96.740470000000002</v>
      </c>
    </row>
    <row r="30" spans="1:74" ht="11.1" customHeight="1" x14ac:dyDescent="0.2">
      <c r="A30" s="77"/>
      <c r="B30" s="186"/>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355"/>
      <c r="BB30" s="355"/>
      <c r="BC30" s="355"/>
      <c r="BD30" s="355"/>
      <c r="BE30" s="355"/>
      <c r="BF30" s="355"/>
      <c r="BG30" s="355"/>
      <c r="BH30" s="355"/>
      <c r="BI30" s="355"/>
      <c r="BJ30" s="355"/>
      <c r="BK30" s="355"/>
      <c r="BL30" s="355"/>
      <c r="BM30" s="355"/>
      <c r="BN30" s="355"/>
      <c r="BO30" s="355"/>
      <c r="BP30" s="355"/>
      <c r="BQ30" s="355"/>
      <c r="BR30" s="355"/>
      <c r="BS30" s="355"/>
      <c r="BT30" s="355"/>
      <c r="BU30" s="355"/>
      <c r="BV30" s="355"/>
    </row>
    <row r="31" spans="1:74" ht="11.1" customHeight="1" x14ac:dyDescent="0.2">
      <c r="A31" s="71"/>
      <c r="B31" s="79" t="s">
        <v>979</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394"/>
      <c r="BB31" s="394"/>
      <c r="BC31" s="394"/>
      <c r="BD31" s="394"/>
      <c r="BE31" s="394"/>
      <c r="BF31" s="394"/>
      <c r="BG31" s="394"/>
      <c r="BH31" s="394"/>
      <c r="BI31" s="394"/>
      <c r="BJ31" s="394"/>
      <c r="BK31" s="394"/>
      <c r="BL31" s="394"/>
      <c r="BM31" s="394"/>
      <c r="BN31" s="394"/>
      <c r="BO31" s="394"/>
      <c r="BP31" s="394"/>
      <c r="BQ31" s="394"/>
      <c r="BR31" s="394"/>
      <c r="BS31" s="394"/>
      <c r="BT31" s="394"/>
      <c r="BU31" s="394"/>
      <c r="BV31" s="394"/>
    </row>
    <row r="32" spans="1:74" ht="11.1" customHeight="1" x14ac:dyDescent="0.2">
      <c r="A32" s="76" t="s">
        <v>674</v>
      </c>
      <c r="B32" s="185" t="s">
        <v>567</v>
      </c>
      <c r="C32" s="259">
        <v>1924.922</v>
      </c>
      <c r="D32" s="259">
        <v>1199.9870000000001</v>
      </c>
      <c r="E32" s="259">
        <v>857.31</v>
      </c>
      <c r="F32" s="259">
        <v>1066.3800000000001</v>
      </c>
      <c r="G32" s="259">
        <v>1547.944</v>
      </c>
      <c r="H32" s="259">
        <v>2005.4749999999999</v>
      </c>
      <c r="I32" s="259">
        <v>2399.9740000000002</v>
      </c>
      <c r="J32" s="259">
        <v>2768.3980000000001</v>
      </c>
      <c r="K32" s="259">
        <v>3187.0160000000001</v>
      </c>
      <c r="L32" s="259">
        <v>3587.27</v>
      </c>
      <c r="M32" s="259">
        <v>3426.8679999999999</v>
      </c>
      <c r="N32" s="259">
        <v>3141.2220000000002</v>
      </c>
      <c r="O32" s="259">
        <v>2407.1210000000001</v>
      </c>
      <c r="P32" s="259">
        <v>1665.548</v>
      </c>
      <c r="Q32" s="259">
        <v>1471.4760000000001</v>
      </c>
      <c r="R32" s="259">
        <v>1793.086</v>
      </c>
      <c r="S32" s="259">
        <v>2287.2379999999998</v>
      </c>
      <c r="T32" s="259">
        <v>2646.5329999999999</v>
      </c>
      <c r="U32" s="259">
        <v>2924.4259999999999</v>
      </c>
      <c r="V32" s="259">
        <v>3241.6309999999999</v>
      </c>
      <c r="W32" s="259">
        <v>3614.08</v>
      </c>
      <c r="X32" s="259">
        <v>3942.279</v>
      </c>
      <c r="Y32" s="259">
        <v>3926.8220000000001</v>
      </c>
      <c r="Z32" s="259">
        <v>3666.6320000000001</v>
      </c>
      <c r="AA32" s="259">
        <v>2938.0889999999999</v>
      </c>
      <c r="AB32" s="259">
        <v>2534.2919999999999</v>
      </c>
      <c r="AC32" s="259">
        <v>2486.3220000000001</v>
      </c>
      <c r="AD32" s="259">
        <v>2645.56</v>
      </c>
      <c r="AE32" s="259">
        <v>2966.2649999999999</v>
      </c>
      <c r="AF32" s="259">
        <v>3186.0320000000002</v>
      </c>
      <c r="AG32" s="259">
        <v>3318.1390000000001</v>
      </c>
      <c r="AH32" s="259">
        <v>3441.3249999999998</v>
      </c>
      <c r="AI32" s="259">
        <v>3705.1610000000001</v>
      </c>
      <c r="AJ32" s="259">
        <v>4012.723</v>
      </c>
      <c r="AK32" s="259">
        <v>3976.5810000000001</v>
      </c>
      <c r="AL32" s="259">
        <v>3296.944</v>
      </c>
      <c r="AM32" s="259">
        <v>2622.8119999999999</v>
      </c>
      <c r="AN32" s="259">
        <v>2337.9520000000002</v>
      </c>
      <c r="AO32" s="259">
        <v>2063.3629999999998</v>
      </c>
      <c r="AP32" s="259">
        <v>2292.1579999999999</v>
      </c>
      <c r="AQ32" s="259">
        <v>2627.4479999999999</v>
      </c>
      <c r="AR32" s="259">
        <v>2907.7640000000001</v>
      </c>
      <c r="AS32" s="259">
        <v>3055.0920000000001</v>
      </c>
      <c r="AT32" s="259">
        <v>3250.252</v>
      </c>
      <c r="AU32" s="259">
        <v>3567.721</v>
      </c>
      <c r="AV32" s="259">
        <v>3816.7260000000001</v>
      </c>
      <c r="AW32" s="259">
        <v>3732.0340000000001</v>
      </c>
      <c r="AX32" s="259">
        <v>3038.873</v>
      </c>
      <c r="AY32" s="259">
        <v>2145.9749999999999</v>
      </c>
      <c r="AZ32" s="259">
        <v>1691.4241429000001</v>
      </c>
      <c r="BA32" s="374">
        <v>1481.107</v>
      </c>
      <c r="BB32" s="374">
        <v>1740.0340000000001</v>
      </c>
      <c r="BC32" s="374">
        <v>2161.8789999999999</v>
      </c>
      <c r="BD32" s="374">
        <v>2525.828</v>
      </c>
      <c r="BE32" s="374">
        <v>2812.9140000000002</v>
      </c>
      <c r="BF32" s="374">
        <v>3097.4479999999999</v>
      </c>
      <c r="BG32" s="374">
        <v>3487.145</v>
      </c>
      <c r="BH32" s="374">
        <v>3827.4540000000002</v>
      </c>
      <c r="BI32" s="374">
        <v>3791.0230000000001</v>
      </c>
      <c r="BJ32" s="374">
        <v>3258.2550000000001</v>
      </c>
      <c r="BK32" s="374">
        <v>2485.1489999999999</v>
      </c>
      <c r="BL32" s="374">
        <v>1935.6179999999999</v>
      </c>
      <c r="BM32" s="374">
        <v>1734.819</v>
      </c>
      <c r="BN32" s="374">
        <v>1941.2080000000001</v>
      </c>
      <c r="BO32" s="374">
        <v>2310.77</v>
      </c>
      <c r="BP32" s="374">
        <v>2612.0729999999999</v>
      </c>
      <c r="BQ32" s="374">
        <v>2826.7069999999999</v>
      </c>
      <c r="BR32" s="374">
        <v>3036.2240000000002</v>
      </c>
      <c r="BS32" s="374">
        <v>3346.0239999999999</v>
      </c>
      <c r="BT32" s="374">
        <v>3603.23</v>
      </c>
      <c r="BU32" s="374">
        <v>3517.3510000000001</v>
      </c>
      <c r="BV32" s="374">
        <v>2970.8159999999998</v>
      </c>
    </row>
    <row r="33" spans="1:74" ht="11.1" customHeight="1" x14ac:dyDescent="0.2">
      <c r="A33" s="635" t="s">
        <v>1226</v>
      </c>
      <c r="B33" s="636" t="s">
        <v>1231</v>
      </c>
      <c r="C33" s="259">
        <v>451.33499999999998</v>
      </c>
      <c r="D33" s="259">
        <v>271.80099999999999</v>
      </c>
      <c r="E33" s="259">
        <v>167.715</v>
      </c>
      <c r="F33" s="259">
        <v>213.47499999999999</v>
      </c>
      <c r="G33" s="259">
        <v>349.73899999999998</v>
      </c>
      <c r="H33" s="259">
        <v>474.62400000000002</v>
      </c>
      <c r="I33" s="259">
        <v>580.93700000000001</v>
      </c>
      <c r="J33" s="259">
        <v>689.32799999999997</v>
      </c>
      <c r="K33" s="259">
        <v>805.73299999999995</v>
      </c>
      <c r="L33" s="259">
        <v>892.32799999999997</v>
      </c>
      <c r="M33" s="259">
        <v>831.39800000000002</v>
      </c>
      <c r="N33" s="259">
        <v>742.48599999999999</v>
      </c>
      <c r="O33" s="259">
        <v>533.53700000000003</v>
      </c>
      <c r="P33" s="259">
        <v>338.726</v>
      </c>
      <c r="Q33" s="259">
        <v>239.291</v>
      </c>
      <c r="R33" s="259">
        <v>308.66399999999999</v>
      </c>
      <c r="S33" s="259">
        <v>451.77300000000002</v>
      </c>
      <c r="T33" s="259">
        <v>572.87800000000004</v>
      </c>
      <c r="U33" s="259">
        <v>657.59100000000001</v>
      </c>
      <c r="V33" s="259">
        <v>762.51800000000003</v>
      </c>
      <c r="W33" s="259">
        <v>856.30799999999999</v>
      </c>
      <c r="X33" s="259">
        <v>915.09400000000005</v>
      </c>
      <c r="Y33" s="259">
        <v>910.24599999999998</v>
      </c>
      <c r="Z33" s="259">
        <v>852.87599999999998</v>
      </c>
      <c r="AA33" s="259">
        <v>627.86800000000005</v>
      </c>
      <c r="AB33" s="259">
        <v>481.19099999999997</v>
      </c>
      <c r="AC33" s="259">
        <v>436.46100000000001</v>
      </c>
      <c r="AD33" s="259">
        <v>463.35300000000001</v>
      </c>
      <c r="AE33" s="259">
        <v>556.928</v>
      </c>
      <c r="AF33" s="259">
        <v>654.32500000000005</v>
      </c>
      <c r="AG33" s="259">
        <v>734.84400000000005</v>
      </c>
      <c r="AH33" s="259">
        <v>804.40300000000002</v>
      </c>
      <c r="AI33" s="259">
        <v>898.34900000000005</v>
      </c>
      <c r="AJ33" s="259">
        <v>939.61400000000003</v>
      </c>
      <c r="AK33" s="259">
        <v>898.59400000000005</v>
      </c>
      <c r="AL33" s="259">
        <v>720.84900000000005</v>
      </c>
      <c r="AM33" s="259">
        <v>527.73299999999995</v>
      </c>
      <c r="AN33" s="259">
        <v>406.20600000000002</v>
      </c>
      <c r="AO33" s="259">
        <v>259.67399999999998</v>
      </c>
      <c r="AP33" s="259">
        <v>335.06799999999998</v>
      </c>
      <c r="AQ33" s="259">
        <v>448.483</v>
      </c>
      <c r="AR33" s="259">
        <v>562.86500000000001</v>
      </c>
      <c r="AS33" s="259">
        <v>661.56</v>
      </c>
      <c r="AT33" s="259">
        <v>777.28700000000003</v>
      </c>
      <c r="AU33" s="259">
        <v>865.98099999999999</v>
      </c>
      <c r="AV33" s="259">
        <v>923.88199999999995</v>
      </c>
      <c r="AW33" s="259">
        <v>866.87099999999998</v>
      </c>
      <c r="AX33" s="259">
        <v>710.07299999999998</v>
      </c>
      <c r="AY33" s="259">
        <v>498.57142857000002</v>
      </c>
      <c r="AZ33" s="259">
        <v>378</v>
      </c>
      <c r="BA33" s="374">
        <v>257.63600000000002</v>
      </c>
      <c r="BB33" s="374">
        <v>323.608</v>
      </c>
      <c r="BC33" s="374">
        <v>447.35500000000002</v>
      </c>
      <c r="BD33" s="374">
        <v>561.95299999999997</v>
      </c>
      <c r="BE33" s="374">
        <v>662.63699999999994</v>
      </c>
      <c r="BF33" s="374">
        <v>770.202</v>
      </c>
      <c r="BG33" s="374">
        <v>874.49680000000001</v>
      </c>
      <c r="BH33" s="374">
        <v>939.36310000000003</v>
      </c>
      <c r="BI33" s="374">
        <v>904.03129999999999</v>
      </c>
      <c r="BJ33" s="374">
        <v>764.8125</v>
      </c>
      <c r="BK33" s="374">
        <v>544.255</v>
      </c>
      <c r="BL33" s="374">
        <v>367.67590000000001</v>
      </c>
      <c r="BM33" s="374">
        <v>263.1336</v>
      </c>
      <c r="BN33" s="374">
        <v>316.37310000000002</v>
      </c>
      <c r="BO33" s="374">
        <v>430.9332</v>
      </c>
      <c r="BP33" s="374">
        <v>540.11279999999999</v>
      </c>
      <c r="BQ33" s="374">
        <v>620.89970000000005</v>
      </c>
      <c r="BR33" s="374">
        <v>707.29610000000002</v>
      </c>
      <c r="BS33" s="374">
        <v>795.49940000000004</v>
      </c>
      <c r="BT33" s="374">
        <v>847.1952</v>
      </c>
      <c r="BU33" s="374">
        <v>798.29939999999999</v>
      </c>
      <c r="BV33" s="374">
        <v>658.87869999999998</v>
      </c>
    </row>
    <row r="34" spans="1:74" ht="11.1" customHeight="1" x14ac:dyDescent="0.2">
      <c r="A34" s="635" t="s">
        <v>1227</v>
      </c>
      <c r="B34" s="636" t="s">
        <v>1232</v>
      </c>
      <c r="C34" s="259">
        <v>449.673</v>
      </c>
      <c r="D34" s="259">
        <v>237.999</v>
      </c>
      <c r="E34" s="259">
        <v>142.51300000000001</v>
      </c>
      <c r="F34" s="259">
        <v>179.33799999999999</v>
      </c>
      <c r="G34" s="259">
        <v>317.90100000000001</v>
      </c>
      <c r="H34" s="259">
        <v>471.76499999999999</v>
      </c>
      <c r="I34" s="259">
        <v>625.76400000000001</v>
      </c>
      <c r="J34" s="259">
        <v>788.93</v>
      </c>
      <c r="K34" s="259">
        <v>935.822</v>
      </c>
      <c r="L34" s="259">
        <v>1047.6089999999999</v>
      </c>
      <c r="M34" s="259">
        <v>972.803</v>
      </c>
      <c r="N34" s="259">
        <v>854.54499999999996</v>
      </c>
      <c r="O34" s="259">
        <v>618.38300000000004</v>
      </c>
      <c r="P34" s="259">
        <v>345.66199999999998</v>
      </c>
      <c r="Q34" s="259">
        <v>252.518</v>
      </c>
      <c r="R34" s="259">
        <v>309.71899999999999</v>
      </c>
      <c r="S34" s="259">
        <v>438.863</v>
      </c>
      <c r="T34" s="259">
        <v>565.72400000000005</v>
      </c>
      <c r="U34" s="259">
        <v>684.54600000000005</v>
      </c>
      <c r="V34" s="259">
        <v>831.99199999999996</v>
      </c>
      <c r="W34" s="259">
        <v>973.04</v>
      </c>
      <c r="X34" s="259">
        <v>1095.3969999999999</v>
      </c>
      <c r="Y34" s="259">
        <v>1091.8340000000001</v>
      </c>
      <c r="Z34" s="259">
        <v>988.57600000000002</v>
      </c>
      <c r="AA34" s="259">
        <v>764.67499999999995</v>
      </c>
      <c r="AB34" s="259">
        <v>608.13900000000001</v>
      </c>
      <c r="AC34" s="259">
        <v>543.495</v>
      </c>
      <c r="AD34" s="259">
        <v>566.51300000000003</v>
      </c>
      <c r="AE34" s="259">
        <v>671.28399999999999</v>
      </c>
      <c r="AF34" s="259">
        <v>763.16099999999994</v>
      </c>
      <c r="AG34" s="259">
        <v>834.06399999999996</v>
      </c>
      <c r="AH34" s="259">
        <v>920.52800000000002</v>
      </c>
      <c r="AI34" s="259">
        <v>1041.7809999999999</v>
      </c>
      <c r="AJ34" s="259">
        <v>1133.663</v>
      </c>
      <c r="AK34" s="259">
        <v>1112.086</v>
      </c>
      <c r="AL34" s="259">
        <v>905.71100000000001</v>
      </c>
      <c r="AM34" s="259">
        <v>699.26300000000003</v>
      </c>
      <c r="AN34" s="259">
        <v>589.54200000000003</v>
      </c>
      <c r="AO34" s="259">
        <v>477.62099999999998</v>
      </c>
      <c r="AP34" s="259">
        <v>525.03200000000004</v>
      </c>
      <c r="AQ34" s="259">
        <v>609.476</v>
      </c>
      <c r="AR34" s="259">
        <v>701.63699999999994</v>
      </c>
      <c r="AS34" s="259">
        <v>764.35500000000002</v>
      </c>
      <c r="AT34" s="259">
        <v>868.88699999999994</v>
      </c>
      <c r="AU34" s="259">
        <v>993.60400000000004</v>
      </c>
      <c r="AV34" s="259">
        <v>1101.2719999999999</v>
      </c>
      <c r="AW34" s="259">
        <v>1054.5609999999999</v>
      </c>
      <c r="AX34" s="259">
        <v>834.13400000000001</v>
      </c>
      <c r="AY34" s="259">
        <v>558.14285714000005</v>
      </c>
      <c r="AZ34" s="259">
        <v>391.14285713999999</v>
      </c>
      <c r="BA34" s="374">
        <v>301.17489999999998</v>
      </c>
      <c r="BB34" s="374">
        <v>346.19029999999998</v>
      </c>
      <c r="BC34" s="374">
        <v>458.64229999999998</v>
      </c>
      <c r="BD34" s="374">
        <v>583.67660000000001</v>
      </c>
      <c r="BE34" s="374">
        <v>701.84780000000001</v>
      </c>
      <c r="BF34" s="374">
        <v>839.94280000000003</v>
      </c>
      <c r="BG34" s="374">
        <v>980.81970000000001</v>
      </c>
      <c r="BH34" s="374">
        <v>1096.4069999999999</v>
      </c>
      <c r="BI34" s="374">
        <v>1067.434</v>
      </c>
      <c r="BJ34" s="374">
        <v>873.67470000000003</v>
      </c>
      <c r="BK34" s="374">
        <v>626.41139999999996</v>
      </c>
      <c r="BL34" s="374">
        <v>439.4599</v>
      </c>
      <c r="BM34" s="374">
        <v>340.04700000000003</v>
      </c>
      <c r="BN34" s="374">
        <v>378.37889999999999</v>
      </c>
      <c r="BO34" s="374">
        <v>475.44439999999997</v>
      </c>
      <c r="BP34" s="374">
        <v>585.10320000000002</v>
      </c>
      <c r="BQ34" s="374">
        <v>685.30560000000003</v>
      </c>
      <c r="BR34" s="374">
        <v>804.17129999999997</v>
      </c>
      <c r="BS34" s="374">
        <v>926.96709999999996</v>
      </c>
      <c r="BT34" s="374">
        <v>1023.357</v>
      </c>
      <c r="BU34" s="374">
        <v>984.14319999999998</v>
      </c>
      <c r="BV34" s="374">
        <v>804.09829999999999</v>
      </c>
    </row>
    <row r="35" spans="1:74" ht="11.1" customHeight="1" x14ac:dyDescent="0.2">
      <c r="A35" s="635" t="s">
        <v>1228</v>
      </c>
      <c r="B35" s="636" t="s">
        <v>1233</v>
      </c>
      <c r="C35" s="259">
        <v>668.54</v>
      </c>
      <c r="D35" s="259">
        <v>452.77800000000002</v>
      </c>
      <c r="E35" s="259">
        <v>337.59199999999998</v>
      </c>
      <c r="F35" s="259">
        <v>426.79300000000001</v>
      </c>
      <c r="G35" s="259">
        <v>560.42899999999997</v>
      </c>
      <c r="H35" s="259">
        <v>666.01499999999999</v>
      </c>
      <c r="I35" s="259">
        <v>755.57899999999995</v>
      </c>
      <c r="J35" s="259">
        <v>806.41800000000001</v>
      </c>
      <c r="K35" s="259">
        <v>929.01199999999994</v>
      </c>
      <c r="L35" s="259">
        <v>1090.604</v>
      </c>
      <c r="M35" s="259">
        <v>1084.413</v>
      </c>
      <c r="N35" s="259">
        <v>1044.8330000000001</v>
      </c>
      <c r="O35" s="259">
        <v>823.44799999999998</v>
      </c>
      <c r="P35" s="259">
        <v>567.50199999999995</v>
      </c>
      <c r="Q35" s="259">
        <v>566.25900000000001</v>
      </c>
      <c r="R35" s="259">
        <v>740.80600000000004</v>
      </c>
      <c r="S35" s="259">
        <v>911.67499999999995</v>
      </c>
      <c r="T35" s="259">
        <v>992.96799999999996</v>
      </c>
      <c r="U35" s="259">
        <v>1041.732</v>
      </c>
      <c r="V35" s="259">
        <v>1087.5440000000001</v>
      </c>
      <c r="W35" s="259">
        <v>1198.0239999999999</v>
      </c>
      <c r="X35" s="259">
        <v>1313</v>
      </c>
      <c r="Y35" s="259">
        <v>1324.0840000000001</v>
      </c>
      <c r="Z35" s="259">
        <v>1295.393</v>
      </c>
      <c r="AA35" s="259">
        <v>1089.4359999999999</v>
      </c>
      <c r="AB35" s="259">
        <v>1014.478</v>
      </c>
      <c r="AC35" s="259">
        <v>1071.277</v>
      </c>
      <c r="AD35" s="259">
        <v>1150.2809999999999</v>
      </c>
      <c r="AE35" s="259">
        <v>1227.482</v>
      </c>
      <c r="AF35" s="259">
        <v>1226.6369999999999</v>
      </c>
      <c r="AG35" s="259">
        <v>1192.9960000000001</v>
      </c>
      <c r="AH35" s="259">
        <v>1148.991</v>
      </c>
      <c r="AI35" s="259">
        <v>1175.818</v>
      </c>
      <c r="AJ35" s="259">
        <v>1324.854</v>
      </c>
      <c r="AK35" s="259">
        <v>1351.828</v>
      </c>
      <c r="AL35" s="259">
        <v>1161.9100000000001</v>
      </c>
      <c r="AM35" s="259">
        <v>996.60500000000002</v>
      </c>
      <c r="AN35" s="259">
        <v>972.01</v>
      </c>
      <c r="AO35" s="259">
        <v>938.24800000000005</v>
      </c>
      <c r="AP35" s="259">
        <v>1014.744</v>
      </c>
      <c r="AQ35" s="259">
        <v>1102.731</v>
      </c>
      <c r="AR35" s="259">
        <v>1139.1220000000001</v>
      </c>
      <c r="AS35" s="259">
        <v>1102.0239999999999</v>
      </c>
      <c r="AT35" s="259">
        <v>1068.3869999999999</v>
      </c>
      <c r="AU35" s="259">
        <v>1137.421</v>
      </c>
      <c r="AV35" s="259">
        <v>1214.289</v>
      </c>
      <c r="AW35" s="259">
        <v>1241.174</v>
      </c>
      <c r="AX35" s="259">
        <v>1016.602</v>
      </c>
      <c r="AY35" s="259">
        <v>707.57142856999997</v>
      </c>
      <c r="AZ35" s="259">
        <v>608.14285714000005</v>
      </c>
      <c r="BA35" s="374">
        <v>623.58849999999995</v>
      </c>
      <c r="BB35" s="374">
        <v>738.98230000000001</v>
      </c>
      <c r="BC35" s="374">
        <v>863.67560000000003</v>
      </c>
      <c r="BD35" s="374">
        <v>932.01610000000005</v>
      </c>
      <c r="BE35" s="374">
        <v>966.45230000000004</v>
      </c>
      <c r="BF35" s="374">
        <v>984.87139999999999</v>
      </c>
      <c r="BG35" s="374">
        <v>1089.32</v>
      </c>
      <c r="BH35" s="374">
        <v>1213.3150000000001</v>
      </c>
      <c r="BI35" s="374">
        <v>1246.9100000000001</v>
      </c>
      <c r="BJ35" s="374">
        <v>1124.9000000000001</v>
      </c>
      <c r="BK35" s="374">
        <v>914.77739999999994</v>
      </c>
      <c r="BL35" s="374">
        <v>770.76130000000001</v>
      </c>
      <c r="BM35" s="374">
        <v>773.86860000000001</v>
      </c>
      <c r="BN35" s="374">
        <v>854.79480000000001</v>
      </c>
      <c r="BO35" s="374">
        <v>952.39639999999997</v>
      </c>
      <c r="BP35" s="374">
        <v>984.70799999999997</v>
      </c>
      <c r="BQ35" s="374">
        <v>993.01289999999995</v>
      </c>
      <c r="BR35" s="374">
        <v>982.8877</v>
      </c>
      <c r="BS35" s="374">
        <v>1051.223</v>
      </c>
      <c r="BT35" s="374">
        <v>1140.116</v>
      </c>
      <c r="BU35" s="374">
        <v>1153.749</v>
      </c>
      <c r="BV35" s="374">
        <v>1011.172</v>
      </c>
    </row>
    <row r="36" spans="1:74" ht="11.1" customHeight="1" x14ac:dyDescent="0.2">
      <c r="A36" s="635" t="s">
        <v>1229</v>
      </c>
      <c r="B36" s="736" t="s">
        <v>1234</v>
      </c>
      <c r="C36" s="259">
        <v>137.37799999999999</v>
      </c>
      <c r="D36" s="259">
        <v>102.50700000000001</v>
      </c>
      <c r="E36" s="259">
        <v>83.983000000000004</v>
      </c>
      <c r="F36" s="259">
        <v>82.058000000000007</v>
      </c>
      <c r="G36" s="259">
        <v>98.716999999999999</v>
      </c>
      <c r="H36" s="259">
        <v>121.623</v>
      </c>
      <c r="I36" s="259">
        <v>140.46100000000001</v>
      </c>
      <c r="J36" s="259">
        <v>157.71600000000001</v>
      </c>
      <c r="K36" s="259">
        <v>174.61</v>
      </c>
      <c r="L36" s="259">
        <v>187.375</v>
      </c>
      <c r="M36" s="259">
        <v>174.78299999999999</v>
      </c>
      <c r="N36" s="259">
        <v>151.84100000000001</v>
      </c>
      <c r="O36" s="259">
        <v>130.96600000000001</v>
      </c>
      <c r="P36" s="259">
        <v>115.88200000000001</v>
      </c>
      <c r="Q36" s="259">
        <v>113.34099999999999</v>
      </c>
      <c r="R36" s="259">
        <v>116.13200000000001</v>
      </c>
      <c r="S36" s="259">
        <v>135.19300000000001</v>
      </c>
      <c r="T36" s="259">
        <v>154.61099999999999</v>
      </c>
      <c r="U36" s="259">
        <v>171.815</v>
      </c>
      <c r="V36" s="259">
        <v>187.11600000000001</v>
      </c>
      <c r="W36" s="259">
        <v>203.226</v>
      </c>
      <c r="X36" s="259">
        <v>214.69200000000001</v>
      </c>
      <c r="Y36" s="259">
        <v>207.32300000000001</v>
      </c>
      <c r="Z36" s="259">
        <v>185.72900000000001</v>
      </c>
      <c r="AA36" s="259">
        <v>155.61799999999999</v>
      </c>
      <c r="AB36" s="259">
        <v>143.12899999999999</v>
      </c>
      <c r="AC36" s="259">
        <v>144.05600000000001</v>
      </c>
      <c r="AD36" s="259">
        <v>151.738</v>
      </c>
      <c r="AE36" s="259">
        <v>176.251</v>
      </c>
      <c r="AF36" s="259">
        <v>196.01300000000001</v>
      </c>
      <c r="AG36" s="259">
        <v>207.988</v>
      </c>
      <c r="AH36" s="259">
        <v>218.798</v>
      </c>
      <c r="AI36" s="259">
        <v>232.21700000000001</v>
      </c>
      <c r="AJ36" s="259">
        <v>248.10900000000001</v>
      </c>
      <c r="AK36" s="259">
        <v>251.25299999999999</v>
      </c>
      <c r="AL36" s="259">
        <v>204.43600000000001</v>
      </c>
      <c r="AM36" s="259">
        <v>159.19999999999999</v>
      </c>
      <c r="AN36" s="259">
        <v>140.52500000000001</v>
      </c>
      <c r="AO36" s="259">
        <v>141.654</v>
      </c>
      <c r="AP36" s="259">
        <v>151.00299999999999</v>
      </c>
      <c r="AQ36" s="259">
        <v>166.70099999999999</v>
      </c>
      <c r="AR36" s="259">
        <v>183.84100000000001</v>
      </c>
      <c r="AS36" s="259">
        <v>197.392</v>
      </c>
      <c r="AT36" s="259">
        <v>201.68199999999999</v>
      </c>
      <c r="AU36" s="259">
        <v>218.381</v>
      </c>
      <c r="AV36" s="259">
        <v>220.62</v>
      </c>
      <c r="AW36" s="259">
        <v>220.64</v>
      </c>
      <c r="AX36" s="259">
        <v>177.65799999999999</v>
      </c>
      <c r="AY36" s="259">
        <v>132.71428571000001</v>
      </c>
      <c r="AZ36" s="259">
        <v>97.714285713999999</v>
      </c>
      <c r="BA36" s="374">
        <v>78.660899999999998</v>
      </c>
      <c r="BB36" s="374">
        <v>86.541110000000003</v>
      </c>
      <c r="BC36" s="374">
        <v>103.25279999999999</v>
      </c>
      <c r="BD36" s="374">
        <v>124.7392</v>
      </c>
      <c r="BE36" s="374">
        <v>145.01920000000001</v>
      </c>
      <c r="BF36" s="374">
        <v>164.98</v>
      </c>
      <c r="BG36" s="374">
        <v>186.7902</v>
      </c>
      <c r="BH36" s="374">
        <v>203.34780000000001</v>
      </c>
      <c r="BI36" s="374">
        <v>204.3519</v>
      </c>
      <c r="BJ36" s="374">
        <v>178.3272</v>
      </c>
      <c r="BK36" s="374">
        <v>143.25540000000001</v>
      </c>
      <c r="BL36" s="374">
        <v>128.9049</v>
      </c>
      <c r="BM36" s="374">
        <v>123.2734</v>
      </c>
      <c r="BN36" s="374">
        <v>130.4717</v>
      </c>
      <c r="BO36" s="374">
        <v>146.8811</v>
      </c>
      <c r="BP36" s="374">
        <v>163.34129999999999</v>
      </c>
      <c r="BQ36" s="374">
        <v>176.27289999999999</v>
      </c>
      <c r="BR36" s="374">
        <v>187.5033</v>
      </c>
      <c r="BS36" s="374">
        <v>201.57339999999999</v>
      </c>
      <c r="BT36" s="374">
        <v>210.2209</v>
      </c>
      <c r="BU36" s="374">
        <v>203.57730000000001</v>
      </c>
      <c r="BV36" s="374">
        <v>167.3766</v>
      </c>
    </row>
    <row r="37" spans="1:74" ht="11.1" customHeight="1" x14ac:dyDescent="0.2">
      <c r="A37" s="635" t="s">
        <v>1230</v>
      </c>
      <c r="B37" s="736" t="s">
        <v>1235</v>
      </c>
      <c r="C37" s="259">
        <v>197.953</v>
      </c>
      <c r="D37" s="259">
        <v>115.235</v>
      </c>
      <c r="E37" s="259">
        <v>104.941</v>
      </c>
      <c r="F37" s="259">
        <v>144.268</v>
      </c>
      <c r="G37" s="259">
        <v>200.453</v>
      </c>
      <c r="H37" s="259">
        <v>249.196</v>
      </c>
      <c r="I37" s="259">
        <v>274.72500000000002</v>
      </c>
      <c r="J37" s="259">
        <v>302.75200000000001</v>
      </c>
      <c r="K37" s="259">
        <v>318.02</v>
      </c>
      <c r="L37" s="259">
        <v>345.64</v>
      </c>
      <c r="M37" s="259">
        <v>339.20100000000002</v>
      </c>
      <c r="N37" s="259">
        <v>322.52</v>
      </c>
      <c r="O37" s="259">
        <v>275.97699999999998</v>
      </c>
      <c r="P37" s="259">
        <v>273.15100000000001</v>
      </c>
      <c r="Q37" s="259">
        <v>275.67700000000002</v>
      </c>
      <c r="R37" s="259">
        <v>293.55700000000002</v>
      </c>
      <c r="S37" s="259">
        <v>325.45600000000002</v>
      </c>
      <c r="T37" s="259">
        <v>335.995</v>
      </c>
      <c r="U37" s="259">
        <v>344.21499999999997</v>
      </c>
      <c r="V37" s="259">
        <v>347.827</v>
      </c>
      <c r="W37" s="259">
        <v>358.94099999999997</v>
      </c>
      <c r="X37" s="259">
        <v>379.50099999999998</v>
      </c>
      <c r="Y37" s="259">
        <v>368.875</v>
      </c>
      <c r="Z37" s="259">
        <v>319.74</v>
      </c>
      <c r="AA37" s="259">
        <v>276.19600000000003</v>
      </c>
      <c r="AB37" s="259">
        <v>262.56599999999997</v>
      </c>
      <c r="AC37" s="259">
        <v>265.79199999999997</v>
      </c>
      <c r="AD37" s="259">
        <v>286.99299999999999</v>
      </c>
      <c r="AE37" s="259">
        <v>305.68099999999998</v>
      </c>
      <c r="AF37" s="259">
        <v>315.78899999999999</v>
      </c>
      <c r="AG37" s="259">
        <v>316.16399999999999</v>
      </c>
      <c r="AH37" s="259">
        <v>314.524</v>
      </c>
      <c r="AI37" s="259">
        <v>321.43799999999999</v>
      </c>
      <c r="AJ37" s="259">
        <v>331.21899999999999</v>
      </c>
      <c r="AK37" s="259">
        <v>328.428</v>
      </c>
      <c r="AL37" s="259">
        <v>271.43599999999998</v>
      </c>
      <c r="AM37" s="259">
        <v>209.62299999999999</v>
      </c>
      <c r="AN37" s="259">
        <v>200.68899999999999</v>
      </c>
      <c r="AO37" s="259">
        <v>218.75800000000001</v>
      </c>
      <c r="AP37" s="259">
        <v>237.82599999999999</v>
      </c>
      <c r="AQ37" s="259">
        <v>270.048</v>
      </c>
      <c r="AR37" s="259">
        <v>288.18200000000002</v>
      </c>
      <c r="AS37" s="259">
        <v>295.22000000000003</v>
      </c>
      <c r="AT37" s="259">
        <v>296.99099999999999</v>
      </c>
      <c r="AU37" s="259">
        <v>313.69299999999998</v>
      </c>
      <c r="AV37" s="259">
        <v>317.54500000000002</v>
      </c>
      <c r="AW37" s="259">
        <v>311.29199999999997</v>
      </c>
      <c r="AX37" s="259">
        <v>264.21899999999999</v>
      </c>
      <c r="AY37" s="259">
        <v>215</v>
      </c>
      <c r="AZ37" s="259">
        <v>183.85714286000001</v>
      </c>
      <c r="BA37" s="374">
        <v>187.47989999999999</v>
      </c>
      <c r="BB37" s="374">
        <v>212.14519999999999</v>
      </c>
      <c r="BC37" s="374">
        <v>256.38600000000002</v>
      </c>
      <c r="BD37" s="374">
        <v>290.87610000000001</v>
      </c>
      <c r="BE37" s="374">
        <v>304.39069999999998</v>
      </c>
      <c r="BF37" s="374">
        <v>304.88470000000001</v>
      </c>
      <c r="BG37" s="374">
        <v>323.15129999999999</v>
      </c>
      <c r="BH37" s="374">
        <v>342.45420000000001</v>
      </c>
      <c r="BI37" s="374">
        <v>335.72899999999998</v>
      </c>
      <c r="BJ37" s="374">
        <v>283.97390000000001</v>
      </c>
      <c r="BK37" s="374">
        <v>223.88249999999999</v>
      </c>
      <c r="BL37" s="374">
        <v>196.249</v>
      </c>
      <c r="BM37" s="374">
        <v>201.92939999999999</v>
      </c>
      <c r="BN37" s="374">
        <v>228.6225</v>
      </c>
      <c r="BO37" s="374">
        <v>272.548</v>
      </c>
      <c r="BP37" s="374">
        <v>306.24099999999999</v>
      </c>
      <c r="BQ37" s="374">
        <v>318.64890000000003</v>
      </c>
      <c r="BR37" s="374">
        <v>321.79880000000003</v>
      </c>
      <c r="BS37" s="374">
        <v>338.19479999999999</v>
      </c>
      <c r="BT37" s="374">
        <v>349.77370000000002</v>
      </c>
      <c r="BU37" s="374">
        <v>345.0145</v>
      </c>
      <c r="BV37" s="374">
        <v>296.72410000000002</v>
      </c>
    </row>
    <row r="38" spans="1:74" ht="11.1" customHeight="1" x14ac:dyDescent="0.2">
      <c r="A38" s="635" t="s">
        <v>1236</v>
      </c>
      <c r="B38" s="735" t="s">
        <v>556</v>
      </c>
      <c r="C38" s="255">
        <v>20.042999999999999</v>
      </c>
      <c r="D38" s="255">
        <v>19.667999999999999</v>
      </c>
      <c r="E38" s="255">
        <v>20.565999999999999</v>
      </c>
      <c r="F38" s="255">
        <v>20.446999999999999</v>
      </c>
      <c r="G38" s="255">
        <v>20.704999999999998</v>
      </c>
      <c r="H38" s="255">
        <v>22.251999999999999</v>
      </c>
      <c r="I38" s="255">
        <v>22.507999999999999</v>
      </c>
      <c r="J38" s="255">
        <v>23.254000000000001</v>
      </c>
      <c r="K38" s="255">
        <v>23.82</v>
      </c>
      <c r="L38" s="255">
        <v>23.713999999999999</v>
      </c>
      <c r="M38" s="255">
        <v>24.271999999999998</v>
      </c>
      <c r="N38" s="255">
        <v>24.997</v>
      </c>
      <c r="O38" s="255">
        <v>24.811</v>
      </c>
      <c r="P38" s="255">
        <v>24.626000000000001</v>
      </c>
      <c r="Q38" s="255">
        <v>24.390999999999998</v>
      </c>
      <c r="R38" s="255">
        <v>24.207999999999998</v>
      </c>
      <c r="S38" s="255">
        <v>24.279</v>
      </c>
      <c r="T38" s="255">
        <v>24.356999999999999</v>
      </c>
      <c r="U38" s="255">
        <v>24.527999999999999</v>
      </c>
      <c r="V38" s="255">
        <v>24.635000000000002</v>
      </c>
      <c r="W38" s="255">
        <v>24.542999999999999</v>
      </c>
      <c r="X38" s="255">
        <v>24.594999999999999</v>
      </c>
      <c r="Y38" s="255">
        <v>24.460999999999999</v>
      </c>
      <c r="Z38" s="255">
        <v>24.318999999999999</v>
      </c>
      <c r="AA38" s="255">
        <v>24.295000000000002</v>
      </c>
      <c r="AB38" s="255">
        <v>24.79</v>
      </c>
      <c r="AC38" s="255">
        <v>25.241</v>
      </c>
      <c r="AD38" s="255">
        <v>26.681999999999999</v>
      </c>
      <c r="AE38" s="255">
        <v>28.638999999999999</v>
      </c>
      <c r="AF38" s="255">
        <v>30.108000000000001</v>
      </c>
      <c r="AG38" s="255">
        <v>32.084000000000003</v>
      </c>
      <c r="AH38" s="255">
        <v>34.081000000000003</v>
      </c>
      <c r="AI38" s="255">
        <v>35.558999999999997</v>
      </c>
      <c r="AJ38" s="255">
        <v>35.262999999999998</v>
      </c>
      <c r="AK38" s="255">
        <v>34.392000000000003</v>
      </c>
      <c r="AL38" s="255">
        <v>32.601999999999997</v>
      </c>
      <c r="AM38" s="255">
        <v>30.388999999999999</v>
      </c>
      <c r="AN38" s="255">
        <v>28.981000000000002</v>
      </c>
      <c r="AO38" s="255">
        <v>27.408999999999999</v>
      </c>
      <c r="AP38" s="255">
        <v>28.484999999999999</v>
      </c>
      <c r="AQ38" s="255">
        <v>30.01</v>
      </c>
      <c r="AR38" s="255">
        <v>32.118000000000002</v>
      </c>
      <c r="AS38" s="255">
        <v>34.540999999999997</v>
      </c>
      <c r="AT38" s="255">
        <v>37.018000000000001</v>
      </c>
      <c r="AU38" s="255">
        <v>38.642000000000003</v>
      </c>
      <c r="AV38" s="255">
        <v>39.118000000000002</v>
      </c>
      <c r="AW38" s="255">
        <v>37.497</v>
      </c>
      <c r="AX38" s="255">
        <v>36.188000000000002</v>
      </c>
      <c r="AY38" s="255">
        <v>33.975000000000001</v>
      </c>
      <c r="AZ38" s="255">
        <v>32.567</v>
      </c>
      <c r="BA38" s="342">
        <v>32.567</v>
      </c>
      <c r="BB38" s="342">
        <v>32.567</v>
      </c>
      <c r="BC38" s="342">
        <v>32.567</v>
      </c>
      <c r="BD38" s="342">
        <v>32.567</v>
      </c>
      <c r="BE38" s="342">
        <v>32.567</v>
      </c>
      <c r="BF38" s="342">
        <v>32.567</v>
      </c>
      <c r="BG38" s="342">
        <v>32.567</v>
      </c>
      <c r="BH38" s="342">
        <v>32.567</v>
      </c>
      <c r="BI38" s="342">
        <v>32.567</v>
      </c>
      <c r="BJ38" s="342">
        <v>32.567</v>
      </c>
      <c r="BK38" s="342">
        <v>32.567</v>
      </c>
      <c r="BL38" s="342">
        <v>32.567</v>
      </c>
      <c r="BM38" s="342">
        <v>32.567</v>
      </c>
      <c r="BN38" s="342">
        <v>32.567</v>
      </c>
      <c r="BO38" s="342">
        <v>32.567</v>
      </c>
      <c r="BP38" s="342">
        <v>32.567</v>
      </c>
      <c r="BQ38" s="342">
        <v>32.567</v>
      </c>
      <c r="BR38" s="342">
        <v>32.567</v>
      </c>
      <c r="BS38" s="342">
        <v>32.567</v>
      </c>
      <c r="BT38" s="342">
        <v>32.567</v>
      </c>
      <c r="BU38" s="342">
        <v>32.567</v>
      </c>
      <c r="BV38" s="342">
        <v>32.567</v>
      </c>
    </row>
    <row r="39" spans="1:74" s="283" customFormat="1" ht="11.1" customHeight="1" x14ac:dyDescent="0.2">
      <c r="A39" s="76"/>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395"/>
      <c r="BB39" s="395"/>
      <c r="BC39" s="395"/>
      <c r="BD39" s="282"/>
      <c r="BE39" s="282"/>
      <c r="BF39" s="282"/>
      <c r="BG39" s="395"/>
      <c r="BH39" s="395"/>
      <c r="BI39" s="395"/>
      <c r="BJ39" s="395"/>
      <c r="BK39" s="395"/>
      <c r="BL39" s="395"/>
      <c r="BM39" s="395"/>
      <c r="BN39" s="395"/>
      <c r="BO39" s="395"/>
      <c r="BP39" s="395"/>
      <c r="BQ39" s="395"/>
      <c r="BR39" s="395"/>
      <c r="BS39" s="395"/>
      <c r="BT39" s="395"/>
      <c r="BU39" s="395"/>
      <c r="BV39" s="395"/>
    </row>
    <row r="40" spans="1:74" s="283" customFormat="1" ht="12" customHeight="1" x14ac:dyDescent="0.2">
      <c r="A40" s="76"/>
      <c r="B40" s="778" t="s">
        <v>1016</v>
      </c>
      <c r="C40" s="779"/>
      <c r="D40" s="779"/>
      <c r="E40" s="779"/>
      <c r="F40" s="779"/>
      <c r="G40" s="779"/>
      <c r="H40" s="779"/>
      <c r="I40" s="779"/>
      <c r="J40" s="779"/>
      <c r="K40" s="779"/>
      <c r="L40" s="779"/>
      <c r="M40" s="779"/>
      <c r="N40" s="779"/>
      <c r="O40" s="779"/>
      <c r="P40" s="779"/>
      <c r="Q40" s="779"/>
      <c r="AY40" s="526"/>
      <c r="AZ40" s="526"/>
      <c r="BA40" s="526"/>
      <c r="BB40" s="526"/>
      <c r="BC40" s="526"/>
      <c r="BD40" s="670"/>
      <c r="BE40" s="670"/>
      <c r="BF40" s="670"/>
      <c r="BG40" s="526"/>
      <c r="BH40" s="526"/>
      <c r="BI40" s="526"/>
      <c r="BJ40" s="526"/>
    </row>
    <row r="41" spans="1:74" s="449" customFormat="1" ht="12" customHeight="1" x14ac:dyDescent="0.2">
      <c r="A41" s="448"/>
      <c r="B41" s="821" t="s">
        <v>1067</v>
      </c>
      <c r="C41" s="801"/>
      <c r="D41" s="801"/>
      <c r="E41" s="801"/>
      <c r="F41" s="801"/>
      <c r="G41" s="801"/>
      <c r="H41" s="801"/>
      <c r="I41" s="801"/>
      <c r="J41" s="801"/>
      <c r="K41" s="801"/>
      <c r="L41" s="801"/>
      <c r="M41" s="801"/>
      <c r="N41" s="801"/>
      <c r="O41" s="801"/>
      <c r="P41" s="801"/>
      <c r="Q41" s="797"/>
      <c r="AY41" s="527"/>
      <c r="AZ41" s="527"/>
      <c r="BA41" s="527"/>
      <c r="BB41" s="647"/>
      <c r="BC41" s="527"/>
      <c r="BD41" s="671"/>
      <c r="BE41" s="671"/>
      <c r="BF41" s="671"/>
      <c r="BG41" s="527"/>
      <c r="BH41" s="527"/>
      <c r="BI41" s="527"/>
      <c r="BJ41" s="527"/>
    </row>
    <row r="42" spans="1:74" s="449" customFormat="1" ht="12" customHeight="1" x14ac:dyDescent="0.2">
      <c r="A42" s="448"/>
      <c r="B42" s="831" t="s">
        <v>1071</v>
      </c>
      <c r="C42" s="801"/>
      <c r="D42" s="801"/>
      <c r="E42" s="801"/>
      <c r="F42" s="801"/>
      <c r="G42" s="801"/>
      <c r="H42" s="801"/>
      <c r="I42" s="801"/>
      <c r="J42" s="801"/>
      <c r="K42" s="801"/>
      <c r="L42" s="801"/>
      <c r="M42" s="801"/>
      <c r="N42" s="801"/>
      <c r="O42" s="801"/>
      <c r="P42" s="801"/>
      <c r="Q42" s="797"/>
      <c r="Y42" s="737"/>
      <c r="Z42" s="737"/>
      <c r="AA42" s="737"/>
      <c r="AB42" s="737"/>
      <c r="AY42" s="527"/>
      <c r="AZ42" s="527"/>
      <c r="BA42" s="527"/>
      <c r="BB42" s="527"/>
      <c r="BC42" s="527"/>
      <c r="BD42" s="671"/>
      <c r="BE42" s="671"/>
      <c r="BF42" s="671"/>
      <c r="BG42" s="527"/>
      <c r="BH42" s="527"/>
      <c r="BI42" s="527"/>
      <c r="BJ42" s="527"/>
    </row>
    <row r="43" spans="1:74" s="449" customFormat="1" ht="12" customHeight="1" x14ac:dyDescent="0.2">
      <c r="A43" s="448"/>
      <c r="B43" s="831" t="s">
        <v>1072</v>
      </c>
      <c r="C43" s="801"/>
      <c r="D43" s="801"/>
      <c r="E43" s="801"/>
      <c r="F43" s="801"/>
      <c r="G43" s="801"/>
      <c r="H43" s="801"/>
      <c r="I43" s="801"/>
      <c r="J43" s="801"/>
      <c r="K43" s="801"/>
      <c r="L43" s="801"/>
      <c r="M43" s="801"/>
      <c r="N43" s="801"/>
      <c r="O43" s="801"/>
      <c r="P43" s="801"/>
      <c r="Q43" s="797"/>
      <c r="AY43" s="527"/>
      <c r="AZ43" s="527"/>
      <c r="BA43" s="527"/>
      <c r="BB43" s="527"/>
      <c r="BC43" s="527"/>
      <c r="BD43" s="671"/>
      <c r="BE43" s="671"/>
      <c r="BF43" s="671"/>
      <c r="BG43" s="527"/>
      <c r="BH43" s="527"/>
      <c r="BI43" s="527"/>
      <c r="BJ43" s="527"/>
    </row>
    <row r="44" spans="1:74" s="449" customFormat="1" ht="12" customHeight="1" x14ac:dyDescent="0.2">
      <c r="A44" s="448"/>
      <c r="B44" s="829" t="s">
        <v>1237</v>
      </c>
      <c r="C44" s="797"/>
      <c r="D44" s="797"/>
      <c r="E44" s="797"/>
      <c r="F44" s="797"/>
      <c r="G44" s="797"/>
      <c r="H44" s="797"/>
      <c r="I44" s="797"/>
      <c r="J44" s="797"/>
      <c r="K44" s="797"/>
      <c r="L44" s="797"/>
      <c r="M44" s="797"/>
      <c r="N44" s="797"/>
      <c r="O44" s="797"/>
      <c r="P44" s="797"/>
      <c r="Q44" s="797"/>
      <c r="AY44" s="527"/>
      <c r="AZ44" s="527"/>
      <c r="BA44" s="527"/>
      <c r="BB44" s="527"/>
      <c r="BC44" s="527"/>
      <c r="BD44" s="671"/>
      <c r="BE44" s="671"/>
      <c r="BF44" s="671"/>
      <c r="BG44" s="527"/>
      <c r="BH44" s="527"/>
      <c r="BI44" s="527"/>
      <c r="BJ44" s="527"/>
    </row>
    <row r="45" spans="1:74" s="449" customFormat="1" ht="12" customHeight="1" x14ac:dyDescent="0.2">
      <c r="A45" s="448"/>
      <c r="B45" s="800" t="s">
        <v>1041</v>
      </c>
      <c r="C45" s="801"/>
      <c r="D45" s="801"/>
      <c r="E45" s="801"/>
      <c r="F45" s="801"/>
      <c r="G45" s="801"/>
      <c r="H45" s="801"/>
      <c r="I45" s="801"/>
      <c r="J45" s="801"/>
      <c r="K45" s="801"/>
      <c r="L45" s="801"/>
      <c r="M45" s="801"/>
      <c r="N45" s="801"/>
      <c r="O45" s="801"/>
      <c r="P45" s="801"/>
      <c r="Q45" s="797"/>
      <c r="AY45" s="527"/>
      <c r="AZ45" s="527"/>
      <c r="BA45" s="527"/>
      <c r="BB45" s="527"/>
      <c r="BC45" s="527"/>
      <c r="BD45" s="671"/>
      <c r="BE45" s="671"/>
      <c r="BF45" s="671"/>
      <c r="BG45" s="527"/>
      <c r="BH45" s="527"/>
      <c r="BI45" s="527"/>
      <c r="BJ45" s="527"/>
    </row>
    <row r="46" spans="1:74" s="449" customFormat="1" ht="12" customHeight="1" x14ac:dyDescent="0.2">
      <c r="A46" s="448"/>
      <c r="B46" s="830" t="s">
        <v>1076</v>
      </c>
      <c r="C46" s="830"/>
      <c r="D46" s="830"/>
      <c r="E46" s="830"/>
      <c r="F46" s="830"/>
      <c r="G46" s="830"/>
      <c r="H46" s="830"/>
      <c r="I46" s="830"/>
      <c r="J46" s="830"/>
      <c r="K46" s="830"/>
      <c r="L46" s="830"/>
      <c r="M46" s="830"/>
      <c r="N46" s="830"/>
      <c r="O46" s="830"/>
      <c r="P46" s="830"/>
      <c r="Q46" s="797"/>
      <c r="AY46" s="527"/>
      <c r="AZ46" s="527"/>
      <c r="BA46" s="527"/>
      <c r="BB46" s="527"/>
      <c r="BC46" s="527"/>
      <c r="BD46" s="671"/>
      <c r="BE46" s="671"/>
      <c r="BF46" s="671"/>
      <c r="BG46" s="527"/>
      <c r="BH46" s="527"/>
      <c r="BI46" s="527"/>
      <c r="BJ46" s="527"/>
    </row>
    <row r="47" spans="1:74" s="449" customFormat="1" ht="22.35" customHeight="1" x14ac:dyDescent="0.2">
      <c r="A47" s="448"/>
      <c r="B47" s="800" t="s">
        <v>1077</v>
      </c>
      <c r="C47" s="801"/>
      <c r="D47" s="801"/>
      <c r="E47" s="801"/>
      <c r="F47" s="801"/>
      <c r="G47" s="801"/>
      <c r="H47" s="801"/>
      <c r="I47" s="801"/>
      <c r="J47" s="801"/>
      <c r="K47" s="801"/>
      <c r="L47" s="801"/>
      <c r="M47" s="801"/>
      <c r="N47" s="801"/>
      <c r="O47" s="801"/>
      <c r="P47" s="801"/>
      <c r="Q47" s="797"/>
      <c r="AY47" s="527"/>
      <c r="AZ47" s="527"/>
      <c r="BA47" s="527"/>
      <c r="BB47" s="527"/>
      <c r="BC47" s="527"/>
      <c r="BD47" s="671"/>
      <c r="BE47" s="671"/>
      <c r="BF47" s="671"/>
      <c r="BG47" s="527"/>
      <c r="BH47" s="527"/>
      <c r="BI47" s="527"/>
      <c r="BJ47" s="527"/>
    </row>
    <row r="48" spans="1:74" s="449" customFormat="1" ht="12" customHeight="1" x14ac:dyDescent="0.2">
      <c r="A48" s="448"/>
      <c r="B48" s="795" t="s">
        <v>1045</v>
      </c>
      <c r="C48" s="796"/>
      <c r="D48" s="796"/>
      <c r="E48" s="796"/>
      <c r="F48" s="796"/>
      <c r="G48" s="796"/>
      <c r="H48" s="796"/>
      <c r="I48" s="796"/>
      <c r="J48" s="796"/>
      <c r="K48" s="796"/>
      <c r="L48" s="796"/>
      <c r="M48" s="796"/>
      <c r="N48" s="796"/>
      <c r="O48" s="796"/>
      <c r="P48" s="796"/>
      <c r="Q48" s="797"/>
      <c r="AY48" s="527"/>
      <c r="AZ48" s="527"/>
      <c r="BA48" s="527"/>
      <c r="BB48" s="527"/>
      <c r="BC48" s="527"/>
      <c r="BD48" s="671"/>
      <c r="BE48" s="671"/>
      <c r="BF48" s="671"/>
      <c r="BG48" s="527"/>
      <c r="BH48" s="527"/>
      <c r="BI48" s="527"/>
      <c r="BJ48" s="527"/>
    </row>
    <row r="49" spans="1:74" s="450" customFormat="1" ht="12" customHeight="1" x14ac:dyDescent="0.2">
      <c r="A49" s="436"/>
      <c r="B49" s="809" t="s">
        <v>1147</v>
      </c>
      <c r="C49" s="797"/>
      <c r="D49" s="797"/>
      <c r="E49" s="797"/>
      <c r="F49" s="797"/>
      <c r="G49" s="797"/>
      <c r="H49" s="797"/>
      <c r="I49" s="797"/>
      <c r="J49" s="797"/>
      <c r="K49" s="797"/>
      <c r="L49" s="797"/>
      <c r="M49" s="797"/>
      <c r="N49" s="797"/>
      <c r="O49" s="797"/>
      <c r="P49" s="797"/>
      <c r="Q49" s="797"/>
      <c r="AY49" s="528"/>
      <c r="AZ49" s="528"/>
      <c r="BA49" s="528"/>
      <c r="BB49" s="528"/>
      <c r="BC49" s="528"/>
      <c r="BD49" s="672"/>
      <c r="BE49" s="672"/>
      <c r="BF49" s="672"/>
      <c r="BG49" s="528"/>
      <c r="BH49" s="528"/>
      <c r="BI49" s="528"/>
      <c r="BJ49" s="528"/>
    </row>
    <row r="50" spans="1:74" x14ac:dyDescent="0.2">
      <c r="BK50" s="396"/>
      <c r="BL50" s="396"/>
      <c r="BM50" s="396"/>
      <c r="BN50" s="396"/>
      <c r="BO50" s="396"/>
      <c r="BP50" s="396"/>
      <c r="BQ50" s="396"/>
      <c r="BR50" s="396"/>
      <c r="BS50" s="396"/>
      <c r="BT50" s="396"/>
      <c r="BU50" s="396"/>
      <c r="BV50" s="396"/>
    </row>
    <row r="51" spans="1:74" x14ac:dyDescent="0.2">
      <c r="BK51" s="396"/>
      <c r="BL51" s="396"/>
      <c r="BM51" s="396"/>
      <c r="BN51" s="396"/>
      <c r="BO51" s="396"/>
      <c r="BP51" s="396"/>
      <c r="BQ51" s="396"/>
      <c r="BR51" s="396"/>
      <c r="BS51" s="396"/>
      <c r="BT51" s="396"/>
      <c r="BU51" s="396"/>
      <c r="BV51" s="396"/>
    </row>
    <row r="52" spans="1:74" x14ac:dyDescent="0.2">
      <c r="BK52" s="396"/>
      <c r="BL52" s="396"/>
      <c r="BM52" s="396"/>
      <c r="BN52" s="396"/>
      <c r="BO52" s="396"/>
      <c r="BP52" s="396"/>
      <c r="BQ52" s="396"/>
      <c r="BR52" s="396"/>
      <c r="BS52" s="396"/>
      <c r="BT52" s="396"/>
      <c r="BU52" s="396"/>
      <c r="BV52" s="396"/>
    </row>
    <row r="53" spans="1:74" x14ac:dyDescent="0.2">
      <c r="BK53" s="396"/>
      <c r="BL53" s="396"/>
      <c r="BM53" s="396"/>
      <c r="BN53" s="396"/>
      <c r="BO53" s="396"/>
      <c r="BP53" s="396"/>
      <c r="BQ53" s="396"/>
      <c r="BR53" s="396"/>
      <c r="BS53" s="396"/>
      <c r="BT53" s="396"/>
      <c r="BU53" s="396"/>
      <c r="BV53" s="396"/>
    </row>
    <row r="54" spans="1:74" x14ac:dyDescent="0.2">
      <c r="BK54" s="396"/>
      <c r="BL54" s="396"/>
      <c r="BM54" s="396"/>
      <c r="BN54" s="396"/>
      <c r="BO54" s="396"/>
      <c r="BP54" s="396"/>
      <c r="BQ54" s="396"/>
      <c r="BR54" s="396"/>
      <c r="BS54" s="396"/>
      <c r="BT54" s="396"/>
      <c r="BU54" s="396"/>
      <c r="BV54" s="396"/>
    </row>
    <row r="55" spans="1:74" x14ac:dyDescent="0.2">
      <c r="BK55" s="396"/>
      <c r="BL55" s="396"/>
      <c r="BM55" s="396"/>
      <c r="BN55" s="396"/>
      <c r="BO55" s="396"/>
      <c r="BP55" s="396"/>
      <c r="BQ55" s="396"/>
      <c r="BR55" s="396"/>
      <c r="BS55" s="396"/>
      <c r="BT55" s="396"/>
      <c r="BU55" s="396"/>
      <c r="BV55" s="396"/>
    </row>
    <row r="56" spans="1:74" x14ac:dyDescent="0.2">
      <c r="BK56" s="396"/>
      <c r="BL56" s="396"/>
      <c r="BM56" s="396"/>
      <c r="BN56" s="396"/>
      <c r="BO56" s="396"/>
      <c r="BP56" s="396"/>
      <c r="BQ56" s="396"/>
      <c r="BR56" s="396"/>
      <c r="BS56" s="396"/>
      <c r="BT56" s="396"/>
      <c r="BU56" s="396"/>
      <c r="BV56" s="396"/>
    </row>
    <row r="57" spans="1:74" x14ac:dyDescent="0.2">
      <c r="BK57" s="396"/>
      <c r="BL57" s="396"/>
      <c r="BM57" s="396"/>
      <c r="BN57" s="396"/>
      <c r="BO57" s="396"/>
      <c r="BP57" s="396"/>
      <c r="BQ57" s="396"/>
      <c r="BR57" s="396"/>
      <c r="BS57" s="396"/>
      <c r="BT57" s="396"/>
      <c r="BU57" s="396"/>
      <c r="BV57" s="396"/>
    </row>
    <row r="58" spans="1:74" x14ac:dyDescent="0.2">
      <c r="BK58" s="396"/>
      <c r="BL58" s="396"/>
      <c r="BM58" s="396"/>
      <c r="BN58" s="396"/>
      <c r="BO58" s="396"/>
      <c r="BP58" s="396"/>
      <c r="BQ58" s="396"/>
      <c r="BR58" s="396"/>
      <c r="BS58" s="396"/>
      <c r="BT58" s="396"/>
      <c r="BU58" s="396"/>
      <c r="BV58" s="396"/>
    </row>
    <row r="59" spans="1:74" x14ac:dyDescent="0.2">
      <c r="BK59" s="396"/>
      <c r="BL59" s="396"/>
      <c r="BM59" s="396"/>
      <c r="BN59" s="396"/>
      <c r="BO59" s="396"/>
      <c r="BP59" s="396"/>
      <c r="BQ59" s="396"/>
      <c r="BR59" s="396"/>
      <c r="BS59" s="396"/>
      <c r="BT59" s="396"/>
      <c r="BU59" s="396"/>
      <c r="BV59" s="396"/>
    </row>
    <row r="60" spans="1:74" x14ac:dyDescent="0.2">
      <c r="BK60" s="396"/>
      <c r="BL60" s="396"/>
      <c r="BM60" s="396"/>
      <c r="BN60" s="396"/>
      <c r="BO60" s="396"/>
      <c r="BP60" s="396"/>
      <c r="BQ60" s="396"/>
      <c r="BR60" s="396"/>
      <c r="BS60" s="396"/>
      <c r="BT60" s="396"/>
      <c r="BU60" s="396"/>
      <c r="BV60" s="396"/>
    </row>
    <row r="61" spans="1:74" x14ac:dyDescent="0.2">
      <c r="BK61" s="396"/>
      <c r="BL61" s="396"/>
      <c r="BM61" s="396"/>
      <c r="BN61" s="396"/>
      <c r="BO61" s="396"/>
      <c r="BP61" s="396"/>
      <c r="BQ61" s="396"/>
      <c r="BR61" s="396"/>
      <c r="BS61" s="396"/>
      <c r="BT61" s="396"/>
      <c r="BU61" s="396"/>
      <c r="BV61" s="396"/>
    </row>
    <row r="62" spans="1:74" x14ac:dyDescent="0.2">
      <c r="BK62" s="396"/>
      <c r="BL62" s="396"/>
      <c r="BM62" s="396"/>
      <c r="BN62" s="396"/>
      <c r="BO62" s="396"/>
      <c r="BP62" s="396"/>
      <c r="BQ62" s="396"/>
      <c r="BR62" s="396"/>
      <c r="BS62" s="396"/>
      <c r="BT62" s="396"/>
      <c r="BU62" s="396"/>
      <c r="BV62" s="396"/>
    </row>
    <row r="63" spans="1:74" x14ac:dyDescent="0.2">
      <c r="BK63" s="396"/>
      <c r="BL63" s="396"/>
      <c r="BM63" s="396"/>
      <c r="BN63" s="396"/>
      <c r="BO63" s="396"/>
      <c r="BP63" s="396"/>
      <c r="BQ63" s="396"/>
      <c r="BR63" s="396"/>
      <c r="BS63" s="396"/>
      <c r="BT63" s="396"/>
      <c r="BU63" s="396"/>
      <c r="BV63" s="396"/>
    </row>
    <row r="64" spans="1:74" x14ac:dyDescent="0.2">
      <c r="BK64" s="396"/>
      <c r="BL64" s="396"/>
      <c r="BM64" s="396"/>
      <c r="BN64" s="396"/>
      <c r="BO64" s="396"/>
      <c r="BP64" s="396"/>
      <c r="BQ64" s="396"/>
      <c r="BR64" s="396"/>
      <c r="BS64" s="396"/>
      <c r="BT64" s="396"/>
      <c r="BU64" s="396"/>
      <c r="BV64" s="396"/>
    </row>
    <row r="65" spans="63:74" x14ac:dyDescent="0.2">
      <c r="BK65" s="396"/>
      <c r="BL65" s="396"/>
      <c r="BM65" s="396"/>
      <c r="BN65" s="396"/>
      <c r="BO65" s="396"/>
      <c r="BP65" s="396"/>
      <c r="BQ65" s="396"/>
      <c r="BR65" s="396"/>
      <c r="BS65" s="396"/>
      <c r="BT65" s="396"/>
      <c r="BU65" s="396"/>
      <c r="BV65" s="396"/>
    </row>
    <row r="66" spans="63:74" x14ac:dyDescent="0.2">
      <c r="BK66" s="396"/>
      <c r="BL66" s="396"/>
      <c r="BM66" s="396"/>
      <c r="BN66" s="396"/>
      <c r="BO66" s="396"/>
      <c r="BP66" s="396"/>
      <c r="BQ66" s="396"/>
      <c r="BR66" s="396"/>
      <c r="BS66" s="396"/>
      <c r="BT66" s="396"/>
      <c r="BU66" s="396"/>
      <c r="BV66" s="396"/>
    </row>
    <row r="67" spans="63:74" x14ac:dyDescent="0.2">
      <c r="BK67" s="396"/>
      <c r="BL67" s="396"/>
      <c r="BM67" s="396"/>
      <c r="BN67" s="396"/>
      <c r="BO67" s="396"/>
      <c r="BP67" s="396"/>
      <c r="BQ67" s="396"/>
      <c r="BR67" s="396"/>
      <c r="BS67" s="396"/>
      <c r="BT67" s="396"/>
      <c r="BU67" s="396"/>
      <c r="BV67" s="396"/>
    </row>
    <row r="68" spans="63:74" x14ac:dyDescent="0.2">
      <c r="BK68" s="396"/>
      <c r="BL68" s="396"/>
      <c r="BM68" s="396"/>
      <c r="BN68" s="396"/>
      <c r="BO68" s="396"/>
      <c r="BP68" s="396"/>
      <c r="BQ68" s="396"/>
      <c r="BR68" s="396"/>
      <c r="BS68" s="396"/>
      <c r="BT68" s="396"/>
      <c r="BU68" s="396"/>
      <c r="BV68" s="396"/>
    </row>
    <row r="69" spans="63:74" x14ac:dyDescent="0.2">
      <c r="BK69" s="396"/>
      <c r="BL69" s="396"/>
      <c r="BM69" s="396"/>
      <c r="BN69" s="396"/>
      <c r="BO69" s="396"/>
      <c r="BP69" s="396"/>
      <c r="BQ69" s="396"/>
      <c r="BR69" s="396"/>
      <c r="BS69" s="396"/>
      <c r="BT69" s="396"/>
      <c r="BU69" s="396"/>
      <c r="BV69" s="396"/>
    </row>
    <row r="70" spans="63:74" x14ac:dyDescent="0.2">
      <c r="BK70" s="396"/>
      <c r="BL70" s="396"/>
      <c r="BM70" s="396"/>
      <c r="BN70" s="396"/>
      <c r="BO70" s="396"/>
      <c r="BP70" s="396"/>
      <c r="BQ70" s="396"/>
      <c r="BR70" s="396"/>
      <c r="BS70" s="396"/>
      <c r="BT70" s="396"/>
      <c r="BU70" s="396"/>
      <c r="BV70" s="396"/>
    </row>
    <row r="71" spans="63:74" x14ac:dyDescent="0.2">
      <c r="BK71" s="396"/>
      <c r="BL71" s="396"/>
      <c r="BM71" s="396"/>
      <c r="BN71" s="396"/>
      <c r="BO71" s="396"/>
      <c r="BP71" s="396"/>
      <c r="BQ71" s="396"/>
      <c r="BR71" s="396"/>
      <c r="BS71" s="396"/>
      <c r="BT71" s="396"/>
      <c r="BU71" s="396"/>
      <c r="BV71" s="396"/>
    </row>
    <row r="72" spans="63:74" x14ac:dyDescent="0.2">
      <c r="BK72" s="396"/>
      <c r="BL72" s="396"/>
      <c r="BM72" s="396"/>
      <c r="BN72" s="396"/>
      <c r="BO72" s="396"/>
      <c r="BP72" s="396"/>
      <c r="BQ72" s="396"/>
      <c r="BR72" s="396"/>
      <c r="BS72" s="396"/>
      <c r="BT72" s="396"/>
      <c r="BU72" s="396"/>
      <c r="BV72" s="396"/>
    </row>
    <row r="73" spans="63:74" x14ac:dyDescent="0.2">
      <c r="BK73" s="396"/>
      <c r="BL73" s="396"/>
      <c r="BM73" s="396"/>
      <c r="BN73" s="396"/>
      <c r="BO73" s="396"/>
      <c r="BP73" s="396"/>
      <c r="BQ73" s="396"/>
      <c r="BR73" s="396"/>
      <c r="BS73" s="396"/>
      <c r="BT73" s="396"/>
      <c r="BU73" s="396"/>
      <c r="BV73" s="396"/>
    </row>
    <row r="74" spans="63:74" x14ac:dyDescent="0.2">
      <c r="BK74" s="396"/>
      <c r="BL74" s="396"/>
      <c r="BM74" s="396"/>
      <c r="BN74" s="396"/>
      <c r="BO74" s="396"/>
      <c r="BP74" s="396"/>
      <c r="BQ74" s="396"/>
      <c r="BR74" s="396"/>
      <c r="BS74" s="396"/>
      <c r="BT74" s="396"/>
      <c r="BU74" s="396"/>
      <c r="BV74" s="396"/>
    </row>
    <row r="75" spans="63:74" x14ac:dyDescent="0.2">
      <c r="BK75" s="396"/>
      <c r="BL75" s="396"/>
      <c r="BM75" s="396"/>
      <c r="BN75" s="396"/>
      <c r="BO75" s="396"/>
      <c r="BP75" s="396"/>
      <c r="BQ75" s="396"/>
      <c r="BR75" s="396"/>
      <c r="BS75" s="396"/>
      <c r="BT75" s="396"/>
      <c r="BU75" s="396"/>
      <c r="BV75" s="396"/>
    </row>
    <row r="76" spans="63:74" x14ac:dyDescent="0.2">
      <c r="BK76" s="396"/>
      <c r="BL76" s="396"/>
      <c r="BM76" s="396"/>
      <c r="BN76" s="396"/>
      <c r="BO76" s="396"/>
      <c r="BP76" s="396"/>
      <c r="BQ76" s="396"/>
      <c r="BR76" s="396"/>
      <c r="BS76" s="396"/>
      <c r="BT76" s="396"/>
      <c r="BU76" s="396"/>
      <c r="BV76" s="396"/>
    </row>
    <row r="77" spans="63:74" x14ac:dyDescent="0.2">
      <c r="BK77" s="396"/>
      <c r="BL77" s="396"/>
      <c r="BM77" s="396"/>
      <c r="BN77" s="396"/>
      <c r="BO77" s="396"/>
      <c r="BP77" s="396"/>
      <c r="BQ77" s="396"/>
      <c r="BR77" s="396"/>
      <c r="BS77" s="396"/>
      <c r="BT77" s="396"/>
      <c r="BU77" s="396"/>
      <c r="BV77" s="396"/>
    </row>
    <row r="78" spans="63:74" x14ac:dyDescent="0.2">
      <c r="BK78" s="396"/>
      <c r="BL78" s="396"/>
      <c r="BM78" s="396"/>
      <c r="BN78" s="396"/>
      <c r="BO78" s="396"/>
      <c r="BP78" s="396"/>
      <c r="BQ78" s="396"/>
      <c r="BR78" s="396"/>
      <c r="BS78" s="396"/>
      <c r="BT78" s="396"/>
      <c r="BU78" s="396"/>
      <c r="BV78" s="396"/>
    </row>
    <row r="79" spans="63:74" x14ac:dyDescent="0.2">
      <c r="BK79" s="396"/>
      <c r="BL79" s="396"/>
      <c r="BM79" s="396"/>
      <c r="BN79" s="396"/>
      <c r="BO79" s="396"/>
      <c r="BP79" s="396"/>
      <c r="BQ79" s="396"/>
      <c r="BR79" s="396"/>
      <c r="BS79" s="396"/>
      <c r="BT79" s="396"/>
      <c r="BU79" s="396"/>
      <c r="BV79" s="396"/>
    </row>
    <row r="80" spans="63:74" x14ac:dyDescent="0.2">
      <c r="BK80" s="396"/>
      <c r="BL80" s="396"/>
      <c r="BM80" s="396"/>
      <c r="BN80" s="396"/>
      <c r="BO80" s="396"/>
      <c r="BP80" s="396"/>
      <c r="BQ80" s="396"/>
      <c r="BR80" s="396"/>
      <c r="BS80" s="396"/>
      <c r="BT80" s="396"/>
      <c r="BU80" s="396"/>
      <c r="BV80" s="396"/>
    </row>
    <row r="81" spans="63:74" x14ac:dyDescent="0.2">
      <c r="BK81" s="396"/>
      <c r="BL81" s="396"/>
      <c r="BM81" s="396"/>
      <c r="BN81" s="396"/>
      <c r="BO81" s="396"/>
      <c r="BP81" s="396"/>
      <c r="BQ81" s="396"/>
      <c r="BR81" s="396"/>
      <c r="BS81" s="396"/>
      <c r="BT81" s="396"/>
      <c r="BU81" s="396"/>
      <c r="BV81" s="396"/>
    </row>
    <row r="82" spans="63:74" x14ac:dyDescent="0.2">
      <c r="BK82" s="396"/>
      <c r="BL82" s="396"/>
      <c r="BM82" s="396"/>
      <c r="BN82" s="396"/>
      <c r="BO82" s="396"/>
      <c r="BP82" s="396"/>
      <c r="BQ82" s="396"/>
      <c r="BR82" s="396"/>
      <c r="BS82" s="396"/>
      <c r="BT82" s="396"/>
      <c r="BU82" s="396"/>
      <c r="BV82" s="396"/>
    </row>
    <row r="83" spans="63:74" x14ac:dyDescent="0.2">
      <c r="BK83" s="396"/>
      <c r="BL83" s="396"/>
      <c r="BM83" s="396"/>
      <c r="BN83" s="396"/>
      <c r="BO83" s="396"/>
      <c r="BP83" s="396"/>
      <c r="BQ83" s="396"/>
      <c r="BR83" s="396"/>
      <c r="BS83" s="396"/>
      <c r="BT83" s="396"/>
      <c r="BU83" s="396"/>
      <c r="BV83" s="396"/>
    </row>
    <row r="84" spans="63:74" x14ac:dyDescent="0.2">
      <c r="BK84" s="396"/>
      <c r="BL84" s="396"/>
      <c r="BM84" s="396"/>
      <c r="BN84" s="396"/>
      <c r="BO84" s="396"/>
      <c r="BP84" s="396"/>
      <c r="BQ84" s="396"/>
      <c r="BR84" s="396"/>
      <c r="BS84" s="396"/>
      <c r="BT84" s="396"/>
      <c r="BU84" s="396"/>
      <c r="BV84" s="396"/>
    </row>
    <row r="85" spans="63:74" x14ac:dyDescent="0.2">
      <c r="BK85" s="396"/>
      <c r="BL85" s="396"/>
      <c r="BM85" s="396"/>
      <c r="BN85" s="396"/>
      <c r="BO85" s="396"/>
      <c r="BP85" s="396"/>
      <c r="BQ85" s="396"/>
      <c r="BR85" s="396"/>
      <c r="BS85" s="396"/>
      <c r="BT85" s="396"/>
      <c r="BU85" s="396"/>
      <c r="BV85" s="396"/>
    </row>
    <row r="86" spans="63:74" x14ac:dyDescent="0.2">
      <c r="BK86" s="396"/>
      <c r="BL86" s="396"/>
      <c r="BM86" s="396"/>
      <c r="BN86" s="396"/>
      <c r="BO86" s="396"/>
      <c r="BP86" s="396"/>
      <c r="BQ86" s="396"/>
      <c r="BR86" s="396"/>
      <c r="BS86" s="396"/>
      <c r="BT86" s="396"/>
      <c r="BU86" s="396"/>
      <c r="BV86" s="396"/>
    </row>
    <row r="87" spans="63:74" x14ac:dyDescent="0.2">
      <c r="BK87" s="396"/>
      <c r="BL87" s="396"/>
      <c r="BM87" s="396"/>
      <c r="BN87" s="396"/>
      <c r="BO87" s="396"/>
      <c r="BP87" s="396"/>
      <c r="BQ87" s="396"/>
      <c r="BR87" s="396"/>
      <c r="BS87" s="396"/>
      <c r="BT87" s="396"/>
      <c r="BU87" s="396"/>
      <c r="BV87" s="396"/>
    </row>
    <row r="88" spans="63:74" x14ac:dyDescent="0.2">
      <c r="BK88" s="396"/>
      <c r="BL88" s="396"/>
      <c r="BM88" s="396"/>
      <c r="BN88" s="396"/>
      <c r="BO88" s="396"/>
      <c r="BP88" s="396"/>
      <c r="BQ88" s="396"/>
      <c r="BR88" s="396"/>
      <c r="BS88" s="396"/>
      <c r="BT88" s="396"/>
      <c r="BU88" s="396"/>
      <c r="BV88" s="396"/>
    </row>
    <row r="89" spans="63:74" x14ac:dyDescent="0.2">
      <c r="BK89" s="396"/>
      <c r="BL89" s="396"/>
      <c r="BM89" s="396"/>
      <c r="BN89" s="396"/>
      <c r="BO89" s="396"/>
      <c r="BP89" s="396"/>
      <c r="BQ89" s="396"/>
      <c r="BR89" s="396"/>
      <c r="BS89" s="396"/>
      <c r="BT89" s="396"/>
      <c r="BU89" s="396"/>
      <c r="BV89" s="396"/>
    </row>
    <row r="90" spans="63:74" x14ac:dyDescent="0.2">
      <c r="BK90" s="396"/>
      <c r="BL90" s="396"/>
      <c r="BM90" s="396"/>
      <c r="BN90" s="396"/>
      <c r="BO90" s="396"/>
      <c r="BP90" s="396"/>
      <c r="BQ90" s="396"/>
      <c r="BR90" s="396"/>
      <c r="BS90" s="396"/>
      <c r="BT90" s="396"/>
      <c r="BU90" s="396"/>
      <c r="BV90" s="396"/>
    </row>
    <row r="91" spans="63:74" x14ac:dyDescent="0.2">
      <c r="BK91" s="396"/>
      <c r="BL91" s="396"/>
      <c r="BM91" s="396"/>
      <c r="BN91" s="396"/>
      <c r="BO91" s="396"/>
      <c r="BP91" s="396"/>
      <c r="BQ91" s="396"/>
      <c r="BR91" s="396"/>
      <c r="BS91" s="396"/>
      <c r="BT91" s="396"/>
      <c r="BU91" s="396"/>
      <c r="BV91" s="396"/>
    </row>
    <row r="92" spans="63:74" x14ac:dyDescent="0.2">
      <c r="BK92" s="396"/>
      <c r="BL92" s="396"/>
      <c r="BM92" s="396"/>
      <c r="BN92" s="396"/>
      <c r="BO92" s="396"/>
      <c r="BP92" s="396"/>
      <c r="BQ92" s="396"/>
      <c r="BR92" s="396"/>
      <c r="BS92" s="396"/>
      <c r="BT92" s="396"/>
      <c r="BU92" s="396"/>
      <c r="BV92" s="396"/>
    </row>
    <row r="93" spans="63:74" x14ac:dyDescent="0.2">
      <c r="BK93" s="396"/>
      <c r="BL93" s="396"/>
      <c r="BM93" s="396"/>
      <c r="BN93" s="396"/>
      <c r="BO93" s="396"/>
      <c r="BP93" s="396"/>
      <c r="BQ93" s="396"/>
      <c r="BR93" s="396"/>
      <c r="BS93" s="396"/>
      <c r="BT93" s="396"/>
      <c r="BU93" s="396"/>
      <c r="BV93" s="396"/>
    </row>
    <row r="94" spans="63:74" x14ac:dyDescent="0.2">
      <c r="BK94" s="396"/>
      <c r="BL94" s="396"/>
      <c r="BM94" s="396"/>
      <c r="BN94" s="396"/>
      <c r="BO94" s="396"/>
      <c r="BP94" s="396"/>
      <c r="BQ94" s="396"/>
      <c r="BR94" s="396"/>
      <c r="BS94" s="396"/>
      <c r="BT94" s="396"/>
      <c r="BU94" s="396"/>
      <c r="BV94" s="396"/>
    </row>
    <row r="95" spans="63:74" x14ac:dyDescent="0.2">
      <c r="BK95" s="396"/>
      <c r="BL95" s="396"/>
      <c r="BM95" s="396"/>
      <c r="BN95" s="396"/>
      <c r="BO95" s="396"/>
      <c r="BP95" s="396"/>
      <c r="BQ95" s="396"/>
      <c r="BR95" s="396"/>
      <c r="BS95" s="396"/>
      <c r="BT95" s="396"/>
      <c r="BU95" s="396"/>
      <c r="BV95" s="396"/>
    </row>
    <row r="96" spans="63:74" x14ac:dyDescent="0.2">
      <c r="BK96" s="396"/>
      <c r="BL96" s="396"/>
      <c r="BM96" s="396"/>
      <c r="BN96" s="396"/>
      <c r="BO96" s="396"/>
      <c r="BP96" s="396"/>
      <c r="BQ96" s="396"/>
      <c r="BR96" s="396"/>
      <c r="BS96" s="396"/>
      <c r="BT96" s="396"/>
      <c r="BU96" s="396"/>
      <c r="BV96" s="396"/>
    </row>
    <row r="97" spans="63:74" x14ac:dyDescent="0.2">
      <c r="BK97" s="396"/>
      <c r="BL97" s="396"/>
      <c r="BM97" s="396"/>
      <c r="BN97" s="396"/>
      <c r="BO97" s="396"/>
      <c r="BP97" s="396"/>
      <c r="BQ97" s="396"/>
      <c r="BR97" s="396"/>
      <c r="BS97" s="396"/>
      <c r="BT97" s="396"/>
      <c r="BU97" s="396"/>
      <c r="BV97" s="396"/>
    </row>
    <row r="98" spans="63:74" x14ac:dyDescent="0.2">
      <c r="BK98" s="396"/>
      <c r="BL98" s="396"/>
      <c r="BM98" s="396"/>
      <c r="BN98" s="396"/>
      <c r="BO98" s="396"/>
      <c r="BP98" s="396"/>
      <c r="BQ98" s="396"/>
      <c r="BR98" s="396"/>
      <c r="BS98" s="396"/>
      <c r="BT98" s="396"/>
      <c r="BU98" s="396"/>
      <c r="BV98" s="396"/>
    </row>
    <row r="99" spans="63:74" x14ac:dyDescent="0.2">
      <c r="BK99" s="396"/>
      <c r="BL99" s="396"/>
      <c r="BM99" s="396"/>
      <c r="BN99" s="396"/>
      <c r="BO99" s="396"/>
      <c r="BP99" s="396"/>
      <c r="BQ99" s="396"/>
      <c r="BR99" s="396"/>
      <c r="BS99" s="396"/>
      <c r="BT99" s="396"/>
      <c r="BU99" s="396"/>
      <c r="BV99" s="396"/>
    </row>
    <row r="100" spans="63:74" x14ac:dyDescent="0.2">
      <c r="BK100" s="396"/>
      <c r="BL100" s="396"/>
      <c r="BM100" s="396"/>
      <c r="BN100" s="396"/>
      <c r="BO100" s="396"/>
      <c r="BP100" s="396"/>
      <c r="BQ100" s="396"/>
      <c r="BR100" s="396"/>
      <c r="BS100" s="396"/>
      <c r="BT100" s="396"/>
      <c r="BU100" s="396"/>
      <c r="BV100" s="396"/>
    </row>
    <row r="101" spans="63:74" x14ac:dyDescent="0.2">
      <c r="BK101" s="396"/>
      <c r="BL101" s="396"/>
      <c r="BM101" s="396"/>
      <c r="BN101" s="396"/>
      <c r="BO101" s="396"/>
      <c r="BP101" s="396"/>
      <c r="BQ101" s="396"/>
      <c r="BR101" s="396"/>
      <c r="BS101" s="396"/>
      <c r="BT101" s="396"/>
      <c r="BU101" s="396"/>
      <c r="BV101" s="396"/>
    </row>
    <row r="102" spans="63:74" x14ac:dyDescent="0.2">
      <c r="BK102" s="396"/>
      <c r="BL102" s="396"/>
      <c r="BM102" s="396"/>
      <c r="BN102" s="396"/>
      <c r="BO102" s="396"/>
      <c r="BP102" s="396"/>
      <c r="BQ102" s="396"/>
      <c r="BR102" s="396"/>
      <c r="BS102" s="396"/>
      <c r="BT102" s="396"/>
      <c r="BU102" s="396"/>
      <c r="BV102" s="396"/>
    </row>
    <row r="103" spans="63:74" x14ac:dyDescent="0.2">
      <c r="BK103" s="396"/>
      <c r="BL103" s="396"/>
      <c r="BM103" s="396"/>
      <c r="BN103" s="396"/>
      <c r="BO103" s="396"/>
      <c r="BP103" s="396"/>
      <c r="BQ103" s="396"/>
      <c r="BR103" s="396"/>
      <c r="BS103" s="396"/>
      <c r="BT103" s="396"/>
      <c r="BU103" s="396"/>
      <c r="BV103" s="396"/>
    </row>
    <row r="104" spans="63:74" x14ac:dyDescent="0.2">
      <c r="BK104" s="396"/>
      <c r="BL104" s="396"/>
      <c r="BM104" s="396"/>
      <c r="BN104" s="396"/>
      <c r="BO104" s="396"/>
      <c r="BP104" s="396"/>
      <c r="BQ104" s="396"/>
      <c r="BR104" s="396"/>
      <c r="BS104" s="396"/>
      <c r="BT104" s="396"/>
      <c r="BU104" s="396"/>
      <c r="BV104" s="396"/>
    </row>
    <row r="105" spans="63:74" x14ac:dyDescent="0.2">
      <c r="BK105" s="396"/>
      <c r="BL105" s="396"/>
      <c r="BM105" s="396"/>
      <c r="BN105" s="396"/>
      <c r="BO105" s="396"/>
      <c r="BP105" s="396"/>
      <c r="BQ105" s="396"/>
      <c r="BR105" s="396"/>
      <c r="BS105" s="396"/>
      <c r="BT105" s="396"/>
      <c r="BU105" s="396"/>
      <c r="BV105" s="396"/>
    </row>
    <row r="106" spans="63:74" x14ac:dyDescent="0.2">
      <c r="BK106" s="396"/>
      <c r="BL106" s="396"/>
      <c r="BM106" s="396"/>
      <c r="BN106" s="396"/>
      <c r="BO106" s="396"/>
      <c r="BP106" s="396"/>
      <c r="BQ106" s="396"/>
      <c r="BR106" s="396"/>
      <c r="BS106" s="396"/>
      <c r="BT106" s="396"/>
      <c r="BU106" s="396"/>
      <c r="BV106" s="396"/>
    </row>
    <row r="107" spans="63:74" x14ac:dyDescent="0.2">
      <c r="BK107" s="396"/>
      <c r="BL107" s="396"/>
      <c r="BM107" s="396"/>
      <c r="BN107" s="396"/>
      <c r="BO107" s="396"/>
      <c r="BP107" s="396"/>
      <c r="BQ107" s="396"/>
      <c r="BR107" s="396"/>
      <c r="BS107" s="396"/>
      <c r="BT107" s="396"/>
      <c r="BU107" s="396"/>
      <c r="BV107" s="396"/>
    </row>
    <row r="108" spans="63:74" x14ac:dyDescent="0.2">
      <c r="BK108" s="396"/>
      <c r="BL108" s="396"/>
      <c r="BM108" s="396"/>
      <c r="BN108" s="396"/>
      <c r="BO108" s="396"/>
      <c r="BP108" s="396"/>
      <c r="BQ108" s="396"/>
      <c r="BR108" s="396"/>
      <c r="BS108" s="396"/>
      <c r="BT108" s="396"/>
      <c r="BU108" s="396"/>
      <c r="BV108" s="396"/>
    </row>
    <row r="109" spans="63:74" x14ac:dyDescent="0.2">
      <c r="BK109" s="396"/>
      <c r="BL109" s="396"/>
      <c r="BM109" s="396"/>
      <c r="BN109" s="396"/>
      <c r="BO109" s="396"/>
      <c r="BP109" s="396"/>
      <c r="BQ109" s="396"/>
      <c r="BR109" s="396"/>
      <c r="BS109" s="396"/>
      <c r="BT109" s="396"/>
      <c r="BU109" s="396"/>
      <c r="BV109" s="396"/>
    </row>
    <row r="110" spans="63:74" x14ac:dyDescent="0.2">
      <c r="BK110" s="396"/>
      <c r="BL110" s="396"/>
      <c r="BM110" s="396"/>
      <c r="BN110" s="396"/>
      <c r="BO110" s="396"/>
      <c r="BP110" s="396"/>
      <c r="BQ110" s="396"/>
      <c r="BR110" s="396"/>
      <c r="BS110" s="396"/>
      <c r="BT110" s="396"/>
      <c r="BU110" s="396"/>
      <c r="BV110" s="396"/>
    </row>
    <row r="111" spans="63:74" x14ac:dyDescent="0.2">
      <c r="BK111" s="396"/>
      <c r="BL111" s="396"/>
      <c r="BM111" s="396"/>
      <c r="BN111" s="396"/>
      <c r="BO111" s="396"/>
      <c r="BP111" s="396"/>
      <c r="BQ111" s="396"/>
      <c r="BR111" s="396"/>
      <c r="BS111" s="396"/>
      <c r="BT111" s="396"/>
      <c r="BU111" s="396"/>
      <c r="BV111" s="396"/>
    </row>
    <row r="112" spans="63:74" x14ac:dyDescent="0.2">
      <c r="BK112" s="396"/>
      <c r="BL112" s="396"/>
      <c r="BM112" s="396"/>
      <c r="BN112" s="396"/>
      <c r="BO112" s="396"/>
      <c r="BP112" s="396"/>
      <c r="BQ112" s="396"/>
      <c r="BR112" s="396"/>
      <c r="BS112" s="396"/>
      <c r="BT112" s="396"/>
      <c r="BU112" s="396"/>
      <c r="BV112" s="396"/>
    </row>
    <row r="113" spans="63:74" x14ac:dyDescent="0.2">
      <c r="BK113" s="396"/>
      <c r="BL113" s="396"/>
      <c r="BM113" s="396"/>
      <c r="BN113" s="396"/>
      <c r="BO113" s="396"/>
      <c r="BP113" s="396"/>
      <c r="BQ113" s="396"/>
      <c r="BR113" s="396"/>
      <c r="BS113" s="396"/>
      <c r="BT113" s="396"/>
      <c r="BU113" s="396"/>
      <c r="BV113" s="396"/>
    </row>
    <row r="114" spans="63:74" x14ac:dyDescent="0.2">
      <c r="BK114" s="396"/>
      <c r="BL114" s="396"/>
      <c r="BM114" s="396"/>
      <c r="BN114" s="396"/>
      <c r="BO114" s="396"/>
      <c r="BP114" s="396"/>
      <c r="BQ114" s="396"/>
      <c r="BR114" s="396"/>
      <c r="BS114" s="396"/>
      <c r="BT114" s="396"/>
      <c r="BU114" s="396"/>
      <c r="BV114" s="396"/>
    </row>
    <row r="115" spans="63:74" x14ac:dyDescent="0.2">
      <c r="BK115" s="396"/>
      <c r="BL115" s="396"/>
      <c r="BM115" s="396"/>
      <c r="BN115" s="396"/>
      <c r="BO115" s="396"/>
      <c r="BP115" s="396"/>
      <c r="BQ115" s="396"/>
      <c r="BR115" s="396"/>
      <c r="BS115" s="396"/>
      <c r="BT115" s="396"/>
      <c r="BU115" s="396"/>
      <c r="BV115" s="396"/>
    </row>
    <row r="116" spans="63:74" x14ac:dyDescent="0.2">
      <c r="BK116" s="396"/>
      <c r="BL116" s="396"/>
      <c r="BM116" s="396"/>
      <c r="BN116" s="396"/>
      <c r="BO116" s="396"/>
      <c r="BP116" s="396"/>
      <c r="BQ116" s="396"/>
      <c r="BR116" s="396"/>
      <c r="BS116" s="396"/>
      <c r="BT116" s="396"/>
      <c r="BU116" s="396"/>
      <c r="BV116" s="396"/>
    </row>
    <row r="117" spans="63:74" x14ac:dyDescent="0.2">
      <c r="BK117" s="396"/>
      <c r="BL117" s="396"/>
      <c r="BM117" s="396"/>
      <c r="BN117" s="396"/>
      <c r="BO117" s="396"/>
      <c r="BP117" s="396"/>
      <c r="BQ117" s="396"/>
      <c r="BR117" s="396"/>
      <c r="BS117" s="396"/>
      <c r="BT117" s="396"/>
      <c r="BU117" s="396"/>
      <c r="BV117" s="396"/>
    </row>
    <row r="118" spans="63:74" x14ac:dyDescent="0.2">
      <c r="BK118" s="396"/>
      <c r="BL118" s="396"/>
      <c r="BM118" s="396"/>
      <c r="BN118" s="396"/>
      <c r="BO118" s="396"/>
      <c r="BP118" s="396"/>
      <c r="BQ118" s="396"/>
      <c r="BR118" s="396"/>
      <c r="BS118" s="396"/>
      <c r="BT118" s="396"/>
      <c r="BU118" s="396"/>
      <c r="BV118" s="396"/>
    </row>
    <row r="119" spans="63:74" x14ac:dyDescent="0.2">
      <c r="BK119" s="396"/>
      <c r="BL119" s="396"/>
      <c r="BM119" s="396"/>
      <c r="BN119" s="396"/>
      <c r="BO119" s="396"/>
      <c r="BP119" s="396"/>
      <c r="BQ119" s="396"/>
      <c r="BR119" s="396"/>
      <c r="BS119" s="396"/>
      <c r="BT119" s="396"/>
      <c r="BU119" s="396"/>
      <c r="BV119" s="396"/>
    </row>
    <row r="120" spans="63:74" x14ac:dyDescent="0.2">
      <c r="BK120" s="396"/>
      <c r="BL120" s="396"/>
      <c r="BM120" s="396"/>
      <c r="BN120" s="396"/>
      <c r="BO120" s="396"/>
      <c r="BP120" s="396"/>
      <c r="BQ120" s="396"/>
      <c r="BR120" s="396"/>
      <c r="BS120" s="396"/>
      <c r="BT120" s="396"/>
      <c r="BU120" s="396"/>
      <c r="BV120" s="396"/>
    </row>
    <row r="121" spans="63:74" x14ac:dyDescent="0.2">
      <c r="BK121" s="396"/>
      <c r="BL121" s="396"/>
      <c r="BM121" s="396"/>
      <c r="BN121" s="396"/>
      <c r="BO121" s="396"/>
      <c r="BP121" s="396"/>
      <c r="BQ121" s="396"/>
      <c r="BR121" s="396"/>
      <c r="BS121" s="396"/>
      <c r="BT121" s="396"/>
      <c r="BU121" s="396"/>
      <c r="BV121" s="396"/>
    </row>
    <row r="122" spans="63:74" x14ac:dyDescent="0.2">
      <c r="BK122" s="396"/>
      <c r="BL122" s="396"/>
      <c r="BM122" s="396"/>
      <c r="BN122" s="396"/>
      <c r="BO122" s="396"/>
      <c r="BP122" s="396"/>
      <c r="BQ122" s="396"/>
      <c r="BR122" s="396"/>
      <c r="BS122" s="396"/>
      <c r="BT122" s="396"/>
      <c r="BU122" s="396"/>
      <c r="BV122" s="396"/>
    </row>
    <row r="123" spans="63:74" x14ac:dyDescent="0.2">
      <c r="BK123" s="396"/>
      <c r="BL123" s="396"/>
      <c r="BM123" s="396"/>
      <c r="BN123" s="396"/>
      <c r="BO123" s="396"/>
      <c r="BP123" s="396"/>
      <c r="BQ123" s="396"/>
      <c r="BR123" s="396"/>
      <c r="BS123" s="396"/>
      <c r="BT123" s="396"/>
      <c r="BU123" s="396"/>
      <c r="BV123" s="396"/>
    </row>
    <row r="124" spans="63:74" x14ac:dyDescent="0.2">
      <c r="BK124" s="396"/>
      <c r="BL124" s="396"/>
      <c r="BM124" s="396"/>
      <c r="BN124" s="396"/>
      <c r="BO124" s="396"/>
      <c r="BP124" s="396"/>
      <c r="BQ124" s="396"/>
      <c r="BR124" s="396"/>
      <c r="BS124" s="396"/>
      <c r="BT124" s="396"/>
      <c r="BU124" s="396"/>
      <c r="BV124" s="396"/>
    </row>
    <row r="125" spans="63:74" x14ac:dyDescent="0.2">
      <c r="BK125" s="396"/>
      <c r="BL125" s="396"/>
      <c r="BM125" s="396"/>
      <c r="BN125" s="396"/>
      <c r="BO125" s="396"/>
      <c r="BP125" s="396"/>
      <c r="BQ125" s="396"/>
      <c r="BR125" s="396"/>
      <c r="BS125" s="396"/>
      <c r="BT125" s="396"/>
      <c r="BU125" s="396"/>
      <c r="BV125" s="396"/>
    </row>
    <row r="126" spans="63:74" x14ac:dyDescent="0.2">
      <c r="BK126" s="396"/>
      <c r="BL126" s="396"/>
      <c r="BM126" s="396"/>
      <c r="BN126" s="396"/>
      <c r="BO126" s="396"/>
      <c r="BP126" s="396"/>
      <c r="BQ126" s="396"/>
      <c r="BR126" s="396"/>
      <c r="BS126" s="396"/>
      <c r="BT126" s="396"/>
      <c r="BU126" s="396"/>
      <c r="BV126" s="396"/>
    </row>
    <row r="127" spans="63:74" x14ac:dyDescent="0.2">
      <c r="BK127" s="396"/>
      <c r="BL127" s="396"/>
      <c r="BM127" s="396"/>
      <c r="BN127" s="396"/>
      <c r="BO127" s="396"/>
      <c r="BP127" s="396"/>
      <c r="BQ127" s="396"/>
      <c r="BR127" s="396"/>
      <c r="BS127" s="396"/>
      <c r="BT127" s="396"/>
      <c r="BU127" s="396"/>
      <c r="BV127" s="396"/>
    </row>
    <row r="128" spans="63:74" x14ac:dyDescent="0.2">
      <c r="BK128" s="396"/>
      <c r="BL128" s="396"/>
      <c r="BM128" s="396"/>
      <c r="BN128" s="396"/>
      <c r="BO128" s="396"/>
      <c r="BP128" s="396"/>
      <c r="BQ128" s="396"/>
      <c r="BR128" s="396"/>
      <c r="BS128" s="396"/>
      <c r="BT128" s="396"/>
      <c r="BU128" s="396"/>
      <c r="BV128" s="396"/>
    </row>
    <row r="129" spans="63:74" x14ac:dyDescent="0.2">
      <c r="BK129" s="396"/>
      <c r="BL129" s="396"/>
      <c r="BM129" s="396"/>
      <c r="BN129" s="396"/>
      <c r="BO129" s="396"/>
      <c r="BP129" s="396"/>
      <c r="BQ129" s="396"/>
      <c r="BR129" s="396"/>
      <c r="BS129" s="396"/>
      <c r="BT129" s="396"/>
      <c r="BU129" s="396"/>
      <c r="BV129" s="396"/>
    </row>
    <row r="130" spans="63:74" x14ac:dyDescent="0.2">
      <c r="BK130" s="396"/>
      <c r="BL130" s="396"/>
      <c r="BM130" s="396"/>
      <c r="BN130" s="396"/>
      <c r="BO130" s="396"/>
      <c r="BP130" s="396"/>
      <c r="BQ130" s="396"/>
      <c r="BR130" s="396"/>
      <c r="BS130" s="396"/>
      <c r="BT130" s="396"/>
      <c r="BU130" s="396"/>
      <c r="BV130" s="396"/>
    </row>
    <row r="131" spans="63:74" x14ac:dyDescent="0.2">
      <c r="BK131" s="396"/>
      <c r="BL131" s="396"/>
      <c r="BM131" s="396"/>
      <c r="BN131" s="396"/>
      <c r="BO131" s="396"/>
      <c r="BP131" s="396"/>
      <c r="BQ131" s="396"/>
      <c r="BR131" s="396"/>
      <c r="BS131" s="396"/>
      <c r="BT131" s="396"/>
      <c r="BU131" s="396"/>
      <c r="BV131" s="396"/>
    </row>
    <row r="132" spans="63:74" x14ac:dyDescent="0.2">
      <c r="BK132" s="396"/>
      <c r="BL132" s="396"/>
      <c r="BM132" s="396"/>
      <c r="BN132" s="396"/>
      <c r="BO132" s="396"/>
      <c r="BP132" s="396"/>
      <c r="BQ132" s="396"/>
      <c r="BR132" s="396"/>
      <c r="BS132" s="396"/>
      <c r="BT132" s="396"/>
      <c r="BU132" s="396"/>
      <c r="BV132" s="396"/>
    </row>
    <row r="133" spans="63:74" x14ac:dyDescent="0.2">
      <c r="BK133" s="396"/>
      <c r="BL133" s="396"/>
      <c r="BM133" s="396"/>
      <c r="BN133" s="396"/>
      <c r="BO133" s="396"/>
      <c r="BP133" s="396"/>
      <c r="BQ133" s="396"/>
      <c r="BR133" s="396"/>
      <c r="BS133" s="396"/>
      <c r="BT133" s="396"/>
      <c r="BU133" s="396"/>
      <c r="BV133" s="396"/>
    </row>
    <row r="134" spans="63:74" x14ac:dyDescent="0.2">
      <c r="BK134" s="396"/>
      <c r="BL134" s="396"/>
      <c r="BM134" s="396"/>
      <c r="BN134" s="396"/>
      <c r="BO134" s="396"/>
      <c r="BP134" s="396"/>
      <c r="BQ134" s="396"/>
      <c r="BR134" s="396"/>
      <c r="BS134" s="396"/>
      <c r="BT134" s="396"/>
      <c r="BU134" s="396"/>
      <c r="BV134" s="396"/>
    </row>
    <row r="135" spans="63:74" x14ac:dyDescent="0.2">
      <c r="BK135" s="396"/>
      <c r="BL135" s="396"/>
      <c r="BM135" s="396"/>
      <c r="BN135" s="396"/>
      <c r="BO135" s="396"/>
      <c r="BP135" s="396"/>
      <c r="BQ135" s="396"/>
      <c r="BR135" s="396"/>
      <c r="BS135" s="396"/>
      <c r="BT135" s="396"/>
      <c r="BU135" s="396"/>
      <c r="BV135" s="396"/>
    </row>
    <row r="136" spans="63:74" x14ac:dyDescent="0.2">
      <c r="BK136" s="396"/>
      <c r="BL136" s="396"/>
      <c r="BM136" s="396"/>
      <c r="BN136" s="396"/>
      <c r="BO136" s="396"/>
      <c r="BP136" s="396"/>
      <c r="BQ136" s="396"/>
      <c r="BR136" s="396"/>
      <c r="BS136" s="396"/>
      <c r="BT136" s="396"/>
      <c r="BU136" s="396"/>
      <c r="BV136" s="396"/>
    </row>
    <row r="137" spans="63:74" x14ac:dyDescent="0.2">
      <c r="BK137" s="396"/>
      <c r="BL137" s="396"/>
      <c r="BM137" s="396"/>
      <c r="BN137" s="396"/>
      <c r="BO137" s="396"/>
      <c r="BP137" s="396"/>
      <c r="BQ137" s="396"/>
      <c r="BR137" s="396"/>
      <c r="BS137" s="396"/>
      <c r="BT137" s="396"/>
      <c r="BU137" s="396"/>
      <c r="BV137" s="396"/>
    </row>
    <row r="138" spans="63:74" x14ac:dyDescent="0.2">
      <c r="BK138" s="396"/>
      <c r="BL138" s="396"/>
      <c r="BM138" s="396"/>
      <c r="BN138" s="396"/>
      <c r="BO138" s="396"/>
      <c r="BP138" s="396"/>
      <c r="BQ138" s="396"/>
      <c r="BR138" s="396"/>
      <c r="BS138" s="396"/>
      <c r="BT138" s="396"/>
      <c r="BU138" s="396"/>
      <c r="BV138" s="396"/>
    </row>
    <row r="139" spans="63:74" x14ac:dyDescent="0.2">
      <c r="BK139" s="396"/>
      <c r="BL139" s="396"/>
      <c r="BM139" s="396"/>
      <c r="BN139" s="396"/>
      <c r="BO139" s="396"/>
      <c r="BP139" s="396"/>
      <c r="BQ139" s="396"/>
      <c r="BR139" s="396"/>
      <c r="BS139" s="396"/>
      <c r="BT139" s="396"/>
      <c r="BU139" s="396"/>
      <c r="BV139" s="396"/>
    </row>
    <row r="140" spans="63:74" x14ac:dyDescent="0.2">
      <c r="BK140" s="396"/>
      <c r="BL140" s="396"/>
      <c r="BM140" s="396"/>
      <c r="BN140" s="396"/>
      <c r="BO140" s="396"/>
      <c r="BP140" s="396"/>
      <c r="BQ140" s="396"/>
      <c r="BR140" s="396"/>
      <c r="BS140" s="396"/>
      <c r="BT140" s="396"/>
      <c r="BU140" s="396"/>
      <c r="BV140" s="396"/>
    </row>
    <row r="141" spans="63:74" x14ac:dyDescent="0.2">
      <c r="BK141" s="396"/>
      <c r="BL141" s="396"/>
      <c r="BM141" s="396"/>
      <c r="BN141" s="396"/>
      <c r="BO141" s="396"/>
      <c r="BP141" s="396"/>
      <c r="BQ141" s="396"/>
      <c r="BR141" s="396"/>
      <c r="BS141" s="396"/>
      <c r="BT141" s="396"/>
      <c r="BU141" s="396"/>
      <c r="BV141" s="396"/>
    </row>
    <row r="142" spans="63:74" x14ac:dyDescent="0.2">
      <c r="BK142" s="396"/>
      <c r="BL142" s="396"/>
      <c r="BM142" s="396"/>
      <c r="BN142" s="396"/>
      <c r="BO142" s="396"/>
      <c r="BP142" s="396"/>
      <c r="BQ142" s="396"/>
      <c r="BR142" s="396"/>
      <c r="BS142" s="396"/>
      <c r="BT142" s="396"/>
      <c r="BU142" s="396"/>
      <c r="BV142" s="396"/>
    </row>
    <row r="143" spans="63:74" x14ac:dyDescent="0.2">
      <c r="BK143" s="396"/>
      <c r="BL143" s="396"/>
      <c r="BM143" s="396"/>
      <c r="BN143" s="396"/>
      <c r="BO143" s="396"/>
      <c r="BP143" s="396"/>
      <c r="BQ143" s="396"/>
      <c r="BR143" s="396"/>
      <c r="BS143" s="396"/>
      <c r="BT143" s="396"/>
      <c r="BU143" s="396"/>
      <c r="BV143" s="396"/>
    </row>
    <row r="144" spans="63:74" x14ac:dyDescent="0.2">
      <c r="BK144" s="396"/>
      <c r="BL144" s="396"/>
      <c r="BM144" s="396"/>
      <c r="BN144" s="396"/>
      <c r="BO144" s="396"/>
      <c r="BP144" s="396"/>
      <c r="BQ144" s="396"/>
      <c r="BR144" s="396"/>
      <c r="BS144" s="396"/>
      <c r="BT144" s="396"/>
      <c r="BU144" s="396"/>
      <c r="BV144" s="396"/>
    </row>
    <row r="145" spans="63:74" x14ac:dyDescent="0.2">
      <c r="BK145" s="396"/>
      <c r="BL145" s="396"/>
      <c r="BM145" s="396"/>
      <c r="BN145" s="396"/>
      <c r="BO145" s="396"/>
      <c r="BP145" s="396"/>
      <c r="BQ145" s="396"/>
      <c r="BR145" s="396"/>
      <c r="BS145" s="396"/>
      <c r="BT145" s="396"/>
      <c r="BU145" s="396"/>
      <c r="BV145" s="396"/>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4"/>
      <c r="AZ178" s="394"/>
      <c r="BA178" s="394"/>
      <c r="BB178" s="394"/>
      <c r="BC178" s="394"/>
      <c r="BD178" s="82"/>
      <c r="BE178" s="82"/>
      <c r="BF178" s="82"/>
      <c r="BG178" s="394"/>
      <c r="BH178" s="394"/>
      <c r="BI178" s="394"/>
      <c r="BJ178" s="394"/>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4"/>
      <c r="AZ179" s="394"/>
      <c r="BA179" s="394"/>
      <c r="BB179" s="394"/>
      <c r="BC179" s="394"/>
      <c r="BD179" s="82"/>
      <c r="BE179" s="82"/>
      <c r="BF179" s="82"/>
      <c r="BG179" s="394"/>
      <c r="BH179" s="394"/>
      <c r="BI179" s="394"/>
      <c r="BJ179" s="394"/>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4"/>
      <c r="AZ180" s="394"/>
      <c r="BA180" s="394"/>
      <c r="BB180" s="394"/>
      <c r="BC180" s="394"/>
      <c r="BD180" s="82"/>
      <c r="BE180" s="82"/>
      <c r="BF180" s="82"/>
      <c r="BG180" s="394"/>
      <c r="BH180" s="394"/>
      <c r="BI180" s="394"/>
      <c r="BJ180" s="394"/>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4"/>
      <c r="AZ181" s="394"/>
      <c r="BA181" s="394"/>
      <c r="BB181" s="394"/>
      <c r="BC181" s="394"/>
      <c r="BD181" s="82"/>
      <c r="BE181" s="82"/>
      <c r="BF181" s="82"/>
      <c r="BG181" s="394"/>
      <c r="BH181" s="394"/>
      <c r="BI181" s="394"/>
      <c r="BJ181" s="394"/>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4"/>
      <c r="AZ182" s="394"/>
      <c r="BA182" s="394"/>
      <c r="BB182" s="394"/>
      <c r="BC182" s="394"/>
      <c r="BD182" s="82"/>
      <c r="BE182" s="82"/>
      <c r="BF182" s="82"/>
      <c r="BG182" s="394"/>
      <c r="BH182" s="394"/>
      <c r="BI182" s="394"/>
      <c r="BJ182" s="394"/>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29"/>
      <c r="AZ183" s="529"/>
      <c r="BA183" s="529"/>
      <c r="BB183" s="529"/>
      <c r="BC183" s="529"/>
      <c r="BD183" s="673"/>
      <c r="BE183" s="673"/>
      <c r="BF183" s="673"/>
      <c r="BG183" s="529"/>
      <c r="BH183" s="529"/>
      <c r="BI183" s="529"/>
      <c r="BJ183" s="529"/>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4"/>
      <c r="AZ184" s="394"/>
      <c r="BA184" s="394"/>
      <c r="BB184" s="394"/>
      <c r="BC184" s="394"/>
      <c r="BD184" s="82"/>
      <c r="BE184" s="82"/>
      <c r="BF184" s="82"/>
      <c r="BG184" s="394"/>
      <c r="BH184" s="394"/>
      <c r="BI184" s="394"/>
      <c r="BJ184" s="394"/>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4"/>
      <c r="AZ185" s="394"/>
      <c r="BA185" s="394"/>
      <c r="BB185" s="394"/>
      <c r="BC185" s="394"/>
      <c r="BD185" s="82"/>
      <c r="BE185" s="82"/>
      <c r="BF185" s="82"/>
      <c r="BG185" s="394"/>
      <c r="BH185" s="394"/>
      <c r="BI185" s="394"/>
      <c r="BJ185" s="394"/>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94"/>
      <c r="AZ186" s="394"/>
      <c r="BA186" s="394"/>
      <c r="BB186" s="394"/>
      <c r="BC186" s="394"/>
      <c r="BD186" s="82"/>
      <c r="BE186" s="82"/>
      <c r="BF186" s="82"/>
      <c r="BG186" s="394"/>
      <c r="BH186" s="394"/>
      <c r="BI186" s="394"/>
      <c r="BJ186" s="394"/>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94"/>
      <c r="AZ187" s="394"/>
      <c r="BA187" s="394"/>
      <c r="BB187" s="394"/>
      <c r="BC187" s="394"/>
      <c r="BD187" s="82"/>
      <c r="BE187" s="82"/>
      <c r="BF187" s="82"/>
      <c r="BG187" s="394"/>
      <c r="BH187" s="394"/>
      <c r="BI187" s="394"/>
      <c r="BJ187" s="394"/>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1:A2"/>
    <mergeCell ref="AM3:AX3"/>
    <mergeCell ref="B48:Q48"/>
    <mergeCell ref="B49:Q49"/>
    <mergeCell ref="B44:Q44"/>
    <mergeCell ref="B45:Q45"/>
    <mergeCell ref="B46:Q46"/>
    <mergeCell ref="B47:Q47"/>
    <mergeCell ref="B40:Q40"/>
    <mergeCell ref="B41:Q41"/>
    <mergeCell ref="B43:Q43"/>
    <mergeCell ref="B42:Q42"/>
    <mergeCell ref="AY3:BJ3"/>
    <mergeCell ref="BK3:BV3"/>
    <mergeCell ref="B1:AL1"/>
    <mergeCell ref="C3:N3"/>
    <mergeCell ref="O3:Z3"/>
    <mergeCell ref="AA3:AL3"/>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J5" activePane="bottomRight" state="frozen"/>
      <selection activeCell="BF63" sqref="BF63"/>
      <selection pane="topRight" activeCell="BF63" sqref="BF63"/>
      <selection pane="bottomLeft" activeCell="BF63" sqref="BF63"/>
      <selection pane="bottomRight" activeCell="AZ6" sqref="AZ6:AZ39"/>
    </sheetView>
  </sheetViews>
  <sheetFormatPr defaultColWidth="9.5703125" defaultRowHeight="11.25" x14ac:dyDescent="0.2"/>
  <cols>
    <col min="1" max="1" width="12.5703125" style="6" customWidth="1"/>
    <col min="2" max="2" width="20" style="6" customWidth="1"/>
    <col min="3" max="50" width="6.5703125" style="6" customWidth="1"/>
    <col min="51" max="55" width="6.5703125" style="392" customWidth="1"/>
    <col min="56" max="59" width="6.5703125" style="674" customWidth="1"/>
    <col min="60" max="62" width="6.5703125" style="392" customWidth="1"/>
    <col min="63" max="74" width="6.5703125" style="6" customWidth="1"/>
    <col min="75" max="16384" width="9.5703125" style="6"/>
  </cols>
  <sheetData>
    <row r="1" spans="1:74" ht="13.35" customHeight="1" x14ac:dyDescent="0.2">
      <c r="A1" s="788" t="s">
        <v>995</v>
      </c>
      <c r="B1" s="832" t="s">
        <v>139</v>
      </c>
      <c r="C1" s="779"/>
      <c r="D1" s="779"/>
      <c r="E1" s="779"/>
      <c r="F1" s="779"/>
      <c r="G1" s="779"/>
      <c r="H1" s="779"/>
      <c r="I1" s="779"/>
      <c r="J1" s="779"/>
      <c r="K1" s="779"/>
      <c r="L1" s="779"/>
      <c r="M1" s="779"/>
      <c r="N1" s="779"/>
      <c r="O1" s="779"/>
      <c r="P1" s="779"/>
      <c r="Q1" s="779"/>
      <c r="R1" s="779"/>
      <c r="S1" s="779"/>
      <c r="T1" s="779"/>
      <c r="U1" s="779"/>
      <c r="V1" s="779"/>
      <c r="W1" s="779"/>
      <c r="X1" s="779"/>
      <c r="Y1" s="779"/>
      <c r="Z1" s="779"/>
      <c r="AA1" s="779"/>
      <c r="AB1" s="779"/>
      <c r="AC1" s="779"/>
      <c r="AD1" s="779"/>
      <c r="AE1" s="779"/>
      <c r="AF1" s="779"/>
      <c r="AG1" s="779"/>
      <c r="AH1" s="779"/>
      <c r="AI1" s="779"/>
      <c r="AJ1" s="779"/>
      <c r="AK1" s="779"/>
      <c r="AL1" s="779"/>
      <c r="AM1" s="85"/>
    </row>
    <row r="2" spans="1:74" s="72" customFormat="1" ht="12.75" x14ac:dyDescent="0.2">
      <c r="A2" s="789"/>
      <c r="B2" s="541" t="str">
        <f>"U.S. Energy Information Administration  |  Short-Term Energy Outlook  - "&amp;Dates!D1</f>
        <v>U.S. Energy Information Administration  |  Short-Term Energy Outlook  - March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c r="AY2" s="396"/>
      <c r="AZ2" s="396"/>
      <c r="BA2" s="396"/>
      <c r="BB2" s="396"/>
      <c r="BC2" s="396"/>
      <c r="BD2" s="669"/>
      <c r="BE2" s="669"/>
      <c r="BF2" s="669"/>
      <c r="BG2" s="669"/>
      <c r="BH2" s="396"/>
      <c r="BI2" s="396"/>
      <c r="BJ2" s="396"/>
    </row>
    <row r="3" spans="1:74" s="12" customFormat="1" ht="12.75" x14ac:dyDescent="0.2">
      <c r="A3" s="14"/>
      <c r="B3" s="1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84"/>
      <c r="B5" s="86" t="s">
        <v>98</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5"/>
      <c r="AZ5" s="425"/>
      <c r="BA5" s="425"/>
      <c r="BB5" s="425"/>
      <c r="BC5" s="425"/>
      <c r="BD5" s="87"/>
      <c r="BE5" s="87"/>
      <c r="BF5" s="87"/>
      <c r="BG5" s="87"/>
      <c r="BH5" s="87"/>
      <c r="BI5" s="87"/>
      <c r="BJ5" s="425"/>
      <c r="BK5" s="425"/>
      <c r="BL5" s="425"/>
      <c r="BM5" s="425"/>
      <c r="BN5" s="425"/>
      <c r="BO5" s="425"/>
      <c r="BP5" s="425"/>
      <c r="BQ5" s="425"/>
      <c r="BR5" s="425"/>
      <c r="BS5" s="425"/>
      <c r="BT5" s="425"/>
      <c r="BU5" s="425"/>
      <c r="BV5" s="425"/>
    </row>
    <row r="6" spans="1:74" ht="11.1" customHeight="1" x14ac:dyDescent="0.2">
      <c r="A6" s="84" t="s">
        <v>931</v>
      </c>
      <c r="B6" s="188" t="s">
        <v>8</v>
      </c>
      <c r="C6" s="214">
        <v>4.8685289999999997</v>
      </c>
      <c r="D6" s="214">
        <v>6.1969669999999999</v>
      </c>
      <c r="E6" s="214">
        <v>5.0647989999999998</v>
      </c>
      <c r="F6" s="214">
        <v>4.8117140000000003</v>
      </c>
      <c r="G6" s="214">
        <v>4.7321730000000004</v>
      </c>
      <c r="H6" s="214">
        <v>4.7394040000000004</v>
      </c>
      <c r="I6" s="214">
        <v>4.1826169999999996</v>
      </c>
      <c r="J6" s="214">
        <v>4.0410959999999996</v>
      </c>
      <c r="K6" s="214">
        <v>4.0534920000000003</v>
      </c>
      <c r="L6" s="214">
        <v>3.9057729999999999</v>
      </c>
      <c r="M6" s="214">
        <v>4.2580260000000001</v>
      </c>
      <c r="N6" s="214">
        <v>3.5969060000000002</v>
      </c>
      <c r="O6" s="214">
        <v>3.104778</v>
      </c>
      <c r="P6" s="214">
        <v>2.979301</v>
      </c>
      <c r="Q6" s="214">
        <v>2.9357470000000001</v>
      </c>
      <c r="R6" s="214">
        <v>2.7065700000000001</v>
      </c>
      <c r="S6" s="214">
        <v>2.9544130000000002</v>
      </c>
      <c r="T6" s="214">
        <v>2.8870079999999998</v>
      </c>
      <c r="U6" s="214">
        <v>2.9440430000000002</v>
      </c>
      <c r="V6" s="214">
        <v>2.8766379999999998</v>
      </c>
      <c r="W6" s="214">
        <v>2.7584200000000001</v>
      </c>
      <c r="X6" s="214">
        <v>2.4276170000000001</v>
      </c>
      <c r="Y6" s="214">
        <v>2.1704409999999998</v>
      </c>
      <c r="Z6" s="214">
        <v>2.0003730000000002</v>
      </c>
      <c r="AA6" s="214">
        <v>2.3674710000000001</v>
      </c>
      <c r="AB6" s="214">
        <v>2.0625930000000001</v>
      </c>
      <c r="AC6" s="214">
        <v>1.7929729999999999</v>
      </c>
      <c r="AD6" s="214">
        <v>1.9879290000000001</v>
      </c>
      <c r="AE6" s="214">
        <v>1.9931140000000001</v>
      </c>
      <c r="AF6" s="214">
        <v>2.6827190000000001</v>
      </c>
      <c r="AG6" s="214">
        <v>2.9264139999999998</v>
      </c>
      <c r="AH6" s="214">
        <v>2.9264139999999998</v>
      </c>
      <c r="AI6" s="214">
        <v>3.1027040000000001</v>
      </c>
      <c r="AJ6" s="214">
        <v>3.0871490000000001</v>
      </c>
      <c r="AK6" s="214">
        <v>2.6422759999999998</v>
      </c>
      <c r="AL6" s="214">
        <v>3.7238669999999998</v>
      </c>
      <c r="AM6" s="214">
        <v>3.4262480000000002</v>
      </c>
      <c r="AN6" s="214">
        <v>2.9575239999999998</v>
      </c>
      <c r="AO6" s="214">
        <v>2.9865599999999999</v>
      </c>
      <c r="AP6" s="214">
        <v>3.2178110000000002</v>
      </c>
      <c r="AQ6" s="214">
        <v>3.2665500000000001</v>
      </c>
      <c r="AR6" s="214">
        <v>3.0850749999999998</v>
      </c>
      <c r="AS6" s="214">
        <v>3.094408</v>
      </c>
      <c r="AT6" s="214">
        <v>3.0072999999999999</v>
      </c>
      <c r="AU6" s="214">
        <v>3.086112</v>
      </c>
      <c r="AV6" s="214">
        <v>2.9855230000000001</v>
      </c>
      <c r="AW6" s="214">
        <v>3.125518</v>
      </c>
      <c r="AX6" s="214">
        <v>2.9253770000000001</v>
      </c>
      <c r="AY6" s="214">
        <v>3.82653</v>
      </c>
      <c r="AZ6" s="214">
        <v>2.7594569999999998</v>
      </c>
      <c r="BA6" s="355">
        <v>2.81881</v>
      </c>
      <c r="BB6" s="355">
        <v>2.8154849999999998</v>
      </c>
      <c r="BC6" s="355">
        <v>2.927044</v>
      </c>
      <c r="BD6" s="355">
        <v>3.0147170000000001</v>
      </c>
      <c r="BE6" s="355">
        <v>3.1027930000000001</v>
      </c>
      <c r="BF6" s="355">
        <v>3.120771</v>
      </c>
      <c r="BG6" s="355">
        <v>3.1364369999999999</v>
      </c>
      <c r="BH6" s="355">
        <v>3.1431339999999999</v>
      </c>
      <c r="BI6" s="355">
        <v>3.1920790000000001</v>
      </c>
      <c r="BJ6" s="355">
        <v>3.3127580000000001</v>
      </c>
      <c r="BK6" s="355">
        <v>3.4131990000000001</v>
      </c>
      <c r="BL6" s="355">
        <v>3.3607330000000002</v>
      </c>
      <c r="BM6" s="355">
        <v>3.2154310000000002</v>
      </c>
      <c r="BN6" s="355">
        <v>3.0806429999999998</v>
      </c>
      <c r="BO6" s="355">
        <v>3.0793029999999999</v>
      </c>
      <c r="BP6" s="355">
        <v>3.0865670000000001</v>
      </c>
      <c r="BQ6" s="355">
        <v>3.125947</v>
      </c>
      <c r="BR6" s="355">
        <v>3.1577109999999999</v>
      </c>
      <c r="BS6" s="355">
        <v>3.1422460000000001</v>
      </c>
      <c r="BT6" s="355">
        <v>3.128212</v>
      </c>
      <c r="BU6" s="355">
        <v>3.1580659999999998</v>
      </c>
      <c r="BV6" s="355">
        <v>3.2800240000000001</v>
      </c>
    </row>
    <row r="7" spans="1:74" ht="11.1" customHeight="1" x14ac:dyDescent="0.2">
      <c r="A7" s="84"/>
      <c r="B7" s="88" t="s">
        <v>1243</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389"/>
      <c r="BB7" s="389"/>
      <c r="BC7" s="389"/>
      <c r="BD7" s="389"/>
      <c r="BE7" s="389"/>
      <c r="BF7" s="389"/>
      <c r="BG7" s="389"/>
      <c r="BH7" s="389"/>
      <c r="BI7" s="389"/>
      <c r="BJ7" s="389"/>
      <c r="BK7" s="389"/>
      <c r="BL7" s="389"/>
      <c r="BM7" s="389"/>
      <c r="BN7" s="389"/>
      <c r="BO7" s="389"/>
      <c r="BP7" s="389"/>
      <c r="BQ7" s="389"/>
      <c r="BR7" s="389"/>
      <c r="BS7" s="389"/>
      <c r="BT7" s="389"/>
      <c r="BU7" s="389"/>
      <c r="BV7" s="389"/>
    </row>
    <row r="8" spans="1:74" ht="11.1" customHeight="1" x14ac:dyDescent="0.2">
      <c r="A8" s="84" t="s">
        <v>843</v>
      </c>
      <c r="B8" s="189" t="s">
        <v>568</v>
      </c>
      <c r="C8" s="214">
        <v>12.923414859999999</v>
      </c>
      <c r="D8" s="214">
        <v>13.64401977</v>
      </c>
      <c r="E8" s="214">
        <v>14.60888638</v>
      </c>
      <c r="F8" s="214">
        <v>15.81803406</v>
      </c>
      <c r="G8" s="214">
        <v>15.75982043</v>
      </c>
      <c r="H8" s="214">
        <v>17.173172269999998</v>
      </c>
      <c r="I8" s="214">
        <v>18.104269769999998</v>
      </c>
      <c r="J8" s="214">
        <v>18.423041489999999</v>
      </c>
      <c r="K8" s="214">
        <v>17.66093588</v>
      </c>
      <c r="L8" s="214">
        <v>15.081614289999999</v>
      </c>
      <c r="M8" s="214">
        <v>14.36786326</v>
      </c>
      <c r="N8" s="214">
        <v>14.254923939999999</v>
      </c>
      <c r="O8" s="214">
        <v>13.870037099999999</v>
      </c>
      <c r="P8" s="214">
        <v>13.07656023</v>
      </c>
      <c r="Q8" s="214">
        <v>12.309064490000001</v>
      </c>
      <c r="R8" s="214">
        <v>12.92086806</v>
      </c>
      <c r="S8" s="214">
        <v>13.62631682</v>
      </c>
      <c r="T8" s="214">
        <v>14.300172720000001</v>
      </c>
      <c r="U8" s="214">
        <v>15.58843909</v>
      </c>
      <c r="V8" s="214">
        <v>16.416357470000001</v>
      </c>
      <c r="W8" s="214">
        <v>16.562189020000002</v>
      </c>
      <c r="X8" s="214">
        <v>13.06487057</v>
      </c>
      <c r="Y8" s="214">
        <v>12.15008471</v>
      </c>
      <c r="Z8" s="214">
        <v>12.70116273</v>
      </c>
      <c r="AA8" s="214">
        <v>11.708624</v>
      </c>
      <c r="AB8" s="214">
        <v>11.729877500000001</v>
      </c>
      <c r="AC8" s="214">
        <v>11.76674545</v>
      </c>
      <c r="AD8" s="214">
        <v>12.329547290000001</v>
      </c>
      <c r="AE8" s="214">
        <v>13.295381949999999</v>
      </c>
      <c r="AF8" s="214">
        <v>15.17777083</v>
      </c>
      <c r="AG8" s="214">
        <v>17.1552975</v>
      </c>
      <c r="AH8" s="214">
        <v>18.303054169999999</v>
      </c>
      <c r="AI8" s="214">
        <v>17.767601859999999</v>
      </c>
      <c r="AJ8" s="214">
        <v>15.055857250000001</v>
      </c>
      <c r="AK8" s="214">
        <v>13.45701291</v>
      </c>
      <c r="AL8" s="214">
        <v>12.83138136</v>
      </c>
      <c r="AM8" s="214">
        <v>12.75744753</v>
      </c>
      <c r="AN8" s="214">
        <v>13.096268090000001</v>
      </c>
      <c r="AO8" s="214">
        <v>12.72623171</v>
      </c>
      <c r="AP8" s="214">
        <v>13.31799079</v>
      </c>
      <c r="AQ8" s="214">
        <v>14.50171437</v>
      </c>
      <c r="AR8" s="214">
        <v>15.31509089</v>
      </c>
      <c r="AS8" s="214">
        <v>17.863816889999999</v>
      </c>
      <c r="AT8" s="214">
        <v>18.56993533</v>
      </c>
      <c r="AU8" s="214">
        <v>17.931255889999999</v>
      </c>
      <c r="AV8" s="214">
        <v>15.16919532</v>
      </c>
      <c r="AW8" s="214">
        <v>13.380581250000001</v>
      </c>
      <c r="AX8" s="214">
        <v>13.38406339</v>
      </c>
      <c r="AY8" s="214">
        <v>12.89992</v>
      </c>
      <c r="AZ8" s="214">
        <v>13.15537</v>
      </c>
      <c r="BA8" s="355">
        <v>13.0968</v>
      </c>
      <c r="BB8" s="355">
        <v>13.43722</v>
      </c>
      <c r="BC8" s="355">
        <v>13.79589</v>
      </c>
      <c r="BD8" s="355">
        <v>14.915559999999999</v>
      </c>
      <c r="BE8" s="355">
        <v>16.759340000000002</v>
      </c>
      <c r="BF8" s="355">
        <v>17.588429999999999</v>
      </c>
      <c r="BG8" s="355">
        <v>17.070589999999999</v>
      </c>
      <c r="BH8" s="355">
        <v>14.33136</v>
      </c>
      <c r="BI8" s="355">
        <v>13.745660000000001</v>
      </c>
      <c r="BJ8" s="355">
        <v>13.40354</v>
      </c>
      <c r="BK8" s="355">
        <v>13.153230000000001</v>
      </c>
      <c r="BL8" s="355">
        <v>13.068339999999999</v>
      </c>
      <c r="BM8" s="355">
        <v>13.229699999999999</v>
      </c>
      <c r="BN8" s="355">
        <v>13.674849999999999</v>
      </c>
      <c r="BO8" s="355">
        <v>14.021520000000001</v>
      </c>
      <c r="BP8" s="355">
        <v>15.092980000000001</v>
      </c>
      <c r="BQ8" s="355">
        <v>16.87838</v>
      </c>
      <c r="BR8" s="355">
        <v>17.642869999999998</v>
      </c>
      <c r="BS8" s="355">
        <v>17.08128</v>
      </c>
      <c r="BT8" s="355">
        <v>14.293979999999999</v>
      </c>
      <c r="BU8" s="355">
        <v>13.664300000000001</v>
      </c>
      <c r="BV8" s="355">
        <v>13.28829</v>
      </c>
    </row>
    <row r="9" spans="1:74" ht="11.1" customHeight="1" x14ac:dyDescent="0.2">
      <c r="A9" s="84" t="s">
        <v>844</v>
      </c>
      <c r="B9" s="187" t="s">
        <v>601</v>
      </c>
      <c r="C9" s="214">
        <v>10.574839730000001</v>
      </c>
      <c r="D9" s="214">
        <v>10.6807315</v>
      </c>
      <c r="E9" s="214">
        <v>10.901374580000001</v>
      </c>
      <c r="F9" s="214">
        <v>11.60394997</v>
      </c>
      <c r="G9" s="214">
        <v>13.67637055</v>
      </c>
      <c r="H9" s="214">
        <v>16.61699445</v>
      </c>
      <c r="I9" s="214">
        <v>17.587452649999999</v>
      </c>
      <c r="J9" s="214">
        <v>17.728700060000001</v>
      </c>
      <c r="K9" s="214">
        <v>16.865408590000001</v>
      </c>
      <c r="L9" s="214">
        <v>14.589098399999999</v>
      </c>
      <c r="M9" s="214">
        <v>11.299258740000001</v>
      </c>
      <c r="N9" s="214">
        <v>10.068911200000001</v>
      </c>
      <c r="O9" s="214">
        <v>9.8264624769999998</v>
      </c>
      <c r="P9" s="214">
        <v>9.4147427829999994</v>
      </c>
      <c r="Q9" s="214">
        <v>9.0145408289999995</v>
      </c>
      <c r="R9" s="214">
        <v>9.5197722589999998</v>
      </c>
      <c r="S9" s="214">
        <v>12.082926820000001</v>
      </c>
      <c r="T9" s="214">
        <v>14.92378514</v>
      </c>
      <c r="U9" s="214">
        <v>15.822646900000001</v>
      </c>
      <c r="V9" s="214">
        <v>16.380994340000001</v>
      </c>
      <c r="W9" s="214">
        <v>16.485419929999999</v>
      </c>
      <c r="X9" s="214">
        <v>12.80794646</v>
      </c>
      <c r="Y9" s="214">
        <v>11.033962130000001</v>
      </c>
      <c r="Z9" s="214">
        <v>10.11163275</v>
      </c>
      <c r="AA9" s="214">
        <v>8.8670843660000003</v>
      </c>
      <c r="AB9" s="214">
        <v>8.5612802709999993</v>
      </c>
      <c r="AC9" s="214">
        <v>9.2256568829999992</v>
      </c>
      <c r="AD9" s="214">
        <v>9.6319773709999996</v>
      </c>
      <c r="AE9" s="214">
        <v>10.66210826</v>
      </c>
      <c r="AF9" s="214">
        <v>13.821244569999999</v>
      </c>
      <c r="AG9" s="214">
        <v>15.505149810000001</v>
      </c>
      <c r="AH9" s="214">
        <v>16.804352219999998</v>
      </c>
      <c r="AI9" s="214">
        <v>16.240305230000001</v>
      </c>
      <c r="AJ9" s="214">
        <v>13.420055270000001</v>
      </c>
      <c r="AK9" s="214">
        <v>10.47767633</v>
      </c>
      <c r="AL9" s="214">
        <v>9.2778904789999999</v>
      </c>
      <c r="AM9" s="214">
        <v>9.503834178</v>
      </c>
      <c r="AN9" s="214">
        <v>10.204386639999999</v>
      </c>
      <c r="AO9" s="214">
        <v>10.135898859999999</v>
      </c>
      <c r="AP9" s="214">
        <v>10.51353999</v>
      </c>
      <c r="AQ9" s="214">
        <v>12.963677130000001</v>
      </c>
      <c r="AR9" s="214">
        <v>14.95744088</v>
      </c>
      <c r="AS9" s="214">
        <v>17.351810650000001</v>
      </c>
      <c r="AT9" s="214">
        <v>17.57808473</v>
      </c>
      <c r="AU9" s="214">
        <v>16.44172481</v>
      </c>
      <c r="AV9" s="214">
        <v>15.90141553</v>
      </c>
      <c r="AW9" s="214">
        <v>11.82278052</v>
      </c>
      <c r="AX9" s="214">
        <v>10.190502629999999</v>
      </c>
      <c r="AY9" s="214">
        <v>9.768186</v>
      </c>
      <c r="AZ9" s="214">
        <v>10.35258</v>
      </c>
      <c r="BA9" s="355">
        <v>10.27487</v>
      </c>
      <c r="BB9" s="355">
        <v>10.32244</v>
      </c>
      <c r="BC9" s="355">
        <v>12.340059999999999</v>
      </c>
      <c r="BD9" s="355">
        <v>15.083600000000001</v>
      </c>
      <c r="BE9" s="355">
        <v>16.396090000000001</v>
      </c>
      <c r="BF9" s="355">
        <v>16.947790000000001</v>
      </c>
      <c r="BG9" s="355">
        <v>16.461200000000002</v>
      </c>
      <c r="BH9" s="355">
        <v>14.03091</v>
      </c>
      <c r="BI9" s="355">
        <v>11.476139999999999</v>
      </c>
      <c r="BJ9" s="355">
        <v>10.283340000000001</v>
      </c>
      <c r="BK9" s="355">
        <v>10.183719999999999</v>
      </c>
      <c r="BL9" s="355">
        <v>10.26792</v>
      </c>
      <c r="BM9" s="355">
        <v>10.40616</v>
      </c>
      <c r="BN9" s="355">
        <v>10.566549999999999</v>
      </c>
      <c r="BO9" s="355">
        <v>12.52603</v>
      </c>
      <c r="BP9" s="355">
        <v>15.19774</v>
      </c>
      <c r="BQ9" s="355">
        <v>16.435269999999999</v>
      </c>
      <c r="BR9" s="355">
        <v>16.879740000000002</v>
      </c>
      <c r="BS9" s="355">
        <v>16.293589999999998</v>
      </c>
      <c r="BT9" s="355">
        <v>13.758179999999999</v>
      </c>
      <c r="BU9" s="355">
        <v>11.11027</v>
      </c>
      <c r="BV9" s="355">
        <v>9.8616890000000001</v>
      </c>
    </row>
    <row r="10" spans="1:74" ht="11.1" customHeight="1" x14ac:dyDescent="0.2">
      <c r="A10" s="84" t="s">
        <v>845</v>
      </c>
      <c r="B10" s="189" t="s">
        <v>569</v>
      </c>
      <c r="C10" s="214">
        <v>7.8555182300000004</v>
      </c>
      <c r="D10" s="214">
        <v>8.4899906190000003</v>
      </c>
      <c r="E10" s="214">
        <v>10.094554430000001</v>
      </c>
      <c r="F10" s="214">
        <v>11.409022159999999</v>
      </c>
      <c r="G10" s="214">
        <v>13.49581886</v>
      </c>
      <c r="H10" s="214">
        <v>16.888047190000002</v>
      </c>
      <c r="I10" s="214">
        <v>17.915117169999998</v>
      </c>
      <c r="J10" s="214">
        <v>18.035297190000001</v>
      </c>
      <c r="K10" s="214">
        <v>15.34818469</v>
      </c>
      <c r="L10" s="214">
        <v>10.75305651</v>
      </c>
      <c r="M10" s="214">
        <v>8.5296573200000001</v>
      </c>
      <c r="N10" s="214">
        <v>8.7174623810000007</v>
      </c>
      <c r="O10" s="214">
        <v>7.9822421569999999</v>
      </c>
      <c r="P10" s="214">
        <v>7.4729086169999999</v>
      </c>
      <c r="Q10" s="214">
        <v>8.0226488190000005</v>
      </c>
      <c r="R10" s="214">
        <v>8.7767485660000002</v>
      </c>
      <c r="S10" s="214">
        <v>11.66390135</v>
      </c>
      <c r="T10" s="214">
        <v>15.12616381</v>
      </c>
      <c r="U10" s="214">
        <v>16.75580815</v>
      </c>
      <c r="V10" s="214">
        <v>17.453047309999999</v>
      </c>
      <c r="W10" s="214">
        <v>16.34074378</v>
      </c>
      <c r="X10" s="214">
        <v>10.507817709999999</v>
      </c>
      <c r="Y10" s="214">
        <v>7.9577433879999999</v>
      </c>
      <c r="Z10" s="214">
        <v>7.0234415410000004</v>
      </c>
      <c r="AA10" s="214">
        <v>6.4869911729999998</v>
      </c>
      <c r="AB10" s="214">
        <v>6.7421645180000001</v>
      </c>
      <c r="AC10" s="214">
        <v>7.3958096830000004</v>
      </c>
      <c r="AD10" s="214">
        <v>7.72908917</v>
      </c>
      <c r="AE10" s="214">
        <v>10.27584343</v>
      </c>
      <c r="AF10" s="214">
        <v>14.093005590000001</v>
      </c>
      <c r="AG10" s="214">
        <v>17.420020480000002</v>
      </c>
      <c r="AH10" s="214">
        <v>18.76507548</v>
      </c>
      <c r="AI10" s="214">
        <v>17.27954566</v>
      </c>
      <c r="AJ10" s="214">
        <v>12.30727167</v>
      </c>
      <c r="AK10" s="214">
        <v>8.7366715320000008</v>
      </c>
      <c r="AL10" s="214">
        <v>7.1330706619999997</v>
      </c>
      <c r="AM10" s="214">
        <v>7.5182367360000004</v>
      </c>
      <c r="AN10" s="214">
        <v>8.1365742500000007</v>
      </c>
      <c r="AO10" s="214">
        <v>7.7529821820000002</v>
      </c>
      <c r="AP10" s="214">
        <v>9.9261555159999997</v>
      </c>
      <c r="AQ10" s="214">
        <v>11.20222961</v>
      </c>
      <c r="AR10" s="214">
        <v>16.572816499999998</v>
      </c>
      <c r="AS10" s="214">
        <v>18.311201350000001</v>
      </c>
      <c r="AT10" s="214">
        <v>18.627196189999999</v>
      </c>
      <c r="AU10" s="214">
        <v>16.632342229999999</v>
      </c>
      <c r="AV10" s="214">
        <v>11.05536783</v>
      </c>
      <c r="AW10" s="214">
        <v>7.8502549520000002</v>
      </c>
      <c r="AX10" s="214">
        <v>6.9952878309999997</v>
      </c>
      <c r="AY10" s="214">
        <v>7.0218910000000001</v>
      </c>
      <c r="AZ10" s="214">
        <v>7.6818759999999999</v>
      </c>
      <c r="BA10" s="355">
        <v>7.8077110000000003</v>
      </c>
      <c r="BB10" s="355">
        <v>8.7868600000000008</v>
      </c>
      <c r="BC10" s="355">
        <v>11.268750000000001</v>
      </c>
      <c r="BD10" s="355">
        <v>14.40948</v>
      </c>
      <c r="BE10" s="355">
        <v>16.54102</v>
      </c>
      <c r="BF10" s="355">
        <v>17.479109999999999</v>
      </c>
      <c r="BG10" s="355">
        <v>15.51726</v>
      </c>
      <c r="BH10" s="355">
        <v>10.96574</v>
      </c>
      <c r="BI10" s="355">
        <v>8.9476610000000001</v>
      </c>
      <c r="BJ10" s="355">
        <v>8.2584900000000001</v>
      </c>
      <c r="BK10" s="355">
        <v>7.9645770000000002</v>
      </c>
      <c r="BL10" s="355">
        <v>7.9988599999999996</v>
      </c>
      <c r="BM10" s="355">
        <v>8.357742</v>
      </c>
      <c r="BN10" s="355">
        <v>9.2868320000000004</v>
      </c>
      <c r="BO10" s="355">
        <v>11.697749999999999</v>
      </c>
      <c r="BP10" s="355">
        <v>14.754149999999999</v>
      </c>
      <c r="BQ10" s="355">
        <v>16.79392</v>
      </c>
      <c r="BR10" s="355">
        <v>17.64902</v>
      </c>
      <c r="BS10" s="355">
        <v>15.630319999999999</v>
      </c>
      <c r="BT10" s="355">
        <v>11.02449</v>
      </c>
      <c r="BU10" s="355">
        <v>8.9575410000000009</v>
      </c>
      <c r="BV10" s="355">
        <v>8.2288840000000008</v>
      </c>
    </row>
    <row r="11" spans="1:74" ht="11.1" customHeight="1" x14ac:dyDescent="0.2">
      <c r="A11" s="84" t="s">
        <v>846</v>
      </c>
      <c r="B11" s="189" t="s">
        <v>570</v>
      </c>
      <c r="C11" s="214">
        <v>8.3517011330000006</v>
      </c>
      <c r="D11" s="214">
        <v>9.0069893360000002</v>
      </c>
      <c r="E11" s="214">
        <v>10.07619611</v>
      </c>
      <c r="F11" s="214">
        <v>10.380117459999999</v>
      </c>
      <c r="G11" s="214">
        <v>12.054375690000001</v>
      </c>
      <c r="H11" s="214">
        <v>16.817137110000001</v>
      </c>
      <c r="I11" s="214">
        <v>18.819783699999999</v>
      </c>
      <c r="J11" s="214">
        <v>18.581026269999999</v>
      </c>
      <c r="K11" s="214">
        <v>17.32148119</v>
      </c>
      <c r="L11" s="214">
        <v>13.09759212</v>
      </c>
      <c r="M11" s="214">
        <v>9.8949939069999999</v>
      </c>
      <c r="N11" s="214">
        <v>9.3070836749999994</v>
      </c>
      <c r="O11" s="214">
        <v>8.6467281590000002</v>
      </c>
      <c r="P11" s="214">
        <v>8.3804935470000004</v>
      </c>
      <c r="Q11" s="214">
        <v>8.9724813989999994</v>
      </c>
      <c r="R11" s="214">
        <v>10.24758196</v>
      </c>
      <c r="S11" s="214">
        <v>12.23411589</v>
      </c>
      <c r="T11" s="214">
        <v>15.545360329999999</v>
      </c>
      <c r="U11" s="214">
        <v>17.332887880000001</v>
      </c>
      <c r="V11" s="214">
        <v>18.17080357</v>
      </c>
      <c r="W11" s="214">
        <v>17.398472850000001</v>
      </c>
      <c r="X11" s="214">
        <v>13.35881292</v>
      </c>
      <c r="Y11" s="214">
        <v>9.3752592450000005</v>
      </c>
      <c r="Z11" s="214">
        <v>7.6954790470000001</v>
      </c>
      <c r="AA11" s="214">
        <v>7.1305066080000001</v>
      </c>
      <c r="AB11" s="214">
        <v>7.2592476829999999</v>
      </c>
      <c r="AC11" s="214">
        <v>8.0908645400000001</v>
      </c>
      <c r="AD11" s="214">
        <v>8.5991090959999994</v>
      </c>
      <c r="AE11" s="214">
        <v>11.269141830000001</v>
      </c>
      <c r="AF11" s="214">
        <v>15.033651109999999</v>
      </c>
      <c r="AG11" s="214">
        <v>17.76009831</v>
      </c>
      <c r="AH11" s="214">
        <v>18.503395749999999</v>
      </c>
      <c r="AI11" s="214">
        <v>17.17343631</v>
      </c>
      <c r="AJ11" s="214">
        <v>13.75496422</v>
      </c>
      <c r="AK11" s="214">
        <v>10.339063980000001</v>
      </c>
      <c r="AL11" s="214">
        <v>7.8103793259999996</v>
      </c>
      <c r="AM11" s="214">
        <v>8.0007712879999993</v>
      </c>
      <c r="AN11" s="214">
        <v>8.566247036</v>
      </c>
      <c r="AO11" s="214">
        <v>8.5965256720000003</v>
      </c>
      <c r="AP11" s="214">
        <v>9.8865641160000006</v>
      </c>
      <c r="AQ11" s="214">
        <v>12.41215787</v>
      </c>
      <c r="AR11" s="214">
        <v>16.244233900000001</v>
      </c>
      <c r="AS11" s="214">
        <v>18.945639549999999</v>
      </c>
      <c r="AT11" s="214">
        <v>19.327744509999999</v>
      </c>
      <c r="AU11" s="214">
        <v>18.15675585</v>
      </c>
      <c r="AV11" s="214">
        <v>12.90284123</v>
      </c>
      <c r="AW11" s="214">
        <v>9.7520249870000004</v>
      </c>
      <c r="AX11" s="214">
        <v>8.6784910380000007</v>
      </c>
      <c r="AY11" s="214">
        <v>8.5698229999999995</v>
      </c>
      <c r="AZ11" s="214">
        <v>8.5688440000000003</v>
      </c>
      <c r="BA11" s="355">
        <v>9.5100700000000007</v>
      </c>
      <c r="BB11" s="355">
        <v>10.098599999999999</v>
      </c>
      <c r="BC11" s="355">
        <v>11.66296</v>
      </c>
      <c r="BD11" s="355">
        <v>15.50122</v>
      </c>
      <c r="BE11" s="355">
        <v>17.555489999999999</v>
      </c>
      <c r="BF11" s="355">
        <v>18.409680000000002</v>
      </c>
      <c r="BG11" s="355">
        <v>16.788730000000001</v>
      </c>
      <c r="BH11" s="355">
        <v>13.01656</v>
      </c>
      <c r="BI11" s="355">
        <v>10.054600000000001</v>
      </c>
      <c r="BJ11" s="355">
        <v>8.5517489999999992</v>
      </c>
      <c r="BK11" s="355">
        <v>8.4982939999999996</v>
      </c>
      <c r="BL11" s="355">
        <v>8.5542459999999991</v>
      </c>
      <c r="BM11" s="355">
        <v>9.5954730000000001</v>
      </c>
      <c r="BN11" s="355">
        <v>10.209910000000001</v>
      </c>
      <c r="BO11" s="355">
        <v>11.76966</v>
      </c>
      <c r="BP11" s="355">
        <v>15.5975</v>
      </c>
      <c r="BQ11" s="355">
        <v>17.647459999999999</v>
      </c>
      <c r="BR11" s="355">
        <v>18.515979999999999</v>
      </c>
      <c r="BS11" s="355">
        <v>16.92651</v>
      </c>
      <c r="BT11" s="355">
        <v>13.19563</v>
      </c>
      <c r="BU11" s="355">
        <v>10.28267</v>
      </c>
      <c r="BV11" s="355">
        <v>8.8166349999999998</v>
      </c>
    </row>
    <row r="12" spans="1:74" ht="11.1" customHeight="1" x14ac:dyDescent="0.2">
      <c r="A12" s="84" t="s">
        <v>847</v>
      </c>
      <c r="B12" s="189" t="s">
        <v>571</v>
      </c>
      <c r="C12" s="214">
        <v>10.710169199999999</v>
      </c>
      <c r="D12" s="214">
        <v>11.45613543</v>
      </c>
      <c r="E12" s="214">
        <v>11.893053460000001</v>
      </c>
      <c r="F12" s="214">
        <v>13.85948541</v>
      </c>
      <c r="G12" s="214">
        <v>17.16040404</v>
      </c>
      <c r="H12" s="214">
        <v>21.524238740000001</v>
      </c>
      <c r="I12" s="214">
        <v>23.007979779999999</v>
      </c>
      <c r="J12" s="214">
        <v>23.211568719999999</v>
      </c>
      <c r="K12" s="214">
        <v>22.177877160000001</v>
      </c>
      <c r="L12" s="214">
        <v>18.542923729999998</v>
      </c>
      <c r="M12" s="214">
        <v>12.08030911</v>
      </c>
      <c r="N12" s="214">
        <v>11.827721950000001</v>
      </c>
      <c r="O12" s="214">
        <v>11.06072243</v>
      </c>
      <c r="P12" s="214">
        <v>10.06553094</v>
      </c>
      <c r="Q12" s="214">
        <v>10.941178799999999</v>
      </c>
      <c r="R12" s="214">
        <v>13.538362319999999</v>
      </c>
      <c r="S12" s="214">
        <v>17.955809840000001</v>
      </c>
      <c r="T12" s="214">
        <v>21.277145520000001</v>
      </c>
      <c r="U12" s="214">
        <v>22.20406444</v>
      </c>
      <c r="V12" s="214">
        <v>22.19001664</v>
      </c>
      <c r="W12" s="214">
        <v>22.206677039999999</v>
      </c>
      <c r="X12" s="214">
        <v>16.636158460000001</v>
      </c>
      <c r="Y12" s="214">
        <v>13.28825683</v>
      </c>
      <c r="Z12" s="214">
        <v>13.103699199999999</v>
      </c>
      <c r="AA12" s="214">
        <v>9.7492953989999993</v>
      </c>
      <c r="AB12" s="214">
        <v>9.6250944199999999</v>
      </c>
      <c r="AC12" s="214">
        <v>11.604399770000001</v>
      </c>
      <c r="AD12" s="214">
        <v>12.89445652</v>
      </c>
      <c r="AE12" s="214">
        <v>15.719633139999999</v>
      </c>
      <c r="AF12" s="214">
        <v>19.811118839999999</v>
      </c>
      <c r="AG12" s="214">
        <v>22.783749610000001</v>
      </c>
      <c r="AH12" s="214">
        <v>23.291919409999998</v>
      </c>
      <c r="AI12" s="214">
        <v>23.36534683</v>
      </c>
      <c r="AJ12" s="214">
        <v>19.872119990000002</v>
      </c>
      <c r="AK12" s="214">
        <v>13.735956910000001</v>
      </c>
      <c r="AL12" s="214">
        <v>11.066006679999999</v>
      </c>
      <c r="AM12" s="214">
        <v>11.75699008</v>
      </c>
      <c r="AN12" s="214">
        <v>13.17434036</v>
      </c>
      <c r="AO12" s="214">
        <v>12.15968442</v>
      </c>
      <c r="AP12" s="214">
        <v>16.361790039999999</v>
      </c>
      <c r="AQ12" s="214">
        <v>21.762904639999999</v>
      </c>
      <c r="AR12" s="214">
        <v>24.44774061</v>
      </c>
      <c r="AS12" s="214">
        <v>26.78733446</v>
      </c>
      <c r="AT12" s="214">
        <v>27.982519870000001</v>
      </c>
      <c r="AU12" s="214">
        <v>25.952539399999999</v>
      </c>
      <c r="AV12" s="214">
        <v>21.22409158</v>
      </c>
      <c r="AW12" s="214">
        <v>13.334404770000001</v>
      </c>
      <c r="AX12" s="214">
        <v>11.46343038</v>
      </c>
      <c r="AY12" s="214">
        <v>10.29964</v>
      </c>
      <c r="AZ12" s="214">
        <v>12.472160000000001</v>
      </c>
      <c r="BA12" s="355">
        <v>11.981260000000001</v>
      </c>
      <c r="BB12" s="355">
        <v>13.690110000000001</v>
      </c>
      <c r="BC12" s="355">
        <v>17.06015</v>
      </c>
      <c r="BD12" s="355">
        <v>20.473020000000002</v>
      </c>
      <c r="BE12" s="355">
        <v>22.314399999999999</v>
      </c>
      <c r="BF12" s="355">
        <v>22.9419</v>
      </c>
      <c r="BG12" s="355">
        <v>22.248989999999999</v>
      </c>
      <c r="BH12" s="355">
        <v>17.781279999999999</v>
      </c>
      <c r="BI12" s="355">
        <v>13.184519999999999</v>
      </c>
      <c r="BJ12" s="355">
        <v>11.89805</v>
      </c>
      <c r="BK12" s="355">
        <v>11.39541</v>
      </c>
      <c r="BL12" s="355">
        <v>11.524050000000001</v>
      </c>
      <c r="BM12" s="355">
        <v>11.84182</v>
      </c>
      <c r="BN12" s="355">
        <v>13.73875</v>
      </c>
      <c r="BO12" s="355">
        <v>17.170760000000001</v>
      </c>
      <c r="BP12" s="355">
        <v>20.579930000000001</v>
      </c>
      <c r="BQ12" s="355">
        <v>22.375620000000001</v>
      </c>
      <c r="BR12" s="355">
        <v>22.921330000000001</v>
      </c>
      <c r="BS12" s="355">
        <v>22.155799999999999</v>
      </c>
      <c r="BT12" s="355">
        <v>17.605879999999999</v>
      </c>
      <c r="BU12" s="355">
        <v>12.93271</v>
      </c>
      <c r="BV12" s="355">
        <v>11.59233</v>
      </c>
    </row>
    <row r="13" spans="1:74" ht="11.1" customHeight="1" x14ac:dyDescent="0.2">
      <c r="A13" s="84" t="s">
        <v>848</v>
      </c>
      <c r="B13" s="189" t="s">
        <v>572</v>
      </c>
      <c r="C13" s="214">
        <v>9.4148505930000006</v>
      </c>
      <c r="D13" s="214">
        <v>9.5994130260000006</v>
      </c>
      <c r="E13" s="214">
        <v>10.139971559999999</v>
      </c>
      <c r="F13" s="214">
        <v>11.997652520000001</v>
      </c>
      <c r="G13" s="214">
        <v>15.49647976</v>
      </c>
      <c r="H13" s="214">
        <v>18.785800869999999</v>
      </c>
      <c r="I13" s="214">
        <v>19.947901829999999</v>
      </c>
      <c r="J13" s="214">
        <v>19.58365663</v>
      </c>
      <c r="K13" s="214">
        <v>19.76095956</v>
      </c>
      <c r="L13" s="214">
        <v>16.640249659999998</v>
      </c>
      <c r="M13" s="214">
        <v>10.951276679999999</v>
      </c>
      <c r="N13" s="214">
        <v>10.15525742</v>
      </c>
      <c r="O13" s="214">
        <v>9.6316900650000008</v>
      </c>
      <c r="P13" s="214">
        <v>9.304732156</v>
      </c>
      <c r="Q13" s="214">
        <v>8.8479670400000003</v>
      </c>
      <c r="R13" s="214">
        <v>12.17211782</v>
      </c>
      <c r="S13" s="214">
        <v>15.635193360000001</v>
      </c>
      <c r="T13" s="214">
        <v>17.94585717</v>
      </c>
      <c r="U13" s="214">
        <v>19.250223210000001</v>
      </c>
      <c r="V13" s="214">
        <v>19.913726950000001</v>
      </c>
      <c r="W13" s="214">
        <v>18.54938898</v>
      </c>
      <c r="X13" s="214">
        <v>15.72804709</v>
      </c>
      <c r="Y13" s="214">
        <v>12.543288069999999</v>
      </c>
      <c r="Z13" s="214">
        <v>10.26030299</v>
      </c>
      <c r="AA13" s="214">
        <v>8.5627624739999995</v>
      </c>
      <c r="AB13" s="214">
        <v>8.2173825679999997</v>
      </c>
      <c r="AC13" s="214">
        <v>9.0994360190000005</v>
      </c>
      <c r="AD13" s="214">
        <v>10.890760950000001</v>
      </c>
      <c r="AE13" s="214">
        <v>14.242392450000001</v>
      </c>
      <c r="AF13" s="214">
        <v>16.906637669999999</v>
      </c>
      <c r="AG13" s="214">
        <v>19.045566470000001</v>
      </c>
      <c r="AH13" s="214">
        <v>20.378110240000002</v>
      </c>
      <c r="AI13" s="214">
        <v>19.24616704</v>
      </c>
      <c r="AJ13" s="214">
        <v>18.793617780000002</v>
      </c>
      <c r="AK13" s="214">
        <v>13.16704693</v>
      </c>
      <c r="AL13" s="214">
        <v>9.6352772780000002</v>
      </c>
      <c r="AM13" s="214">
        <v>9.9193173419999994</v>
      </c>
      <c r="AN13" s="214">
        <v>11.025266739999999</v>
      </c>
      <c r="AO13" s="214">
        <v>10.98985388</v>
      </c>
      <c r="AP13" s="214">
        <v>13.31684051</v>
      </c>
      <c r="AQ13" s="214">
        <v>16.837128020000002</v>
      </c>
      <c r="AR13" s="214">
        <v>19.639706090000001</v>
      </c>
      <c r="AS13" s="214">
        <v>20.919019580000001</v>
      </c>
      <c r="AT13" s="214">
        <v>21.569082330000001</v>
      </c>
      <c r="AU13" s="214">
        <v>20.11256976</v>
      </c>
      <c r="AV13" s="214">
        <v>17.11860167</v>
      </c>
      <c r="AW13" s="214">
        <v>11.754185440000001</v>
      </c>
      <c r="AX13" s="214">
        <v>10.115792600000001</v>
      </c>
      <c r="AY13" s="214">
        <v>9.0161339999999992</v>
      </c>
      <c r="AZ13" s="214">
        <v>10.015560000000001</v>
      </c>
      <c r="BA13" s="355">
        <v>9.8627289999999999</v>
      </c>
      <c r="BB13" s="355">
        <v>11.61008</v>
      </c>
      <c r="BC13" s="355">
        <v>14.85988</v>
      </c>
      <c r="BD13" s="355">
        <v>17.757539999999999</v>
      </c>
      <c r="BE13" s="355">
        <v>19.524819999999998</v>
      </c>
      <c r="BF13" s="355">
        <v>20.227679999999999</v>
      </c>
      <c r="BG13" s="355">
        <v>19.929770000000001</v>
      </c>
      <c r="BH13" s="355">
        <v>16.962309999999999</v>
      </c>
      <c r="BI13" s="355">
        <v>13.11248</v>
      </c>
      <c r="BJ13" s="355">
        <v>11.34925</v>
      </c>
      <c r="BK13" s="355">
        <v>10.35134</v>
      </c>
      <c r="BL13" s="355">
        <v>10.31151</v>
      </c>
      <c r="BM13" s="355">
        <v>10.46266</v>
      </c>
      <c r="BN13" s="355">
        <v>12.41117</v>
      </c>
      <c r="BO13" s="355">
        <v>15.761039999999999</v>
      </c>
      <c r="BP13" s="355">
        <v>18.697510000000001</v>
      </c>
      <c r="BQ13" s="355">
        <v>20.431560000000001</v>
      </c>
      <c r="BR13" s="355">
        <v>21.05462</v>
      </c>
      <c r="BS13" s="355">
        <v>20.691120000000002</v>
      </c>
      <c r="BT13" s="355">
        <v>17.61035</v>
      </c>
      <c r="BU13" s="355">
        <v>13.587680000000001</v>
      </c>
      <c r="BV13" s="355">
        <v>11.661049999999999</v>
      </c>
    </row>
    <row r="14" spans="1:74" ht="11.1" customHeight="1" x14ac:dyDescent="0.2">
      <c r="A14" s="84" t="s">
        <v>849</v>
      </c>
      <c r="B14" s="189" t="s">
        <v>573</v>
      </c>
      <c r="C14" s="214">
        <v>8.1852867160000002</v>
      </c>
      <c r="D14" s="214">
        <v>8.445957838</v>
      </c>
      <c r="E14" s="214">
        <v>9.5590286209999995</v>
      </c>
      <c r="F14" s="214">
        <v>12.046389270000001</v>
      </c>
      <c r="G14" s="214">
        <v>15.610562979999999</v>
      </c>
      <c r="H14" s="214">
        <v>18.483671040000001</v>
      </c>
      <c r="I14" s="214">
        <v>20.117212559999999</v>
      </c>
      <c r="J14" s="214">
        <v>20.85806474</v>
      </c>
      <c r="K14" s="214">
        <v>20.40137751</v>
      </c>
      <c r="L14" s="214">
        <v>19.341458169999999</v>
      </c>
      <c r="M14" s="214">
        <v>12.426907460000001</v>
      </c>
      <c r="N14" s="214">
        <v>9.7746588580000004</v>
      </c>
      <c r="O14" s="214">
        <v>8.7722184339999991</v>
      </c>
      <c r="P14" s="214">
        <v>8.4625641130000009</v>
      </c>
      <c r="Q14" s="214">
        <v>8.1434145059999992</v>
      </c>
      <c r="R14" s="214">
        <v>11.659972359999999</v>
      </c>
      <c r="S14" s="214">
        <v>15.28050395</v>
      </c>
      <c r="T14" s="214">
        <v>16.68098161</v>
      </c>
      <c r="U14" s="214">
        <v>18.44767719</v>
      </c>
      <c r="V14" s="214">
        <v>21.115535659999999</v>
      </c>
      <c r="W14" s="214">
        <v>20.580575140000001</v>
      </c>
      <c r="X14" s="214">
        <v>19.175401300000001</v>
      </c>
      <c r="Y14" s="214">
        <v>14.83665031</v>
      </c>
      <c r="Z14" s="214">
        <v>9.1463417489999994</v>
      </c>
      <c r="AA14" s="214">
        <v>7.9144350320000001</v>
      </c>
      <c r="AB14" s="214">
        <v>7.8857891919999998</v>
      </c>
      <c r="AC14" s="214">
        <v>9.9451496010000007</v>
      </c>
      <c r="AD14" s="214">
        <v>11.49187229</v>
      </c>
      <c r="AE14" s="214">
        <v>15.872343040000001</v>
      </c>
      <c r="AF14" s="214">
        <v>16.686427170000002</v>
      </c>
      <c r="AG14" s="214">
        <v>19.516806809999999</v>
      </c>
      <c r="AH14" s="214">
        <v>22.5935123</v>
      </c>
      <c r="AI14" s="214">
        <v>21.023715559999999</v>
      </c>
      <c r="AJ14" s="214">
        <v>20.349070220000002</v>
      </c>
      <c r="AK14" s="214">
        <v>18.130812290000001</v>
      </c>
      <c r="AL14" s="214">
        <v>10.26963344</v>
      </c>
      <c r="AM14" s="214">
        <v>9.3929104579999994</v>
      </c>
      <c r="AN14" s="214">
        <v>10.647442870000001</v>
      </c>
      <c r="AO14" s="214">
        <v>12.106930200000001</v>
      </c>
      <c r="AP14" s="214">
        <v>14.96611197</v>
      </c>
      <c r="AQ14" s="214">
        <v>16.708946749999999</v>
      </c>
      <c r="AR14" s="214">
        <v>18.713964579999999</v>
      </c>
      <c r="AS14" s="214">
        <v>21.09391901</v>
      </c>
      <c r="AT14" s="214">
        <v>23.439034670000002</v>
      </c>
      <c r="AU14" s="214">
        <v>21.825803149999999</v>
      </c>
      <c r="AV14" s="214">
        <v>20.698207960000001</v>
      </c>
      <c r="AW14" s="214">
        <v>13.534551710000001</v>
      </c>
      <c r="AX14" s="214">
        <v>11.07504048</v>
      </c>
      <c r="AY14" s="214">
        <v>7.6663610000000002</v>
      </c>
      <c r="AZ14" s="214">
        <v>8.8978889999999993</v>
      </c>
      <c r="BA14" s="355">
        <v>8.7295219999999993</v>
      </c>
      <c r="BB14" s="355">
        <v>11.03763</v>
      </c>
      <c r="BC14" s="355">
        <v>14.72021</v>
      </c>
      <c r="BD14" s="355">
        <v>16.833089999999999</v>
      </c>
      <c r="BE14" s="355">
        <v>18.78321</v>
      </c>
      <c r="BF14" s="355">
        <v>21.138030000000001</v>
      </c>
      <c r="BG14" s="355">
        <v>20.344609999999999</v>
      </c>
      <c r="BH14" s="355">
        <v>18.80517</v>
      </c>
      <c r="BI14" s="355">
        <v>13.417680000000001</v>
      </c>
      <c r="BJ14" s="355">
        <v>9.7513690000000004</v>
      </c>
      <c r="BK14" s="355">
        <v>8.8323040000000006</v>
      </c>
      <c r="BL14" s="355">
        <v>8.8905989999999999</v>
      </c>
      <c r="BM14" s="355">
        <v>9.412706</v>
      </c>
      <c r="BN14" s="355">
        <v>11.81901</v>
      </c>
      <c r="BO14" s="355">
        <v>15.468360000000001</v>
      </c>
      <c r="BP14" s="355">
        <v>17.458950000000002</v>
      </c>
      <c r="BQ14" s="355">
        <v>19.2317</v>
      </c>
      <c r="BR14" s="355">
        <v>21.422979999999999</v>
      </c>
      <c r="BS14" s="355">
        <v>20.551860000000001</v>
      </c>
      <c r="BT14" s="355">
        <v>18.886130000000001</v>
      </c>
      <c r="BU14" s="355">
        <v>13.35581</v>
      </c>
      <c r="BV14" s="355">
        <v>9.5586500000000001</v>
      </c>
    </row>
    <row r="15" spans="1:74" ht="11.1" customHeight="1" x14ac:dyDescent="0.2">
      <c r="A15" s="84" t="s">
        <v>850</v>
      </c>
      <c r="B15" s="189" t="s">
        <v>574</v>
      </c>
      <c r="C15" s="214">
        <v>8.6632421260000001</v>
      </c>
      <c r="D15" s="214">
        <v>9.0789307430000008</v>
      </c>
      <c r="E15" s="214">
        <v>9.7865920039999992</v>
      </c>
      <c r="F15" s="214">
        <v>10.37852979</v>
      </c>
      <c r="G15" s="214">
        <v>11.080837199999999</v>
      </c>
      <c r="H15" s="214">
        <v>13.439144089999999</v>
      </c>
      <c r="I15" s="214">
        <v>15.29670447</v>
      </c>
      <c r="J15" s="214">
        <v>15.810880020000001</v>
      </c>
      <c r="K15" s="214">
        <v>14.49961306</v>
      </c>
      <c r="L15" s="214">
        <v>11.9483359</v>
      </c>
      <c r="M15" s="214">
        <v>9.4852833580000002</v>
      </c>
      <c r="N15" s="214">
        <v>9.5477428779999993</v>
      </c>
      <c r="O15" s="214">
        <v>9.3807612900000006</v>
      </c>
      <c r="P15" s="214">
        <v>9.7780613840000008</v>
      </c>
      <c r="Q15" s="214">
        <v>9.9958654750000004</v>
      </c>
      <c r="R15" s="214">
        <v>10.15996172</v>
      </c>
      <c r="S15" s="214">
        <v>10.849688179999999</v>
      </c>
      <c r="T15" s="214">
        <v>12.871193440000001</v>
      </c>
      <c r="U15" s="214">
        <v>14.85919627</v>
      </c>
      <c r="V15" s="214">
        <v>14.781782489999999</v>
      </c>
      <c r="W15" s="214">
        <v>14.296368299999999</v>
      </c>
      <c r="X15" s="214">
        <v>11.548363999999999</v>
      </c>
      <c r="Y15" s="214">
        <v>8.5512359050000004</v>
      </c>
      <c r="Z15" s="214">
        <v>7.9895162260000001</v>
      </c>
      <c r="AA15" s="214">
        <v>7.9005138810000002</v>
      </c>
      <c r="AB15" s="214">
        <v>8.2926269599999998</v>
      </c>
      <c r="AC15" s="214">
        <v>8.7740203240000003</v>
      </c>
      <c r="AD15" s="214">
        <v>8.7812217070000003</v>
      </c>
      <c r="AE15" s="214">
        <v>9.3244350409999992</v>
      </c>
      <c r="AF15" s="214">
        <v>12.58263919</v>
      </c>
      <c r="AG15" s="214">
        <v>14.017180850000001</v>
      </c>
      <c r="AH15" s="214">
        <v>14.46505363</v>
      </c>
      <c r="AI15" s="214">
        <v>12.999550060000001</v>
      </c>
      <c r="AJ15" s="214">
        <v>10.52791845</v>
      </c>
      <c r="AK15" s="214">
        <v>8.9929346760000008</v>
      </c>
      <c r="AL15" s="214">
        <v>7.7865978670000002</v>
      </c>
      <c r="AM15" s="214">
        <v>7.8237630539999996</v>
      </c>
      <c r="AN15" s="214">
        <v>8.3130172939999998</v>
      </c>
      <c r="AO15" s="214">
        <v>8.8668031480000007</v>
      </c>
      <c r="AP15" s="214">
        <v>9.2221139890000003</v>
      </c>
      <c r="AQ15" s="214">
        <v>10.13924752</v>
      </c>
      <c r="AR15" s="214">
        <v>12.53865854</v>
      </c>
      <c r="AS15" s="214">
        <v>14.47453557</v>
      </c>
      <c r="AT15" s="214">
        <v>14.51643007</v>
      </c>
      <c r="AU15" s="214">
        <v>12.983546560000001</v>
      </c>
      <c r="AV15" s="214">
        <v>9.5865949029999999</v>
      </c>
      <c r="AW15" s="214">
        <v>9.0520477419999992</v>
      </c>
      <c r="AX15" s="214">
        <v>8.2779834759999993</v>
      </c>
      <c r="AY15" s="214">
        <v>8.5319420000000008</v>
      </c>
      <c r="AZ15" s="214">
        <v>9.0517190000000003</v>
      </c>
      <c r="BA15" s="355">
        <v>8.8924900000000004</v>
      </c>
      <c r="BB15" s="355">
        <v>9.1720380000000006</v>
      </c>
      <c r="BC15" s="355">
        <v>9.8706669999999992</v>
      </c>
      <c r="BD15" s="355">
        <v>11.73842</v>
      </c>
      <c r="BE15" s="355">
        <v>13.45603</v>
      </c>
      <c r="BF15" s="355">
        <v>14.08595</v>
      </c>
      <c r="BG15" s="355">
        <v>13.31006</v>
      </c>
      <c r="BH15" s="355">
        <v>10.72688</v>
      </c>
      <c r="BI15" s="355">
        <v>8.9064700000000006</v>
      </c>
      <c r="BJ15" s="355">
        <v>8.7102160000000008</v>
      </c>
      <c r="BK15" s="355">
        <v>8.7633379999999992</v>
      </c>
      <c r="BL15" s="355">
        <v>9.0619449999999997</v>
      </c>
      <c r="BM15" s="355">
        <v>9.1143289999999997</v>
      </c>
      <c r="BN15" s="355">
        <v>9.4982489999999995</v>
      </c>
      <c r="BO15" s="355">
        <v>10.23124</v>
      </c>
      <c r="BP15" s="355">
        <v>12.136760000000001</v>
      </c>
      <c r="BQ15" s="355">
        <v>13.84183</v>
      </c>
      <c r="BR15" s="355">
        <v>14.43219</v>
      </c>
      <c r="BS15" s="355">
        <v>13.62393</v>
      </c>
      <c r="BT15" s="355">
        <v>10.99625</v>
      </c>
      <c r="BU15" s="355">
        <v>9.1255609999999994</v>
      </c>
      <c r="BV15" s="355">
        <v>8.8713999999999995</v>
      </c>
    </row>
    <row r="16" spans="1:74" ht="11.1" customHeight="1" x14ac:dyDescent="0.2">
      <c r="A16" s="84" t="s">
        <v>851</v>
      </c>
      <c r="B16" s="189" t="s">
        <v>575</v>
      </c>
      <c r="C16" s="214">
        <v>10.69870697</v>
      </c>
      <c r="D16" s="214">
        <v>10.93486042</v>
      </c>
      <c r="E16" s="214">
        <v>11.355324</v>
      </c>
      <c r="F16" s="214">
        <v>11.23602827</v>
      </c>
      <c r="G16" s="214">
        <v>11.992615130000001</v>
      </c>
      <c r="H16" s="214">
        <v>12.06691054</v>
      </c>
      <c r="I16" s="214">
        <v>12.529813620000001</v>
      </c>
      <c r="J16" s="214">
        <v>12.2672854</v>
      </c>
      <c r="K16" s="214">
        <v>12.33634065</v>
      </c>
      <c r="L16" s="214">
        <v>11.981085370000001</v>
      </c>
      <c r="M16" s="214">
        <v>10.86062297</v>
      </c>
      <c r="N16" s="214">
        <v>11.17293052</v>
      </c>
      <c r="O16" s="214">
        <v>11.557370929999999</v>
      </c>
      <c r="P16" s="214">
        <v>11.591431679999999</v>
      </c>
      <c r="Q16" s="214">
        <v>11.52493529</v>
      </c>
      <c r="R16" s="214">
        <v>11.200807019999999</v>
      </c>
      <c r="S16" s="214">
        <v>11.7941877</v>
      </c>
      <c r="T16" s="214">
        <v>12.334703530000001</v>
      </c>
      <c r="U16" s="214">
        <v>12.341998050000001</v>
      </c>
      <c r="V16" s="214">
        <v>12.542126079999999</v>
      </c>
      <c r="W16" s="214">
        <v>12.313412039999999</v>
      </c>
      <c r="X16" s="214">
        <v>11.83594518</v>
      </c>
      <c r="Y16" s="214">
        <v>10.419996790000001</v>
      </c>
      <c r="Z16" s="214">
        <v>11.07098315</v>
      </c>
      <c r="AA16" s="214">
        <v>11.000104840000001</v>
      </c>
      <c r="AB16" s="214">
        <v>11.193141170000001</v>
      </c>
      <c r="AC16" s="214">
        <v>10.60799958</v>
      </c>
      <c r="AD16" s="214">
        <v>10.67291064</v>
      </c>
      <c r="AE16" s="214">
        <v>11.675693089999999</v>
      </c>
      <c r="AF16" s="214">
        <v>11.79514298</v>
      </c>
      <c r="AG16" s="214">
        <v>12.42727674</v>
      </c>
      <c r="AH16" s="214">
        <v>13.244650740000001</v>
      </c>
      <c r="AI16" s="214">
        <v>13.356070219999999</v>
      </c>
      <c r="AJ16" s="214">
        <v>12.73725462</v>
      </c>
      <c r="AK16" s="214">
        <v>11.964927879999999</v>
      </c>
      <c r="AL16" s="214">
        <v>12.1192777</v>
      </c>
      <c r="AM16" s="214">
        <v>12.19900453</v>
      </c>
      <c r="AN16" s="214">
        <v>11.927124470000001</v>
      </c>
      <c r="AO16" s="214">
        <v>11.78918328</v>
      </c>
      <c r="AP16" s="214">
        <v>12.036257859999999</v>
      </c>
      <c r="AQ16" s="214">
        <v>12.809287189999999</v>
      </c>
      <c r="AR16" s="214">
        <v>13.400040949999999</v>
      </c>
      <c r="AS16" s="214">
        <v>12.99150386</v>
      </c>
      <c r="AT16" s="214">
        <v>13.06913434</v>
      </c>
      <c r="AU16" s="214">
        <v>12.644041059999999</v>
      </c>
      <c r="AV16" s="214">
        <v>11.81096582</v>
      </c>
      <c r="AW16" s="214">
        <v>11.08161988</v>
      </c>
      <c r="AX16" s="214">
        <v>11.22989293</v>
      </c>
      <c r="AY16" s="214">
        <v>12.22085</v>
      </c>
      <c r="AZ16" s="214">
        <v>12.00407</v>
      </c>
      <c r="BA16" s="355">
        <v>11.73054</v>
      </c>
      <c r="BB16" s="355">
        <v>11.597020000000001</v>
      </c>
      <c r="BC16" s="355">
        <v>12.10473</v>
      </c>
      <c r="BD16" s="355">
        <v>12.522970000000001</v>
      </c>
      <c r="BE16" s="355">
        <v>12.764290000000001</v>
      </c>
      <c r="BF16" s="355">
        <v>13.16719</v>
      </c>
      <c r="BG16" s="355">
        <v>12.912839999999999</v>
      </c>
      <c r="BH16" s="355">
        <v>12.499599999999999</v>
      </c>
      <c r="BI16" s="355">
        <v>11.52468</v>
      </c>
      <c r="BJ16" s="355">
        <v>11.563549999999999</v>
      </c>
      <c r="BK16" s="355">
        <v>12.534459999999999</v>
      </c>
      <c r="BL16" s="355">
        <v>12.64128</v>
      </c>
      <c r="BM16" s="355">
        <v>12.430910000000001</v>
      </c>
      <c r="BN16" s="355">
        <v>12.358180000000001</v>
      </c>
      <c r="BO16" s="355">
        <v>12.76393</v>
      </c>
      <c r="BP16" s="355">
        <v>12.87787</v>
      </c>
      <c r="BQ16" s="355">
        <v>12.865930000000001</v>
      </c>
      <c r="BR16" s="355">
        <v>13.069559999999999</v>
      </c>
      <c r="BS16" s="355">
        <v>12.877050000000001</v>
      </c>
      <c r="BT16" s="355">
        <v>12.49558</v>
      </c>
      <c r="BU16" s="355">
        <v>11.52962</v>
      </c>
      <c r="BV16" s="355">
        <v>11.67113</v>
      </c>
    </row>
    <row r="17" spans="1:74" ht="11.1" customHeight="1" x14ac:dyDescent="0.2">
      <c r="A17" s="84" t="s">
        <v>664</v>
      </c>
      <c r="B17" s="189" t="s">
        <v>549</v>
      </c>
      <c r="C17" s="214">
        <v>9.26</v>
      </c>
      <c r="D17" s="214">
        <v>9.77</v>
      </c>
      <c r="E17" s="214">
        <v>10.7</v>
      </c>
      <c r="F17" s="214">
        <v>11.76</v>
      </c>
      <c r="G17" s="214">
        <v>13.6</v>
      </c>
      <c r="H17" s="214">
        <v>16.13</v>
      </c>
      <c r="I17" s="214">
        <v>17.23</v>
      </c>
      <c r="J17" s="214">
        <v>17.41</v>
      </c>
      <c r="K17" s="214">
        <v>16.27</v>
      </c>
      <c r="L17" s="214">
        <v>13.11</v>
      </c>
      <c r="M17" s="214">
        <v>10.19</v>
      </c>
      <c r="N17" s="214">
        <v>10.01</v>
      </c>
      <c r="O17" s="214">
        <v>9.5</v>
      </c>
      <c r="P17" s="214">
        <v>9.08</v>
      </c>
      <c r="Q17" s="214">
        <v>9.2799999999999994</v>
      </c>
      <c r="R17" s="214">
        <v>10.43</v>
      </c>
      <c r="S17" s="214">
        <v>12.73</v>
      </c>
      <c r="T17" s="214">
        <v>15.07</v>
      </c>
      <c r="U17" s="214">
        <v>16.28</v>
      </c>
      <c r="V17" s="214">
        <v>16.88</v>
      </c>
      <c r="W17" s="214">
        <v>16.399999999999999</v>
      </c>
      <c r="X17" s="214">
        <v>12.6</v>
      </c>
      <c r="Y17" s="214">
        <v>10.02</v>
      </c>
      <c r="Z17" s="214">
        <v>9.27</v>
      </c>
      <c r="AA17" s="214">
        <v>8.2799999999999994</v>
      </c>
      <c r="AB17" s="214">
        <v>8.36</v>
      </c>
      <c r="AC17" s="214">
        <v>9.19</v>
      </c>
      <c r="AD17" s="214">
        <v>9.65</v>
      </c>
      <c r="AE17" s="214">
        <v>11.62</v>
      </c>
      <c r="AF17" s="214">
        <v>14.43</v>
      </c>
      <c r="AG17" s="214">
        <v>16.55</v>
      </c>
      <c r="AH17" s="214">
        <v>17.600000000000001</v>
      </c>
      <c r="AI17" s="214">
        <v>16.78</v>
      </c>
      <c r="AJ17" s="214">
        <v>13.74</v>
      </c>
      <c r="AK17" s="214">
        <v>10.77</v>
      </c>
      <c r="AL17" s="214">
        <v>9.06</v>
      </c>
      <c r="AM17" s="214">
        <v>9.3800000000000008</v>
      </c>
      <c r="AN17" s="214">
        <v>10.07</v>
      </c>
      <c r="AO17" s="214">
        <v>9.9</v>
      </c>
      <c r="AP17" s="214">
        <v>11.38</v>
      </c>
      <c r="AQ17" s="214">
        <v>13.32</v>
      </c>
      <c r="AR17" s="214">
        <v>16.13</v>
      </c>
      <c r="AS17" s="214">
        <v>17.96</v>
      </c>
      <c r="AT17" s="214">
        <v>18.32</v>
      </c>
      <c r="AU17" s="214">
        <v>17.010000000000002</v>
      </c>
      <c r="AV17" s="214">
        <v>13.5</v>
      </c>
      <c r="AW17" s="214">
        <v>10.26</v>
      </c>
      <c r="AX17" s="214">
        <v>9.33</v>
      </c>
      <c r="AY17" s="214">
        <v>8.9486349999999995</v>
      </c>
      <c r="AZ17" s="214">
        <v>9.5722620000000003</v>
      </c>
      <c r="BA17" s="355">
        <v>9.6948260000000008</v>
      </c>
      <c r="BB17" s="355">
        <v>10.497820000000001</v>
      </c>
      <c r="BC17" s="355">
        <v>12.47289</v>
      </c>
      <c r="BD17" s="355">
        <v>14.90422</v>
      </c>
      <c r="BE17" s="355">
        <v>16.425650000000001</v>
      </c>
      <c r="BF17" s="355">
        <v>17.303159999999998</v>
      </c>
      <c r="BG17" s="355">
        <v>16.333590000000001</v>
      </c>
      <c r="BH17" s="355">
        <v>13.30302</v>
      </c>
      <c r="BI17" s="355">
        <v>10.86158</v>
      </c>
      <c r="BJ17" s="355">
        <v>9.9432369999999999</v>
      </c>
      <c r="BK17" s="355">
        <v>9.7120460000000008</v>
      </c>
      <c r="BL17" s="355">
        <v>9.7637839999999994</v>
      </c>
      <c r="BM17" s="355">
        <v>10.08009</v>
      </c>
      <c r="BN17" s="355">
        <v>10.92928</v>
      </c>
      <c r="BO17" s="355">
        <v>12.87186</v>
      </c>
      <c r="BP17" s="355">
        <v>15.20534</v>
      </c>
      <c r="BQ17" s="355">
        <v>16.62255</v>
      </c>
      <c r="BR17" s="355">
        <v>17.386410000000001</v>
      </c>
      <c r="BS17" s="355">
        <v>16.404520000000002</v>
      </c>
      <c r="BT17" s="355">
        <v>13.33385</v>
      </c>
      <c r="BU17" s="355">
        <v>10.836029999999999</v>
      </c>
      <c r="BV17" s="355">
        <v>9.8855350000000008</v>
      </c>
    </row>
    <row r="18" spans="1:74" ht="11.1" customHeight="1" x14ac:dyDescent="0.2">
      <c r="A18" s="84"/>
      <c r="B18" s="88" t="s">
        <v>1244</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390"/>
      <c r="BB18" s="390"/>
      <c r="BC18" s="390"/>
      <c r="BD18" s="390"/>
      <c r="BE18" s="390"/>
      <c r="BF18" s="390"/>
      <c r="BG18" s="390"/>
      <c r="BH18" s="390"/>
      <c r="BI18" s="390"/>
      <c r="BJ18" s="390"/>
      <c r="BK18" s="390"/>
      <c r="BL18" s="390"/>
      <c r="BM18" s="390"/>
      <c r="BN18" s="390"/>
      <c r="BO18" s="390"/>
      <c r="BP18" s="390"/>
      <c r="BQ18" s="390"/>
      <c r="BR18" s="390"/>
      <c r="BS18" s="390"/>
      <c r="BT18" s="390"/>
      <c r="BU18" s="390"/>
      <c r="BV18" s="390"/>
    </row>
    <row r="19" spans="1:74" ht="11.1" customHeight="1" x14ac:dyDescent="0.2">
      <c r="A19" s="84" t="s">
        <v>852</v>
      </c>
      <c r="B19" s="189" t="s">
        <v>568</v>
      </c>
      <c r="C19" s="214">
        <v>10.949164189999999</v>
      </c>
      <c r="D19" s="214">
        <v>11.505950670000001</v>
      </c>
      <c r="E19" s="214">
        <v>12.27461894</v>
      </c>
      <c r="F19" s="214">
        <v>13.1911478</v>
      </c>
      <c r="G19" s="214">
        <v>12.65951707</v>
      </c>
      <c r="H19" s="214">
        <v>12.64354271</v>
      </c>
      <c r="I19" s="214">
        <v>11.9462043</v>
      </c>
      <c r="J19" s="214">
        <v>11.78047553</v>
      </c>
      <c r="K19" s="214">
        <v>11.84500757</v>
      </c>
      <c r="L19" s="214">
        <v>11.092745109999999</v>
      </c>
      <c r="M19" s="214">
        <v>11.33594493</v>
      </c>
      <c r="N19" s="214">
        <v>11.60554333</v>
      </c>
      <c r="O19" s="214">
        <v>11.50181765</v>
      </c>
      <c r="P19" s="214">
        <v>10.831036409999999</v>
      </c>
      <c r="Q19" s="214">
        <v>9.9426690640000004</v>
      </c>
      <c r="R19" s="214">
        <v>10.39597461</v>
      </c>
      <c r="S19" s="214">
        <v>10.15225416</v>
      </c>
      <c r="T19" s="214">
        <v>9.5310747560000006</v>
      </c>
      <c r="U19" s="214">
        <v>9.4250608230000008</v>
      </c>
      <c r="V19" s="214">
        <v>9.7144956849999993</v>
      </c>
      <c r="W19" s="214">
        <v>10.022463910000001</v>
      </c>
      <c r="X19" s="214">
        <v>8.7889949539999996</v>
      </c>
      <c r="Y19" s="214">
        <v>8.9040560370000001</v>
      </c>
      <c r="Z19" s="214">
        <v>9.5750575280000003</v>
      </c>
      <c r="AA19" s="214">
        <v>8.8406131180000003</v>
      </c>
      <c r="AB19" s="214">
        <v>8.7903303939999997</v>
      </c>
      <c r="AC19" s="214">
        <v>8.7671459489999997</v>
      </c>
      <c r="AD19" s="214">
        <v>9.3906425650000003</v>
      </c>
      <c r="AE19" s="214">
        <v>9.5186809029999999</v>
      </c>
      <c r="AF19" s="214">
        <v>10.04452708</v>
      </c>
      <c r="AG19" s="214">
        <v>10.232720179999999</v>
      </c>
      <c r="AH19" s="214">
        <v>10.676538300000001</v>
      </c>
      <c r="AI19" s="214">
        <v>10.309738919999999</v>
      </c>
      <c r="AJ19" s="214">
        <v>9.8392592560000001</v>
      </c>
      <c r="AK19" s="214">
        <v>9.4971183680000006</v>
      </c>
      <c r="AL19" s="214">
        <v>9.4670590580000002</v>
      </c>
      <c r="AM19" s="214">
        <v>9.4866893769999994</v>
      </c>
      <c r="AN19" s="214">
        <v>9.8691829729999991</v>
      </c>
      <c r="AO19" s="214">
        <v>9.3422754559999994</v>
      </c>
      <c r="AP19" s="214">
        <v>9.7258979310000004</v>
      </c>
      <c r="AQ19" s="214">
        <v>10.261776040000001</v>
      </c>
      <c r="AR19" s="214">
        <v>10.08335215</v>
      </c>
      <c r="AS19" s="214">
        <v>10.66086159</v>
      </c>
      <c r="AT19" s="214">
        <v>10.757738979999999</v>
      </c>
      <c r="AU19" s="214">
        <v>10.41393296</v>
      </c>
      <c r="AV19" s="214">
        <v>8.8290866300000008</v>
      </c>
      <c r="AW19" s="214">
        <v>9.3974525109999991</v>
      </c>
      <c r="AX19" s="214">
        <v>9.7967423379999996</v>
      </c>
      <c r="AY19" s="214">
        <v>10.01125</v>
      </c>
      <c r="AZ19" s="214">
        <v>10.164529999999999</v>
      </c>
      <c r="BA19" s="355">
        <v>10.258190000000001</v>
      </c>
      <c r="BB19" s="355">
        <v>10.34455</v>
      </c>
      <c r="BC19" s="355">
        <v>10.237869999999999</v>
      </c>
      <c r="BD19" s="355">
        <v>10.07593</v>
      </c>
      <c r="BE19" s="355">
        <v>10.11117</v>
      </c>
      <c r="BF19" s="355">
        <v>10.22824</v>
      </c>
      <c r="BG19" s="355">
        <v>10.31169</v>
      </c>
      <c r="BH19" s="355">
        <v>9.5133240000000008</v>
      </c>
      <c r="BI19" s="355">
        <v>9.6664639999999995</v>
      </c>
      <c r="BJ19" s="355">
        <v>10.13814</v>
      </c>
      <c r="BK19" s="355">
        <v>10.14235</v>
      </c>
      <c r="BL19" s="355">
        <v>9.9393449999999994</v>
      </c>
      <c r="BM19" s="355">
        <v>10.01121</v>
      </c>
      <c r="BN19" s="355">
        <v>10.25887</v>
      </c>
      <c r="BO19" s="355">
        <v>10.24174</v>
      </c>
      <c r="BP19" s="355">
        <v>10.11318</v>
      </c>
      <c r="BQ19" s="355">
        <v>10.177250000000001</v>
      </c>
      <c r="BR19" s="355">
        <v>10.345689999999999</v>
      </c>
      <c r="BS19" s="355">
        <v>10.294600000000001</v>
      </c>
      <c r="BT19" s="355">
        <v>9.8207819999999995</v>
      </c>
      <c r="BU19" s="355">
        <v>9.9210200000000004</v>
      </c>
      <c r="BV19" s="355">
        <v>10.55728</v>
      </c>
    </row>
    <row r="20" spans="1:74" ht="11.1" customHeight="1" x14ac:dyDescent="0.2">
      <c r="A20" s="84" t="s">
        <v>853</v>
      </c>
      <c r="B20" s="187" t="s">
        <v>601</v>
      </c>
      <c r="C20" s="214">
        <v>8.751067784</v>
      </c>
      <c r="D20" s="214">
        <v>9.6087691559999993</v>
      </c>
      <c r="E20" s="214">
        <v>9.6702424560000004</v>
      </c>
      <c r="F20" s="214">
        <v>9.2452630730000003</v>
      </c>
      <c r="G20" s="214">
        <v>9.0700622830000004</v>
      </c>
      <c r="H20" s="214">
        <v>8.5525844830000004</v>
      </c>
      <c r="I20" s="214">
        <v>8.4337259119999999</v>
      </c>
      <c r="J20" s="214">
        <v>7.9293653810000002</v>
      </c>
      <c r="K20" s="214">
        <v>7.8099374690000003</v>
      </c>
      <c r="L20" s="214">
        <v>7.881615451</v>
      </c>
      <c r="M20" s="214">
        <v>7.9478006839999997</v>
      </c>
      <c r="N20" s="214">
        <v>8.1975510239999991</v>
      </c>
      <c r="O20" s="214">
        <v>8.0651386800000004</v>
      </c>
      <c r="P20" s="214">
        <v>7.8336708330000002</v>
      </c>
      <c r="Q20" s="214">
        <v>7.6823988740000004</v>
      </c>
      <c r="R20" s="214">
        <v>7.5661365419999997</v>
      </c>
      <c r="S20" s="214">
        <v>7.1842448570000004</v>
      </c>
      <c r="T20" s="214">
        <v>7.3847699889999996</v>
      </c>
      <c r="U20" s="214">
        <v>6.7313267349999997</v>
      </c>
      <c r="V20" s="214">
        <v>6.3852002690000003</v>
      </c>
      <c r="W20" s="214">
        <v>6.596464836</v>
      </c>
      <c r="X20" s="214">
        <v>6.7643950310000003</v>
      </c>
      <c r="Y20" s="214">
        <v>6.878983753</v>
      </c>
      <c r="Z20" s="214">
        <v>7.1663065469999996</v>
      </c>
      <c r="AA20" s="214">
        <v>6.944261204</v>
      </c>
      <c r="AB20" s="214">
        <v>6.9514940259999998</v>
      </c>
      <c r="AC20" s="214">
        <v>6.8548881750000001</v>
      </c>
      <c r="AD20" s="214">
        <v>6.5179743500000002</v>
      </c>
      <c r="AE20" s="214">
        <v>6.4409824550000003</v>
      </c>
      <c r="AF20" s="214">
        <v>6.3306232610000004</v>
      </c>
      <c r="AG20" s="214">
        <v>6.2508954010000002</v>
      </c>
      <c r="AH20" s="214">
        <v>5.9151596</v>
      </c>
      <c r="AI20" s="214">
        <v>6.0239190210000002</v>
      </c>
      <c r="AJ20" s="214">
        <v>6.2649539399999998</v>
      </c>
      <c r="AK20" s="214">
        <v>6.6972944200000004</v>
      </c>
      <c r="AL20" s="214">
        <v>7.0576170969999996</v>
      </c>
      <c r="AM20" s="214">
        <v>7.5103996769999997</v>
      </c>
      <c r="AN20" s="214">
        <v>7.8600664299999998</v>
      </c>
      <c r="AO20" s="214">
        <v>7.6390444520000003</v>
      </c>
      <c r="AP20" s="214">
        <v>7.4698040780000001</v>
      </c>
      <c r="AQ20" s="214">
        <v>7.3868435510000001</v>
      </c>
      <c r="AR20" s="214">
        <v>7.3833764589999999</v>
      </c>
      <c r="AS20" s="214">
        <v>7.2718542609999997</v>
      </c>
      <c r="AT20" s="214">
        <v>6.6238065480000001</v>
      </c>
      <c r="AU20" s="214">
        <v>6.5929908509999997</v>
      </c>
      <c r="AV20" s="214">
        <v>7.1736051700000001</v>
      </c>
      <c r="AW20" s="214">
        <v>7.2573495130000003</v>
      </c>
      <c r="AX20" s="214">
        <v>7.5157571949999999</v>
      </c>
      <c r="AY20" s="214">
        <v>7.5921289999999999</v>
      </c>
      <c r="AZ20" s="214">
        <v>7.617623</v>
      </c>
      <c r="BA20" s="355">
        <v>7.7166050000000004</v>
      </c>
      <c r="BB20" s="355">
        <v>7.4871629999999998</v>
      </c>
      <c r="BC20" s="355">
        <v>7.4445589999999999</v>
      </c>
      <c r="BD20" s="355">
        <v>7.2902310000000003</v>
      </c>
      <c r="BE20" s="355">
        <v>6.9356869999999997</v>
      </c>
      <c r="BF20" s="355">
        <v>6.8740240000000004</v>
      </c>
      <c r="BG20" s="355">
        <v>7.0346780000000004</v>
      </c>
      <c r="BH20" s="355">
        <v>7.3455430000000002</v>
      </c>
      <c r="BI20" s="355">
        <v>7.5458360000000004</v>
      </c>
      <c r="BJ20" s="355">
        <v>7.7592819999999998</v>
      </c>
      <c r="BK20" s="355">
        <v>7.707001</v>
      </c>
      <c r="BL20" s="355">
        <v>7.752948</v>
      </c>
      <c r="BM20" s="355">
        <v>7.9385209999999997</v>
      </c>
      <c r="BN20" s="355">
        <v>7.7161790000000003</v>
      </c>
      <c r="BO20" s="355">
        <v>7.6534250000000004</v>
      </c>
      <c r="BP20" s="355">
        <v>7.4718</v>
      </c>
      <c r="BQ20" s="355">
        <v>7.0822839999999996</v>
      </c>
      <c r="BR20" s="355">
        <v>6.984356</v>
      </c>
      <c r="BS20" s="355">
        <v>7.1019519999999998</v>
      </c>
      <c r="BT20" s="355">
        <v>7.3663720000000001</v>
      </c>
      <c r="BU20" s="355">
        <v>7.5194830000000001</v>
      </c>
      <c r="BV20" s="355">
        <v>7.6930310000000004</v>
      </c>
    </row>
    <row r="21" spans="1:74" ht="11.1" customHeight="1" x14ac:dyDescent="0.2">
      <c r="A21" s="84" t="s">
        <v>854</v>
      </c>
      <c r="B21" s="189" t="s">
        <v>569</v>
      </c>
      <c r="C21" s="214">
        <v>7.1695938119999996</v>
      </c>
      <c r="D21" s="214">
        <v>7.8549313859999996</v>
      </c>
      <c r="E21" s="214">
        <v>9.2280553110000003</v>
      </c>
      <c r="F21" s="214">
        <v>9.4565034620000006</v>
      </c>
      <c r="G21" s="214">
        <v>10.132855129999999</v>
      </c>
      <c r="H21" s="214">
        <v>10.96230287</v>
      </c>
      <c r="I21" s="214">
        <v>10.83204155</v>
      </c>
      <c r="J21" s="214">
        <v>10.37095931</v>
      </c>
      <c r="K21" s="214">
        <v>9.2623898659999995</v>
      </c>
      <c r="L21" s="214">
        <v>7.8945550090000003</v>
      </c>
      <c r="M21" s="214">
        <v>7.3413115360000001</v>
      </c>
      <c r="N21" s="214">
        <v>7.6496861850000002</v>
      </c>
      <c r="O21" s="214">
        <v>7.0805555580000004</v>
      </c>
      <c r="P21" s="214">
        <v>6.7563242749999999</v>
      </c>
      <c r="Q21" s="214">
        <v>6.9808186619999999</v>
      </c>
      <c r="R21" s="214">
        <v>6.8994130250000003</v>
      </c>
      <c r="S21" s="214">
        <v>7.8169754290000002</v>
      </c>
      <c r="T21" s="214">
        <v>8.7211013279999996</v>
      </c>
      <c r="U21" s="214">
        <v>8.9610514319999997</v>
      </c>
      <c r="V21" s="214">
        <v>8.9562745439999993</v>
      </c>
      <c r="W21" s="214">
        <v>8.5545919690000005</v>
      </c>
      <c r="X21" s="214">
        <v>6.8403335099999998</v>
      </c>
      <c r="Y21" s="214">
        <v>6.3313978000000004</v>
      </c>
      <c r="Z21" s="214">
        <v>5.9966791439999998</v>
      </c>
      <c r="AA21" s="214">
        <v>5.7411603409999996</v>
      </c>
      <c r="AB21" s="214">
        <v>5.8591697749999998</v>
      </c>
      <c r="AC21" s="214">
        <v>6.0864669530000004</v>
      </c>
      <c r="AD21" s="214">
        <v>6.0765025760000002</v>
      </c>
      <c r="AE21" s="214">
        <v>6.8465933679999997</v>
      </c>
      <c r="AF21" s="214">
        <v>7.858121197</v>
      </c>
      <c r="AG21" s="214">
        <v>8.8453208849999996</v>
      </c>
      <c r="AH21" s="214">
        <v>8.9495541089999993</v>
      </c>
      <c r="AI21" s="214">
        <v>8.5384257669999997</v>
      </c>
      <c r="AJ21" s="214">
        <v>7.3957845630000003</v>
      </c>
      <c r="AK21" s="214">
        <v>6.7441726089999996</v>
      </c>
      <c r="AL21" s="214">
        <v>6.1393545820000002</v>
      </c>
      <c r="AM21" s="214">
        <v>6.6240961900000004</v>
      </c>
      <c r="AN21" s="214">
        <v>6.7742887959999996</v>
      </c>
      <c r="AO21" s="214">
        <v>6.5151409009999997</v>
      </c>
      <c r="AP21" s="214">
        <v>7.4220947209999997</v>
      </c>
      <c r="AQ21" s="214">
        <v>7.8878398389999997</v>
      </c>
      <c r="AR21" s="214">
        <v>8.9753815620000008</v>
      </c>
      <c r="AS21" s="214">
        <v>9.1057939389999998</v>
      </c>
      <c r="AT21" s="214">
        <v>9.2793474870000008</v>
      </c>
      <c r="AU21" s="214">
        <v>8.5944393849999994</v>
      </c>
      <c r="AV21" s="214">
        <v>7.0229250150000002</v>
      </c>
      <c r="AW21" s="214">
        <v>6.2301487609999997</v>
      </c>
      <c r="AX21" s="214">
        <v>5.9557012350000003</v>
      </c>
      <c r="AY21" s="214">
        <v>6.0684420000000001</v>
      </c>
      <c r="AZ21" s="214">
        <v>6.3030099999999996</v>
      </c>
      <c r="BA21" s="355">
        <v>6.4183969999999997</v>
      </c>
      <c r="BB21" s="355">
        <v>6.723325</v>
      </c>
      <c r="BC21" s="355">
        <v>7.5894459999999997</v>
      </c>
      <c r="BD21" s="355">
        <v>8.4734010000000008</v>
      </c>
      <c r="BE21" s="355">
        <v>8.9232990000000001</v>
      </c>
      <c r="BF21" s="355">
        <v>9.1556599999999992</v>
      </c>
      <c r="BG21" s="355">
        <v>8.5778850000000002</v>
      </c>
      <c r="BH21" s="355">
        <v>7.4181910000000002</v>
      </c>
      <c r="BI21" s="355">
        <v>6.9894579999999999</v>
      </c>
      <c r="BJ21" s="355">
        <v>6.931311</v>
      </c>
      <c r="BK21" s="355">
        <v>6.8255489999999996</v>
      </c>
      <c r="BL21" s="355">
        <v>6.6096120000000003</v>
      </c>
      <c r="BM21" s="355">
        <v>6.9436</v>
      </c>
      <c r="BN21" s="355">
        <v>7.2227449999999997</v>
      </c>
      <c r="BO21" s="355">
        <v>8.0380599999999998</v>
      </c>
      <c r="BP21" s="355">
        <v>8.8499029999999994</v>
      </c>
      <c r="BQ21" s="355">
        <v>9.2170640000000006</v>
      </c>
      <c r="BR21" s="355">
        <v>9.3694740000000003</v>
      </c>
      <c r="BS21" s="355">
        <v>8.7366130000000002</v>
      </c>
      <c r="BT21" s="355">
        <v>7.5243219999999997</v>
      </c>
      <c r="BU21" s="355">
        <v>7.0483159999999998</v>
      </c>
      <c r="BV21" s="355">
        <v>6.9493349999999996</v>
      </c>
    </row>
    <row r="22" spans="1:74" ht="11.1" customHeight="1" x14ac:dyDescent="0.2">
      <c r="A22" s="84" t="s">
        <v>855</v>
      </c>
      <c r="B22" s="189" t="s">
        <v>570</v>
      </c>
      <c r="C22" s="214">
        <v>7.6509393189999999</v>
      </c>
      <c r="D22" s="214">
        <v>8.2886276980000009</v>
      </c>
      <c r="E22" s="214">
        <v>9.0283083079999997</v>
      </c>
      <c r="F22" s="214">
        <v>8.989410479</v>
      </c>
      <c r="G22" s="214">
        <v>8.9815124879999999</v>
      </c>
      <c r="H22" s="214">
        <v>10.27052392</v>
      </c>
      <c r="I22" s="214">
        <v>10.589279060000001</v>
      </c>
      <c r="J22" s="214">
        <v>10.124805029999999</v>
      </c>
      <c r="K22" s="214">
        <v>9.8824935350000001</v>
      </c>
      <c r="L22" s="214">
        <v>8.7892528859999999</v>
      </c>
      <c r="M22" s="214">
        <v>8.1593667510000003</v>
      </c>
      <c r="N22" s="214">
        <v>8.275460399</v>
      </c>
      <c r="O22" s="214">
        <v>7.8404527540000002</v>
      </c>
      <c r="P22" s="214">
        <v>7.3395944010000003</v>
      </c>
      <c r="Q22" s="214">
        <v>7.7901399910000002</v>
      </c>
      <c r="R22" s="214">
        <v>7.7129860649999999</v>
      </c>
      <c r="S22" s="214">
        <v>7.70497326</v>
      </c>
      <c r="T22" s="214">
        <v>8.8318221270000006</v>
      </c>
      <c r="U22" s="214">
        <v>9.0593965250000004</v>
      </c>
      <c r="V22" s="214">
        <v>9.2399489070000005</v>
      </c>
      <c r="W22" s="214">
        <v>8.7680910260000005</v>
      </c>
      <c r="X22" s="214">
        <v>7.3989191060000001</v>
      </c>
      <c r="Y22" s="214">
        <v>6.9042120660000004</v>
      </c>
      <c r="Z22" s="214">
        <v>6.2954304949999997</v>
      </c>
      <c r="AA22" s="214">
        <v>6.1203548889999997</v>
      </c>
      <c r="AB22" s="214">
        <v>6.1920242630000004</v>
      </c>
      <c r="AC22" s="214">
        <v>6.4530098540000003</v>
      </c>
      <c r="AD22" s="214">
        <v>6.2414343670000001</v>
      </c>
      <c r="AE22" s="214">
        <v>6.7589390529999998</v>
      </c>
      <c r="AF22" s="214">
        <v>7.7555308910000003</v>
      </c>
      <c r="AG22" s="214">
        <v>8.4735265339999994</v>
      </c>
      <c r="AH22" s="214">
        <v>8.6666706940000005</v>
      </c>
      <c r="AI22" s="214">
        <v>8.3105499169999995</v>
      </c>
      <c r="AJ22" s="214">
        <v>7.3580721609999999</v>
      </c>
      <c r="AK22" s="214">
        <v>6.9740762900000002</v>
      </c>
      <c r="AL22" s="214">
        <v>6.5417530709999996</v>
      </c>
      <c r="AM22" s="214">
        <v>6.9740440169999998</v>
      </c>
      <c r="AN22" s="214">
        <v>7.0903500929999996</v>
      </c>
      <c r="AO22" s="214">
        <v>6.7928448389999998</v>
      </c>
      <c r="AP22" s="214">
        <v>7.1774545920000001</v>
      </c>
      <c r="AQ22" s="214">
        <v>8.0568169510000001</v>
      </c>
      <c r="AR22" s="214">
        <v>8.8725013480000001</v>
      </c>
      <c r="AS22" s="214">
        <v>9.157180168</v>
      </c>
      <c r="AT22" s="214">
        <v>9.3701769479999992</v>
      </c>
      <c r="AU22" s="214">
        <v>8.8314178410000004</v>
      </c>
      <c r="AV22" s="214">
        <v>7.2934484240000002</v>
      </c>
      <c r="AW22" s="214">
        <v>6.8987436449999997</v>
      </c>
      <c r="AX22" s="214">
        <v>7.0530231040000002</v>
      </c>
      <c r="AY22" s="214">
        <v>7.3259720000000002</v>
      </c>
      <c r="AZ22" s="214">
        <v>7.43344</v>
      </c>
      <c r="BA22" s="355">
        <v>7.5718889999999996</v>
      </c>
      <c r="BB22" s="355">
        <v>7.4656960000000003</v>
      </c>
      <c r="BC22" s="355">
        <v>7.6565620000000001</v>
      </c>
      <c r="BD22" s="355">
        <v>8.5358859999999996</v>
      </c>
      <c r="BE22" s="355">
        <v>8.9710049999999999</v>
      </c>
      <c r="BF22" s="355">
        <v>9.1816010000000006</v>
      </c>
      <c r="BG22" s="355">
        <v>8.6459119999999992</v>
      </c>
      <c r="BH22" s="355">
        <v>7.6014099999999996</v>
      </c>
      <c r="BI22" s="355">
        <v>7.4608059999999998</v>
      </c>
      <c r="BJ22" s="355">
        <v>7.2359450000000001</v>
      </c>
      <c r="BK22" s="355">
        <v>7.3797709999999999</v>
      </c>
      <c r="BL22" s="355">
        <v>7.6433270000000002</v>
      </c>
      <c r="BM22" s="355">
        <v>7.7764170000000004</v>
      </c>
      <c r="BN22" s="355">
        <v>7.6906689999999998</v>
      </c>
      <c r="BO22" s="355">
        <v>7.8658260000000002</v>
      </c>
      <c r="BP22" s="355">
        <v>8.7101810000000004</v>
      </c>
      <c r="BQ22" s="355">
        <v>9.104317</v>
      </c>
      <c r="BR22" s="355">
        <v>9.2889759999999999</v>
      </c>
      <c r="BS22" s="355">
        <v>8.7330500000000004</v>
      </c>
      <c r="BT22" s="355">
        <v>7.6710279999999997</v>
      </c>
      <c r="BU22" s="355">
        <v>7.5158469999999999</v>
      </c>
      <c r="BV22" s="355">
        <v>7.279871</v>
      </c>
    </row>
    <row r="23" spans="1:74" ht="11.1" customHeight="1" x14ac:dyDescent="0.2">
      <c r="A23" s="84" t="s">
        <v>856</v>
      </c>
      <c r="B23" s="189" t="s">
        <v>571</v>
      </c>
      <c r="C23" s="214">
        <v>8.9988169809999992</v>
      </c>
      <c r="D23" s="214">
        <v>9.4926122999999993</v>
      </c>
      <c r="E23" s="214">
        <v>9.4632007809999994</v>
      </c>
      <c r="F23" s="214">
        <v>10.215184499999999</v>
      </c>
      <c r="G23" s="214">
        <v>10.65156327</v>
      </c>
      <c r="H23" s="214">
        <v>11.09349248</v>
      </c>
      <c r="I23" s="214">
        <v>11.285472199999999</v>
      </c>
      <c r="J23" s="214">
        <v>10.86470194</v>
      </c>
      <c r="K23" s="214">
        <v>10.704298639999999</v>
      </c>
      <c r="L23" s="214">
        <v>10.552160629999999</v>
      </c>
      <c r="M23" s="214">
        <v>9.0413302029999993</v>
      </c>
      <c r="N23" s="214">
        <v>9.5287930329999995</v>
      </c>
      <c r="O23" s="214">
        <v>8.8782768829999998</v>
      </c>
      <c r="P23" s="214">
        <v>8.2558590689999996</v>
      </c>
      <c r="Q23" s="214">
        <v>8.3404726890000003</v>
      </c>
      <c r="R23" s="214">
        <v>8.9323417389999999</v>
      </c>
      <c r="S23" s="214">
        <v>9.2928238390000004</v>
      </c>
      <c r="T23" s="214">
        <v>9.6566422559999996</v>
      </c>
      <c r="U23" s="214">
        <v>9.5264820720000003</v>
      </c>
      <c r="V23" s="214">
        <v>9.4934046819999995</v>
      </c>
      <c r="W23" s="214">
        <v>9.6864952360000007</v>
      </c>
      <c r="X23" s="214">
        <v>8.8063945120000007</v>
      </c>
      <c r="Y23" s="214">
        <v>8.9492060319999993</v>
      </c>
      <c r="Z23" s="214">
        <v>8.9827150840000005</v>
      </c>
      <c r="AA23" s="214">
        <v>7.2846549759999997</v>
      </c>
      <c r="AB23" s="214">
        <v>7.4943051670000003</v>
      </c>
      <c r="AC23" s="214">
        <v>8.1456151939999994</v>
      </c>
      <c r="AD23" s="214">
        <v>8.0823772950000006</v>
      </c>
      <c r="AE23" s="214">
        <v>8.2990489269999994</v>
      </c>
      <c r="AF23" s="214">
        <v>8.7815680389999997</v>
      </c>
      <c r="AG23" s="214">
        <v>9.3355482520000006</v>
      </c>
      <c r="AH23" s="214">
        <v>9.2819441279999992</v>
      </c>
      <c r="AI23" s="214">
        <v>9.3320122839999993</v>
      </c>
      <c r="AJ23" s="214">
        <v>8.9728141239999992</v>
      </c>
      <c r="AK23" s="214">
        <v>8.6774064410000005</v>
      </c>
      <c r="AL23" s="214">
        <v>8.287262729</v>
      </c>
      <c r="AM23" s="214">
        <v>8.7519556929999993</v>
      </c>
      <c r="AN23" s="214">
        <v>9.4178894569999994</v>
      </c>
      <c r="AO23" s="214">
        <v>8.5684176529999991</v>
      </c>
      <c r="AP23" s="214">
        <v>9.8630687570000006</v>
      </c>
      <c r="AQ23" s="214">
        <v>9.9843098070000007</v>
      </c>
      <c r="AR23" s="214">
        <v>10.113027990000001</v>
      </c>
      <c r="AS23" s="214">
        <v>9.5953537180000001</v>
      </c>
      <c r="AT23" s="214">
        <v>9.7013338779999998</v>
      </c>
      <c r="AU23" s="214">
        <v>9.3369032920000006</v>
      </c>
      <c r="AV23" s="214">
        <v>9.5100704749999991</v>
      </c>
      <c r="AW23" s="214">
        <v>9.0189227590000005</v>
      </c>
      <c r="AX23" s="214">
        <v>8.6082304690000004</v>
      </c>
      <c r="AY23" s="214">
        <v>8.3519670000000001</v>
      </c>
      <c r="AZ23" s="214">
        <v>9.1131659999999997</v>
      </c>
      <c r="BA23" s="355">
        <v>8.7084329999999994</v>
      </c>
      <c r="BB23" s="355">
        <v>8.95139</v>
      </c>
      <c r="BC23" s="355">
        <v>9.2378020000000003</v>
      </c>
      <c r="BD23" s="355">
        <v>9.6067809999999998</v>
      </c>
      <c r="BE23" s="355">
        <v>9.8779389999999996</v>
      </c>
      <c r="BF23" s="355">
        <v>9.9735739999999993</v>
      </c>
      <c r="BG23" s="355">
        <v>9.8739240000000006</v>
      </c>
      <c r="BH23" s="355">
        <v>9.4955370000000006</v>
      </c>
      <c r="BI23" s="355">
        <v>9.1466700000000003</v>
      </c>
      <c r="BJ23" s="355">
        <v>8.9358950000000004</v>
      </c>
      <c r="BK23" s="355">
        <v>8.9060600000000001</v>
      </c>
      <c r="BL23" s="355">
        <v>8.8751189999999998</v>
      </c>
      <c r="BM23" s="355">
        <v>8.9672289999999997</v>
      </c>
      <c r="BN23" s="355">
        <v>9.3317019999999999</v>
      </c>
      <c r="BO23" s="355">
        <v>9.6520790000000005</v>
      </c>
      <c r="BP23" s="355">
        <v>10.004339999999999</v>
      </c>
      <c r="BQ23" s="355">
        <v>10.03096</v>
      </c>
      <c r="BR23" s="355">
        <v>9.9258140000000008</v>
      </c>
      <c r="BS23" s="355">
        <v>9.7681260000000005</v>
      </c>
      <c r="BT23" s="355">
        <v>9.3170450000000002</v>
      </c>
      <c r="BU23" s="355">
        <v>8.8944399999999995</v>
      </c>
      <c r="BV23" s="355">
        <v>8.6272059999999993</v>
      </c>
    </row>
    <row r="24" spans="1:74" ht="11.1" customHeight="1" x14ac:dyDescent="0.2">
      <c r="A24" s="84" t="s">
        <v>857</v>
      </c>
      <c r="B24" s="189" t="s">
        <v>572</v>
      </c>
      <c r="C24" s="214">
        <v>8.6249317370000007</v>
      </c>
      <c r="D24" s="214">
        <v>8.9558668659999991</v>
      </c>
      <c r="E24" s="214">
        <v>9.2059517359999994</v>
      </c>
      <c r="F24" s="214">
        <v>10.06341896</v>
      </c>
      <c r="G24" s="214">
        <v>11.1221952</v>
      </c>
      <c r="H24" s="214">
        <v>11.34138606</v>
      </c>
      <c r="I24" s="214">
        <v>11.366710279999999</v>
      </c>
      <c r="J24" s="214">
        <v>11.120245000000001</v>
      </c>
      <c r="K24" s="214">
        <v>11.02625703</v>
      </c>
      <c r="L24" s="214">
        <v>10.753220300000001</v>
      </c>
      <c r="M24" s="214">
        <v>9.4695381859999994</v>
      </c>
      <c r="N24" s="214">
        <v>9.1325593559999998</v>
      </c>
      <c r="O24" s="214">
        <v>8.8110057410000007</v>
      </c>
      <c r="P24" s="214">
        <v>8.5939818730000006</v>
      </c>
      <c r="Q24" s="214">
        <v>8.0411946870000008</v>
      </c>
      <c r="R24" s="214">
        <v>9.4319646959999996</v>
      </c>
      <c r="S24" s="214">
        <v>9.7148137769999998</v>
      </c>
      <c r="T24" s="214">
        <v>9.8251318409999993</v>
      </c>
      <c r="U24" s="214">
        <v>10.091044309999999</v>
      </c>
      <c r="V24" s="214">
        <v>10.12717076</v>
      </c>
      <c r="W24" s="214">
        <v>9.7442450800000007</v>
      </c>
      <c r="X24" s="214">
        <v>9.2987303489999995</v>
      </c>
      <c r="Y24" s="214">
        <v>9.0939189349999996</v>
      </c>
      <c r="Z24" s="214">
        <v>8.4971031979999996</v>
      </c>
      <c r="AA24" s="214">
        <v>7.521116803</v>
      </c>
      <c r="AB24" s="214">
        <v>7.3556117590000003</v>
      </c>
      <c r="AC24" s="214">
        <v>7.6664724020000001</v>
      </c>
      <c r="AD24" s="214">
        <v>8.332934281</v>
      </c>
      <c r="AE24" s="214">
        <v>8.4582760070000003</v>
      </c>
      <c r="AF24" s="214">
        <v>9.0462627050000002</v>
      </c>
      <c r="AG24" s="214">
        <v>9.4984686000000007</v>
      </c>
      <c r="AH24" s="214">
        <v>10.01457059</v>
      </c>
      <c r="AI24" s="214">
        <v>9.7297268290000005</v>
      </c>
      <c r="AJ24" s="214">
        <v>10.142868569999999</v>
      </c>
      <c r="AK24" s="214">
        <v>9.4870538829999997</v>
      </c>
      <c r="AL24" s="214">
        <v>8.4379116090000004</v>
      </c>
      <c r="AM24" s="214">
        <v>8.8172615200000006</v>
      </c>
      <c r="AN24" s="214">
        <v>9.2648860600000003</v>
      </c>
      <c r="AO24" s="214">
        <v>9.1704339840000006</v>
      </c>
      <c r="AP24" s="214">
        <v>9.9429983150000005</v>
      </c>
      <c r="AQ24" s="214">
        <v>10.3497427</v>
      </c>
      <c r="AR24" s="214">
        <v>10.634010930000001</v>
      </c>
      <c r="AS24" s="214">
        <v>10.698735080000001</v>
      </c>
      <c r="AT24" s="214">
        <v>10.87202372</v>
      </c>
      <c r="AU24" s="214">
        <v>10.715865750000001</v>
      </c>
      <c r="AV24" s="214">
        <v>10.268701549999999</v>
      </c>
      <c r="AW24" s="214">
        <v>9.4766607159999996</v>
      </c>
      <c r="AX24" s="214">
        <v>8.8532699790000002</v>
      </c>
      <c r="AY24" s="214">
        <v>8.3064689999999999</v>
      </c>
      <c r="AZ24" s="214">
        <v>9.0000809999999998</v>
      </c>
      <c r="BA24" s="355">
        <v>8.8612819999999992</v>
      </c>
      <c r="BB24" s="355">
        <v>9.3479419999999998</v>
      </c>
      <c r="BC24" s="355">
        <v>9.628997</v>
      </c>
      <c r="BD24" s="355">
        <v>9.7805079999999993</v>
      </c>
      <c r="BE24" s="355">
        <v>9.9772759999999998</v>
      </c>
      <c r="BF24" s="355">
        <v>10.22062</v>
      </c>
      <c r="BG24" s="355">
        <v>10.06109</v>
      </c>
      <c r="BH24" s="355">
        <v>9.7357949999999995</v>
      </c>
      <c r="BI24" s="355">
        <v>9.2849509999999995</v>
      </c>
      <c r="BJ24" s="355">
        <v>8.6592570000000002</v>
      </c>
      <c r="BK24" s="355">
        <v>8.4934840000000005</v>
      </c>
      <c r="BL24" s="355">
        <v>8.7121130000000004</v>
      </c>
      <c r="BM24" s="355">
        <v>8.7705380000000002</v>
      </c>
      <c r="BN24" s="355">
        <v>9.3440300000000001</v>
      </c>
      <c r="BO24" s="355">
        <v>9.6704849999999993</v>
      </c>
      <c r="BP24" s="355">
        <v>9.8344229999999992</v>
      </c>
      <c r="BQ24" s="355">
        <v>10.023949999999999</v>
      </c>
      <c r="BR24" s="355">
        <v>10.25145</v>
      </c>
      <c r="BS24" s="355">
        <v>10.08844</v>
      </c>
      <c r="BT24" s="355">
        <v>9.7581740000000003</v>
      </c>
      <c r="BU24" s="355">
        <v>9.3049459999999993</v>
      </c>
      <c r="BV24" s="355">
        <v>8.6768769999999993</v>
      </c>
    </row>
    <row r="25" spans="1:74" ht="11.1" customHeight="1" x14ac:dyDescent="0.2">
      <c r="A25" s="84" t="s">
        <v>858</v>
      </c>
      <c r="B25" s="189" t="s">
        <v>573</v>
      </c>
      <c r="C25" s="214">
        <v>7.2506258939999997</v>
      </c>
      <c r="D25" s="214">
        <v>7.43548557</v>
      </c>
      <c r="E25" s="214">
        <v>8.2239082860000003</v>
      </c>
      <c r="F25" s="214">
        <v>8.9775578920000001</v>
      </c>
      <c r="G25" s="214">
        <v>9.5826644479999992</v>
      </c>
      <c r="H25" s="214">
        <v>9.625841716</v>
      </c>
      <c r="I25" s="214">
        <v>9.592447731</v>
      </c>
      <c r="J25" s="214">
        <v>9.3378171030000008</v>
      </c>
      <c r="K25" s="214">
        <v>9.1196080790000007</v>
      </c>
      <c r="L25" s="214">
        <v>9.0003360749999999</v>
      </c>
      <c r="M25" s="214">
        <v>8.3794973749999997</v>
      </c>
      <c r="N25" s="214">
        <v>7.9998062240000003</v>
      </c>
      <c r="O25" s="214">
        <v>7.541937774</v>
      </c>
      <c r="P25" s="214">
        <v>7.150929734</v>
      </c>
      <c r="Q25" s="214">
        <v>6.82411937</v>
      </c>
      <c r="R25" s="214">
        <v>7.1323432760000003</v>
      </c>
      <c r="S25" s="214">
        <v>7.3874904920000004</v>
      </c>
      <c r="T25" s="214">
        <v>7.1669190739999999</v>
      </c>
      <c r="U25" s="214">
        <v>7.9040261789999997</v>
      </c>
      <c r="V25" s="214">
        <v>8.1308273070000006</v>
      </c>
      <c r="W25" s="214">
        <v>8.1244502890000003</v>
      </c>
      <c r="X25" s="214">
        <v>8.0484033820000001</v>
      </c>
      <c r="Y25" s="214">
        <v>7.6296708850000003</v>
      </c>
      <c r="Z25" s="214">
        <v>6.7221257550000004</v>
      </c>
      <c r="AA25" s="214">
        <v>6.2655322130000002</v>
      </c>
      <c r="AB25" s="214">
        <v>6.1002953690000004</v>
      </c>
      <c r="AC25" s="214">
        <v>6.5208738650000004</v>
      </c>
      <c r="AD25" s="214">
        <v>6.4746019019999999</v>
      </c>
      <c r="AE25" s="214">
        <v>7.1896805820000003</v>
      </c>
      <c r="AF25" s="214">
        <v>7.0990808190000001</v>
      </c>
      <c r="AG25" s="214">
        <v>7.8859426050000003</v>
      </c>
      <c r="AH25" s="214">
        <v>8.5136047660000003</v>
      </c>
      <c r="AI25" s="214">
        <v>8.4032500769999992</v>
      </c>
      <c r="AJ25" s="214">
        <v>8.6980319769999994</v>
      </c>
      <c r="AK25" s="214">
        <v>8.5230435609999997</v>
      </c>
      <c r="AL25" s="214">
        <v>7.6511389909999998</v>
      </c>
      <c r="AM25" s="214">
        <v>7.4973618899999996</v>
      </c>
      <c r="AN25" s="214">
        <v>7.7657625499999998</v>
      </c>
      <c r="AO25" s="214">
        <v>7.6985807690000003</v>
      </c>
      <c r="AP25" s="214">
        <v>8.0868121199999994</v>
      </c>
      <c r="AQ25" s="214">
        <v>8.1766632520000009</v>
      </c>
      <c r="AR25" s="214">
        <v>8.3737455700000005</v>
      </c>
      <c r="AS25" s="214">
        <v>8.7681438600000003</v>
      </c>
      <c r="AT25" s="214">
        <v>8.9550261009999996</v>
      </c>
      <c r="AU25" s="214">
        <v>8.8685861369999994</v>
      </c>
      <c r="AV25" s="214">
        <v>8.7004746609999994</v>
      </c>
      <c r="AW25" s="214">
        <v>8.1032765449999999</v>
      </c>
      <c r="AX25" s="214">
        <v>7.9733728880000001</v>
      </c>
      <c r="AY25" s="214">
        <v>7.2359299999999998</v>
      </c>
      <c r="AZ25" s="214">
        <v>7.7441950000000004</v>
      </c>
      <c r="BA25" s="355">
        <v>7.1347319999999996</v>
      </c>
      <c r="BB25" s="355">
        <v>7.1991019999999999</v>
      </c>
      <c r="BC25" s="355">
        <v>7.5250839999999997</v>
      </c>
      <c r="BD25" s="355">
        <v>7.6035409999999999</v>
      </c>
      <c r="BE25" s="355">
        <v>8.1191180000000003</v>
      </c>
      <c r="BF25" s="355">
        <v>8.4664760000000001</v>
      </c>
      <c r="BG25" s="355">
        <v>8.4842259999999996</v>
      </c>
      <c r="BH25" s="355">
        <v>8.4414079999999991</v>
      </c>
      <c r="BI25" s="355">
        <v>7.9960149999999999</v>
      </c>
      <c r="BJ25" s="355">
        <v>7.394622</v>
      </c>
      <c r="BK25" s="355">
        <v>7.3976369999999996</v>
      </c>
      <c r="BL25" s="355">
        <v>7.4335570000000004</v>
      </c>
      <c r="BM25" s="355">
        <v>7.2919029999999996</v>
      </c>
      <c r="BN25" s="355">
        <v>7.5409189999999997</v>
      </c>
      <c r="BO25" s="355">
        <v>7.8310129999999996</v>
      </c>
      <c r="BP25" s="355">
        <v>8.0375779999999999</v>
      </c>
      <c r="BQ25" s="355">
        <v>8.2908670000000004</v>
      </c>
      <c r="BR25" s="355">
        <v>8.4667860000000008</v>
      </c>
      <c r="BS25" s="355">
        <v>8.2993249999999996</v>
      </c>
      <c r="BT25" s="355">
        <v>8.3414420000000007</v>
      </c>
      <c r="BU25" s="355">
        <v>7.938917</v>
      </c>
      <c r="BV25" s="355">
        <v>7.3548840000000002</v>
      </c>
    </row>
    <row r="26" spans="1:74" ht="11.1" customHeight="1" x14ac:dyDescent="0.2">
      <c r="A26" s="84" t="s">
        <v>859</v>
      </c>
      <c r="B26" s="189" t="s">
        <v>574</v>
      </c>
      <c r="C26" s="214">
        <v>7.4989121230000002</v>
      </c>
      <c r="D26" s="214">
        <v>7.7888970720000001</v>
      </c>
      <c r="E26" s="214">
        <v>8.2493405670000008</v>
      </c>
      <c r="F26" s="214">
        <v>8.5314571049999994</v>
      </c>
      <c r="G26" s="214">
        <v>8.5742210140000008</v>
      </c>
      <c r="H26" s="214">
        <v>9.2490057490000002</v>
      </c>
      <c r="I26" s="214">
        <v>9.8790782230000005</v>
      </c>
      <c r="J26" s="214">
        <v>10.016872599999999</v>
      </c>
      <c r="K26" s="214">
        <v>9.788949423</v>
      </c>
      <c r="L26" s="214">
        <v>8.9893354700000003</v>
      </c>
      <c r="M26" s="214">
        <v>8.3342724110000006</v>
      </c>
      <c r="N26" s="214">
        <v>8.3592010479999992</v>
      </c>
      <c r="O26" s="214">
        <v>8.2172755340000005</v>
      </c>
      <c r="P26" s="214">
        <v>8.3137761549999993</v>
      </c>
      <c r="Q26" s="214">
        <v>8.4481371460000005</v>
      </c>
      <c r="R26" s="214">
        <v>8.5448124360000008</v>
      </c>
      <c r="S26" s="214">
        <v>8.4006873560000006</v>
      </c>
      <c r="T26" s="214">
        <v>8.8143431379999999</v>
      </c>
      <c r="U26" s="214">
        <v>9.1660221130000004</v>
      </c>
      <c r="V26" s="214">
        <v>9.0315818879999998</v>
      </c>
      <c r="W26" s="214">
        <v>8.9792707909999994</v>
      </c>
      <c r="X26" s="214">
        <v>8.2371609629999991</v>
      </c>
      <c r="Y26" s="214">
        <v>7.1779007039999998</v>
      </c>
      <c r="Z26" s="214">
        <v>6.9595289830000002</v>
      </c>
      <c r="AA26" s="214">
        <v>6.8340652249999998</v>
      </c>
      <c r="AB26" s="214">
        <v>6.9696163069999999</v>
      </c>
      <c r="AC26" s="214">
        <v>7.1136275700000002</v>
      </c>
      <c r="AD26" s="214">
        <v>6.957125349</v>
      </c>
      <c r="AE26" s="214">
        <v>6.9477738059999998</v>
      </c>
      <c r="AF26" s="214">
        <v>7.5889759899999998</v>
      </c>
      <c r="AG26" s="214">
        <v>7.898667873</v>
      </c>
      <c r="AH26" s="214">
        <v>8.1039913430000006</v>
      </c>
      <c r="AI26" s="214">
        <v>7.8799875119999996</v>
      </c>
      <c r="AJ26" s="214">
        <v>7.4387147320000002</v>
      </c>
      <c r="AK26" s="214">
        <v>6.9537356020000001</v>
      </c>
      <c r="AL26" s="214">
        <v>6.6746681810000004</v>
      </c>
      <c r="AM26" s="214">
        <v>6.7006794200000002</v>
      </c>
      <c r="AN26" s="214">
        <v>6.9366913810000002</v>
      </c>
      <c r="AO26" s="214">
        <v>7.132838381</v>
      </c>
      <c r="AP26" s="214">
        <v>7.1814933849999996</v>
      </c>
      <c r="AQ26" s="214">
        <v>7.269843915</v>
      </c>
      <c r="AR26" s="214">
        <v>7.8782765770000003</v>
      </c>
      <c r="AS26" s="214">
        <v>8.3360743629999998</v>
      </c>
      <c r="AT26" s="214">
        <v>8.3337174360000006</v>
      </c>
      <c r="AU26" s="214">
        <v>8.1678349580000003</v>
      </c>
      <c r="AV26" s="214">
        <v>7.283197565</v>
      </c>
      <c r="AW26" s="214">
        <v>7.2535227579999999</v>
      </c>
      <c r="AX26" s="214">
        <v>7.1497476320000004</v>
      </c>
      <c r="AY26" s="214">
        <v>7.561877</v>
      </c>
      <c r="AZ26" s="214">
        <v>7.8198939999999997</v>
      </c>
      <c r="BA26" s="355">
        <v>7.7678050000000001</v>
      </c>
      <c r="BB26" s="355">
        <v>7.735106</v>
      </c>
      <c r="BC26" s="355">
        <v>7.7769399999999997</v>
      </c>
      <c r="BD26" s="355">
        <v>8.0590820000000001</v>
      </c>
      <c r="BE26" s="355">
        <v>8.3986699999999992</v>
      </c>
      <c r="BF26" s="355">
        <v>8.6114909999999991</v>
      </c>
      <c r="BG26" s="355">
        <v>8.5430200000000003</v>
      </c>
      <c r="BH26" s="355">
        <v>8.0468250000000001</v>
      </c>
      <c r="BI26" s="355">
        <v>7.4286989999999999</v>
      </c>
      <c r="BJ26" s="355">
        <v>7.2331989999999999</v>
      </c>
      <c r="BK26" s="355">
        <v>7.5142829999999998</v>
      </c>
      <c r="BL26" s="355">
        <v>7.6511019999999998</v>
      </c>
      <c r="BM26" s="355">
        <v>7.7023729999999997</v>
      </c>
      <c r="BN26" s="355">
        <v>7.7264099999999996</v>
      </c>
      <c r="BO26" s="355">
        <v>7.7915939999999999</v>
      </c>
      <c r="BP26" s="355">
        <v>8.0869949999999999</v>
      </c>
      <c r="BQ26" s="355">
        <v>8.4300650000000008</v>
      </c>
      <c r="BR26" s="355">
        <v>8.6390039999999999</v>
      </c>
      <c r="BS26" s="355">
        <v>8.5700470000000006</v>
      </c>
      <c r="BT26" s="355">
        <v>8.0694339999999993</v>
      </c>
      <c r="BU26" s="355">
        <v>7.4450729999999998</v>
      </c>
      <c r="BV26" s="355">
        <v>7.24207</v>
      </c>
    </row>
    <row r="27" spans="1:74" ht="11.1" customHeight="1" x14ac:dyDescent="0.2">
      <c r="A27" s="84" t="s">
        <v>860</v>
      </c>
      <c r="B27" s="189" t="s">
        <v>575</v>
      </c>
      <c r="C27" s="214">
        <v>9.1173174540000002</v>
      </c>
      <c r="D27" s="214">
        <v>9.2134723800000007</v>
      </c>
      <c r="E27" s="214">
        <v>9.604783973</v>
      </c>
      <c r="F27" s="214">
        <v>9.2054871899999995</v>
      </c>
      <c r="G27" s="214">
        <v>9.3338984299999996</v>
      </c>
      <c r="H27" s="214">
        <v>9.4757545329999999</v>
      </c>
      <c r="I27" s="214">
        <v>9.8153962260000007</v>
      </c>
      <c r="J27" s="214">
        <v>9.4458318680000009</v>
      </c>
      <c r="K27" s="214">
        <v>9.3488001179999998</v>
      </c>
      <c r="L27" s="214">
        <v>9.2955177259999999</v>
      </c>
      <c r="M27" s="214">
        <v>9.0319121540000005</v>
      </c>
      <c r="N27" s="214">
        <v>9.4278269300000002</v>
      </c>
      <c r="O27" s="214">
        <v>9.5069703099999998</v>
      </c>
      <c r="P27" s="214">
        <v>9.3547016349999996</v>
      </c>
      <c r="Q27" s="214">
        <v>9.4136931110000006</v>
      </c>
      <c r="R27" s="214">
        <v>8.9049448200000008</v>
      </c>
      <c r="S27" s="214">
        <v>8.3726286969999997</v>
      </c>
      <c r="T27" s="214">
        <v>9.0570926600000004</v>
      </c>
      <c r="U27" s="214">
        <v>9.0594114569999995</v>
      </c>
      <c r="V27" s="214">
        <v>9.1100497479999998</v>
      </c>
      <c r="W27" s="214">
        <v>8.8596831100000006</v>
      </c>
      <c r="X27" s="214">
        <v>8.8057937430000006</v>
      </c>
      <c r="Y27" s="214">
        <v>7.8365950949999998</v>
      </c>
      <c r="Z27" s="214">
        <v>8.4488790179999995</v>
      </c>
      <c r="AA27" s="214">
        <v>8.2278865569999997</v>
      </c>
      <c r="AB27" s="214">
        <v>8.7027574619999992</v>
      </c>
      <c r="AC27" s="214">
        <v>8.439016123</v>
      </c>
      <c r="AD27" s="214">
        <v>7.924526878</v>
      </c>
      <c r="AE27" s="214">
        <v>8.0835619590000007</v>
      </c>
      <c r="AF27" s="214">
        <v>8.5329664439999995</v>
      </c>
      <c r="AG27" s="214">
        <v>8.8334089640000002</v>
      </c>
      <c r="AH27" s="214">
        <v>9.2971815069999995</v>
      </c>
      <c r="AI27" s="214">
        <v>9.5048597770000001</v>
      </c>
      <c r="AJ27" s="214">
        <v>9.2133831019999999</v>
      </c>
      <c r="AK27" s="214">
        <v>9.2064624199999994</v>
      </c>
      <c r="AL27" s="214">
        <v>9.1760720920000001</v>
      </c>
      <c r="AM27" s="214">
        <v>9.0452405729999992</v>
      </c>
      <c r="AN27" s="214">
        <v>9.0461425280000007</v>
      </c>
      <c r="AO27" s="214">
        <v>9.2145157579999992</v>
      </c>
      <c r="AP27" s="214">
        <v>8.969631905</v>
      </c>
      <c r="AQ27" s="214">
        <v>8.8659409670000002</v>
      </c>
      <c r="AR27" s="214">
        <v>9.4248153709999993</v>
      </c>
      <c r="AS27" s="214">
        <v>9.1970242469999999</v>
      </c>
      <c r="AT27" s="214">
        <v>9.2297291389999998</v>
      </c>
      <c r="AU27" s="214">
        <v>8.8442083460000003</v>
      </c>
      <c r="AV27" s="214">
        <v>8.4541252520000008</v>
      </c>
      <c r="AW27" s="214">
        <v>8.4781335880000004</v>
      </c>
      <c r="AX27" s="214">
        <v>8.6251977780000004</v>
      </c>
      <c r="AY27" s="214">
        <v>8.7070480000000003</v>
      </c>
      <c r="AZ27" s="214">
        <v>8.7056269999999998</v>
      </c>
      <c r="BA27" s="355">
        <v>8.5742639999999994</v>
      </c>
      <c r="BB27" s="355">
        <v>8.1065550000000002</v>
      </c>
      <c r="BC27" s="355">
        <v>8.1383679999999998</v>
      </c>
      <c r="BD27" s="355">
        <v>8.5408779999999993</v>
      </c>
      <c r="BE27" s="355">
        <v>8.6923700000000004</v>
      </c>
      <c r="BF27" s="355">
        <v>8.9524150000000002</v>
      </c>
      <c r="BG27" s="355">
        <v>8.6814060000000008</v>
      </c>
      <c r="BH27" s="355">
        <v>8.5341810000000002</v>
      </c>
      <c r="BI27" s="355">
        <v>8.4156019999999998</v>
      </c>
      <c r="BJ27" s="355">
        <v>8.6573670000000007</v>
      </c>
      <c r="BK27" s="355">
        <v>8.6266479999999994</v>
      </c>
      <c r="BL27" s="355">
        <v>8.8208819999999992</v>
      </c>
      <c r="BM27" s="355">
        <v>8.9178460000000008</v>
      </c>
      <c r="BN27" s="355">
        <v>8.7013130000000007</v>
      </c>
      <c r="BO27" s="355">
        <v>8.7743959999999994</v>
      </c>
      <c r="BP27" s="355">
        <v>9.0876970000000004</v>
      </c>
      <c r="BQ27" s="355">
        <v>9.1450220000000009</v>
      </c>
      <c r="BR27" s="355">
        <v>9.2229559999999999</v>
      </c>
      <c r="BS27" s="355">
        <v>9.0196850000000008</v>
      </c>
      <c r="BT27" s="355">
        <v>8.8122129999999999</v>
      </c>
      <c r="BU27" s="355">
        <v>8.6369310000000006</v>
      </c>
      <c r="BV27" s="355">
        <v>8.8329889999999995</v>
      </c>
    </row>
    <row r="28" spans="1:74" ht="11.1" customHeight="1" x14ac:dyDescent="0.2">
      <c r="A28" s="84" t="s">
        <v>861</v>
      </c>
      <c r="B28" s="189" t="s">
        <v>549</v>
      </c>
      <c r="C28" s="214">
        <v>8.11</v>
      </c>
      <c r="D28" s="214">
        <v>8.69</v>
      </c>
      <c r="E28" s="214">
        <v>9.35</v>
      </c>
      <c r="F28" s="214">
        <v>9.49</v>
      </c>
      <c r="G28" s="214">
        <v>9.6999999999999993</v>
      </c>
      <c r="H28" s="214">
        <v>9.94</v>
      </c>
      <c r="I28" s="214">
        <v>10.06</v>
      </c>
      <c r="J28" s="214">
        <v>9.67</v>
      </c>
      <c r="K28" s="214">
        <v>9.39</v>
      </c>
      <c r="L28" s="214">
        <v>8.9700000000000006</v>
      </c>
      <c r="M28" s="214">
        <v>8.2899999999999991</v>
      </c>
      <c r="N28" s="214">
        <v>8.5299999999999994</v>
      </c>
      <c r="O28" s="214">
        <v>8.15</v>
      </c>
      <c r="P28" s="214">
        <v>7.81</v>
      </c>
      <c r="Q28" s="214">
        <v>7.85</v>
      </c>
      <c r="R28" s="214">
        <v>8.0299999999999994</v>
      </c>
      <c r="S28" s="214">
        <v>8.1300000000000008</v>
      </c>
      <c r="T28" s="214">
        <v>8.52</v>
      </c>
      <c r="U28" s="214">
        <v>8.49</v>
      </c>
      <c r="V28" s="214">
        <v>8.4600000000000009</v>
      </c>
      <c r="W28" s="214">
        <v>8.43</v>
      </c>
      <c r="X28" s="214">
        <v>7.79</v>
      </c>
      <c r="Y28" s="214">
        <v>7.39</v>
      </c>
      <c r="Z28" s="214">
        <v>7.23</v>
      </c>
      <c r="AA28" s="214">
        <v>6.75</v>
      </c>
      <c r="AB28" s="214">
        <v>6.86</v>
      </c>
      <c r="AC28" s="214">
        <v>7.08</v>
      </c>
      <c r="AD28" s="214">
        <v>6.98</v>
      </c>
      <c r="AE28" s="214">
        <v>7.32</v>
      </c>
      <c r="AF28" s="214">
        <v>7.72</v>
      </c>
      <c r="AG28" s="214">
        <v>8.14</v>
      </c>
      <c r="AH28" s="214">
        <v>8.3000000000000007</v>
      </c>
      <c r="AI28" s="214">
        <v>8.27</v>
      </c>
      <c r="AJ28" s="214">
        <v>7.96</v>
      </c>
      <c r="AK28" s="214">
        <v>7.67</v>
      </c>
      <c r="AL28" s="214">
        <v>7.27</v>
      </c>
      <c r="AM28" s="214">
        <v>7.59</v>
      </c>
      <c r="AN28" s="214">
        <v>7.9</v>
      </c>
      <c r="AO28" s="214">
        <v>7.68</v>
      </c>
      <c r="AP28" s="214">
        <v>8.08</v>
      </c>
      <c r="AQ28" s="214">
        <v>8.32</v>
      </c>
      <c r="AR28" s="214">
        <v>8.76</v>
      </c>
      <c r="AS28" s="214">
        <v>8.82</v>
      </c>
      <c r="AT28" s="214">
        <v>8.76</v>
      </c>
      <c r="AU28" s="214">
        <v>8.48</v>
      </c>
      <c r="AV28" s="214">
        <v>7.96</v>
      </c>
      <c r="AW28" s="214">
        <v>7.53</v>
      </c>
      <c r="AX28" s="214">
        <v>7.44</v>
      </c>
      <c r="AY28" s="214">
        <v>7.4791290000000004</v>
      </c>
      <c r="AZ28" s="214">
        <v>7.702788</v>
      </c>
      <c r="BA28" s="355">
        <v>7.739115</v>
      </c>
      <c r="BB28" s="355">
        <v>7.7862499999999999</v>
      </c>
      <c r="BC28" s="355">
        <v>8.0672569999999997</v>
      </c>
      <c r="BD28" s="355">
        <v>8.3564489999999996</v>
      </c>
      <c r="BE28" s="355">
        <v>8.5159520000000004</v>
      </c>
      <c r="BF28" s="355">
        <v>8.6676470000000005</v>
      </c>
      <c r="BG28" s="355">
        <v>8.5510999999999999</v>
      </c>
      <c r="BH28" s="355">
        <v>8.1437889999999999</v>
      </c>
      <c r="BI28" s="355">
        <v>7.9201280000000001</v>
      </c>
      <c r="BJ28" s="355">
        <v>7.8412860000000002</v>
      </c>
      <c r="BK28" s="355">
        <v>7.793266</v>
      </c>
      <c r="BL28" s="355">
        <v>7.8104480000000001</v>
      </c>
      <c r="BM28" s="355">
        <v>7.9859119999999999</v>
      </c>
      <c r="BN28" s="355">
        <v>8.0896129999999999</v>
      </c>
      <c r="BO28" s="355">
        <v>8.3680020000000006</v>
      </c>
      <c r="BP28" s="355">
        <v>8.6450949999999995</v>
      </c>
      <c r="BQ28" s="355">
        <v>8.7115860000000005</v>
      </c>
      <c r="BR28" s="355">
        <v>8.7722390000000008</v>
      </c>
      <c r="BS28" s="355">
        <v>8.6173909999999996</v>
      </c>
      <c r="BT28" s="355">
        <v>8.2022099999999991</v>
      </c>
      <c r="BU28" s="355">
        <v>7.9480389999999996</v>
      </c>
      <c r="BV28" s="355">
        <v>7.8568569999999998</v>
      </c>
    </row>
    <row r="29" spans="1:74" ht="11.1" customHeight="1" x14ac:dyDescent="0.2">
      <c r="A29" s="84"/>
      <c r="B29" s="88" t="s">
        <v>1245</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390"/>
      <c r="BB29" s="390"/>
      <c r="BC29" s="390"/>
      <c r="BD29" s="390"/>
      <c r="BE29" s="390"/>
      <c r="BF29" s="390"/>
      <c r="BG29" s="390"/>
      <c r="BH29" s="390"/>
      <c r="BI29" s="390"/>
      <c r="BJ29" s="390"/>
      <c r="BK29" s="390"/>
      <c r="BL29" s="390"/>
      <c r="BM29" s="390"/>
      <c r="BN29" s="390"/>
      <c r="BO29" s="390"/>
      <c r="BP29" s="390"/>
      <c r="BQ29" s="390"/>
      <c r="BR29" s="390"/>
      <c r="BS29" s="390"/>
      <c r="BT29" s="390"/>
      <c r="BU29" s="390"/>
      <c r="BV29" s="390"/>
    </row>
    <row r="30" spans="1:74" ht="11.1" customHeight="1" x14ac:dyDescent="0.2">
      <c r="A30" s="84" t="s">
        <v>862</v>
      </c>
      <c r="B30" s="189" t="s">
        <v>568</v>
      </c>
      <c r="C30" s="261">
        <v>9.3588679940000006</v>
      </c>
      <c r="D30" s="261">
        <v>10.16396758</v>
      </c>
      <c r="E30" s="261">
        <v>10.95582512</v>
      </c>
      <c r="F30" s="261">
        <v>10.98038038</v>
      </c>
      <c r="G30" s="261">
        <v>9.9378675760000004</v>
      </c>
      <c r="H30" s="261">
        <v>8.7982177460000006</v>
      </c>
      <c r="I30" s="261">
        <v>8.2732853609999992</v>
      </c>
      <c r="J30" s="261">
        <v>8.0238608520000003</v>
      </c>
      <c r="K30" s="261">
        <v>8.086198972</v>
      </c>
      <c r="L30" s="261">
        <v>7.6366901189999998</v>
      </c>
      <c r="M30" s="261">
        <v>8.9615167459999991</v>
      </c>
      <c r="N30" s="261">
        <v>10.08205929</v>
      </c>
      <c r="O30" s="261">
        <v>10.005093430000001</v>
      </c>
      <c r="P30" s="261">
        <v>9.1829768410000003</v>
      </c>
      <c r="Q30" s="261">
        <v>8.0989425120000007</v>
      </c>
      <c r="R30" s="261">
        <v>8.6678063440000006</v>
      </c>
      <c r="S30" s="261">
        <v>7.1486680180000004</v>
      </c>
      <c r="T30" s="261">
        <v>6.284288375</v>
      </c>
      <c r="U30" s="261">
        <v>6.1501760929999998</v>
      </c>
      <c r="V30" s="261">
        <v>5.9366597130000001</v>
      </c>
      <c r="W30" s="261">
        <v>6.2167254989999998</v>
      </c>
      <c r="X30" s="261">
        <v>5.6419066510000002</v>
      </c>
      <c r="Y30" s="261">
        <v>6.5822992420000004</v>
      </c>
      <c r="Z30" s="261">
        <v>7.7949417859999999</v>
      </c>
      <c r="AA30" s="261">
        <v>6.9357070959999998</v>
      </c>
      <c r="AB30" s="261">
        <v>6.8860516369999996</v>
      </c>
      <c r="AC30" s="261">
        <v>6.7962171800000002</v>
      </c>
      <c r="AD30" s="261">
        <v>7.1228910360000004</v>
      </c>
      <c r="AE30" s="261">
        <v>6.7168706389999997</v>
      </c>
      <c r="AF30" s="261">
        <v>6.0017720639999999</v>
      </c>
      <c r="AG30" s="261">
        <v>6.1916243069999997</v>
      </c>
      <c r="AH30" s="261">
        <v>6.1709193009999996</v>
      </c>
      <c r="AI30" s="261">
        <v>6.0340426709999999</v>
      </c>
      <c r="AJ30" s="261">
        <v>6.3829876260000002</v>
      </c>
      <c r="AK30" s="261">
        <v>6.8392268310000004</v>
      </c>
      <c r="AL30" s="261">
        <v>7.4052504060000004</v>
      </c>
      <c r="AM30" s="261">
        <v>7.7858665709999997</v>
      </c>
      <c r="AN30" s="261">
        <v>8.1937125529999992</v>
      </c>
      <c r="AO30" s="261">
        <v>7.5031928600000004</v>
      </c>
      <c r="AP30" s="261">
        <v>7.3611668359999998</v>
      </c>
      <c r="AQ30" s="261">
        <v>7.2952158640000002</v>
      </c>
      <c r="AR30" s="261">
        <v>6.2781719840000001</v>
      </c>
      <c r="AS30" s="261">
        <v>6.3705605969999999</v>
      </c>
      <c r="AT30" s="261">
        <v>6.3209525930000003</v>
      </c>
      <c r="AU30" s="261">
        <v>6.474252817</v>
      </c>
      <c r="AV30" s="261">
        <v>5.9841995289999996</v>
      </c>
      <c r="AW30" s="261">
        <v>6.8946222989999999</v>
      </c>
      <c r="AX30" s="261">
        <v>7.6872964350000004</v>
      </c>
      <c r="AY30" s="261">
        <v>8.0156659999999995</v>
      </c>
      <c r="AZ30" s="261">
        <v>7.7306569999999999</v>
      </c>
      <c r="BA30" s="384">
        <v>7.7860870000000002</v>
      </c>
      <c r="BB30" s="384">
        <v>7.6932070000000001</v>
      </c>
      <c r="BC30" s="384">
        <v>7.1682920000000001</v>
      </c>
      <c r="BD30" s="384">
        <v>6.9574480000000003</v>
      </c>
      <c r="BE30" s="384">
        <v>6.9864329999999999</v>
      </c>
      <c r="BF30" s="384">
        <v>6.9989119999999998</v>
      </c>
      <c r="BG30" s="384">
        <v>6.9821879999999998</v>
      </c>
      <c r="BH30" s="384">
        <v>7.1654710000000001</v>
      </c>
      <c r="BI30" s="384">
        <v>8.2201609999999992</v>
      </c>
      <c r="BJ30" s="384">
        <v>8.7786069999999992</v>
      </c>
      <c r="BK30" s="384">
        <v>8.7366489999999999</v>
      </c>
      <c r="BL30" s="384">
        <v>8.5062329999999999</v>
      </c>
      <c r="BM30" s="384">
        <v>8.4548959999999997</v>
      </c>
      <c r="BN30" s="384">
        <v>8.2585040000000003</v>
      </c>
      <c r="BO30" s="384">
        <v>7.521903</v>
      </c>
      <c r="BP30" s="384">
        <v>7.2104080000000002</v>
      </c>
      <c r="BQ30" s="384">
        <v>7.1450040000000001</v>
      </c>
      <c r="BR30" s="384">
        <v>7.0542030000000002</v>
      </c>
      <c r="BS30" s="384">
        <v>6.9465810000000001</v>
      </c>
      <c r="BT30" s="384">
        <v>7.0378210000000001</v>
      </c>
      <c r="BU30" s="384">
        <v>8.0083210000000005</v>
      </c>
      <c r="BV30" s="384">
        <v>8.5044009999999997</v>
      </c>
    </row>
    <row r="31" spans="1:74" ht="11.1" customHeight="1" x14ac:dyDescent="0.2">
      <c r="A31" s="84" t="s">
        <v>863</v>
      </c>
      <c r="B31" s="187" t="s">
        <v>601</v>
      </c>
      <c r="C31" s="261">
        <v>9.3222696529999993</v>
      </c>
      <c r="D31" s="261">
        <v>9.8883014849999995</v>
      </c>
      <c r="E31" s="261">
        <v>10.350193089999999</v>
      </c>
      <c r="F31" s="261">
        <v>9.3309259690000008</v>
      </c>
      <c r="G31" s="261">
        <v>9.1224968870000005</v>
      </c>
      <c r="H31" s="261">
        <v>9.1781685329999991</v>
      </c>
      <c r="I31" s="261">
        <v>9.1447123910000006</v>
      </c>
      <c r="J31" s="261">
        <v>8.7782906460000003</v>
      </c>
      <c r="K31" s="261">
        <v>8.2658763820000001</v>
      </c>
      <c r="L31" s="261">
        <v>7.9587711189999997</v>
      </c>
      <c r="M31" s="261">
        <v>8.7498466280000002</v>
      </c>
      <c r="N31" s="261">
        <v>8.6768356600000001</v>
      </c>
      <c r="O31" s="261">
        <v>8.2951834279999996</v>
      </c>
      <c r="P31" s="261">
        <v>7.966028391</v>
      </c>
      <c r="Q31" s="261">
        <v>7.6503972579999999</v>
      </c>
      <c r="R31" s="261">
        <v>7.6449089739999998</v>
      </c>
      <c r="S31" s="261">
        <v>7.4617121160000002</v>
      </c>
      <c r="T31" s="261">
        <v>6.9776198640000002</v>
      </c>
      <c r="U31" s="261">
        <v>6.9923811389999999</v>
      </c>
      <c r="V31" s="261">
        <v>6.6035240980000003</v>
      </c>
      <c r="W31" s="261">
        <v>6.9250712950000004</v>
      </c>
      <c r="X31" s="261">
        <v>6.5023077069999999</v>
      </c>
      <c r="Y31" s="261">
        <v>6.833652925</v>
      </c>
      <c r="Z31" s="261">
        <v>6.9686868510000002</v>
      </c>
      <c r="AA31" s="261">
        <v>6.5145152380000004</v>
      </c>
      <c r="AB31" s="261">
        <v>6.3951543439999998</v>
      </c>
      <c r="AC31" s="261">
        <v>6.6481008389999996</v>
      </c>
      <c r="AD31" s="261">
        <v>5.8148474910000001</v>
      </c>
      <c r="AE31" s="261">
        <v>6.0923823500000003</v>
      </c>
      <c r="AF31" s="261">
        <v>6.1692878359999996</v>
      </c>
      <c r="AG31" s="261">
        <v>6.4365211819999999</v>
      </c>
      <c r="AH31" s="261">
        <v>6.2090229900000002</v>
      </c>
      <c r="AI31" s="261">
        <v>6.1593651200000004</v>
      </c>
      <c r="AJ31" s="261">
        <v>6.2885456030000002</v>
      </c>
      <c r="AK31" s="261">
        <v>6.7866995929999998</v>
      </c>
      <c r="AL31" s="261">
        <v>6.9457702120000002</v>
      </c>
      <c r="AM31" s="261">
        <v>7.5691922930000004</v>
      </c>
      <c r="AN31" s="261">
        <v>8.0527115729999998</v>
      </c>
      <c r="AO31" s="261">
        <v>7.435657065</v>
      </c>
      <c r="AP31" s="261">
        <v>7.5887008720000004</v>
      </c>
      <c r="AQ31" s="261">
        <v>7.2530320650000002</v>
      </c>
      <c r="AR31" s="261">
        <v>8.0551722560000005</v>
      </c>
      <c r="AS31" s="261">
        <v>8.5064605190000009</v>
      </c>
      <c r="AT31" s="261">
        <v>7.3518146839999998</v>
      </c>
      <c r="AU31" s="261">
        <v>7.0397046239999996</v>
      </c>
      <c r="AV31" s="261">
        <v>5.0565324540000001</v>
      </c>
      <c r="AW31" s="261">
        <v>7.5332726169999997</v>
      </c>
      <c r="AX31" s="261">
        <v>7.8225533299999999</v>
      </c>
      <c r="AY31" s="261">
        <v>8.2123629999999999</v>
      </c>
      <c r="AZ31" s="261">
        <v>7.9710239999999999</v>
      </c>
      <c r="BA31" s="384">
        <v>7.8812569999999997</v>
      </c>
      <c r="BB31" s="384">
        <v>7.3725430000000003</v>
      </c>
      <c r="BC31" s="384">
        <v>7.1667519999999998</v>
      </c>
      <c r="BD31" s="384">
        <v>7.2084890000000001</v>
      </c>
      <c r="BE31" s="384">
        <v>7.3444060000000002</v>
      </c>
      <c r="BF31" s="384">
        <v>7.3412119999999996</v>
      </c>
      <c r="BG31" s="384">
        <v>7.3003679999999997</v>
      </c>
      <c r="BH31" s="384">
        <v>7.45228</v>
      </c>
      <c r="BI31" s="384">
        <v>7.6778729999999999</v>
      </c>
      <c r="BJ31" s="384">
        <v>7.6827670000000001</v>
      </c>
      <c r="BK31" s="384">
        <v>8.0016110000000005</v>
      </c>
      <c r="BL31" s="384">
        <v>8.0445630000000001</v>
      </c>
      <c r="BM31" s="384">
        <v>8.0629410000000004</v>
      </c>
      <c r="BN31" s="384">
        <v>7.4963579999999999</v>
      </c>
      <c r="BO31" s="384">
        <v>7.3180339999999999</v>
      </c>
      <c r="BP31" s="384">
        <v>7.3475900000000003</v>
      </c>
      <c r="BQ31" s="384">
        <v>7.4573499999999999</v>
      </c>
      <c r="BR31" s="384">
        <v>7.4276010000000001</v>
      </c>
      <c r="BS31" s="384">
        <v>7.3622560000000004</v>
      </c>
      <c r="BT31" s="384">
        <v>7.4871030000000003</v>
      </c>
      <c r="BU31" s="384">
        <v>7.6857889999999998</v>
      </c>
      <c r="BV31" s="384">
        <v>7.6681600000000003</v>
      </c>
    </row>
    <row r="32" spans="1:74" ht="11.1" customHeight="1" x14ac:dyDescent="0.2">
      <c r="A32" s="84" t="s">
        <v>864</v>
      </c>
      <c r="B32" s="189" t="s">
        <v>569</v>
      </c>
      <c r="C32" s="261">
        <v>6.8872769329999999</v>
      </c>
      <c r="D32" s="261">
        <v>7.6260041970000003</v>
      </c>
      <c r="E32" s="261">
        <v>9.8889013539999997</v>
      </c>
      <c r="F32" s="261">
        <v>9.0113846560000006</v>
      </c>
      <c r="G32" s="261">
        <v>9.3937764559999994</v>
      </c>
      <c r="H32" s="261">
        <v>7.5838263259999996</v>
      </c>
      <c r="I32" s="261">
        <v>8.2273627509999994</v>
      </c>
      <c r="J32" s="261">
        <v>7.8372294800000004</v>
      </c>
      <c r="K32" s="261">
        <v>7.2501287369999998</v>
      </c>
      <c r="L32" s="261">
        <v>6.5009731569999998</v>
      </c>
      <c r="M32" s="261">
        <v>6.5632051379999998</v>
      </c>
      <c r="N32" s="261">
        <v>7.2284894619999998</v>
      </c>
      <c r="O32" s="261">
        <v>6.5494755140000001</v>
      </c>
      <c r="P32" s="261">
        <v>6.2115937040000002</v>
      </c>
      <c r="Q32" s="261">
        <v>6.2701806170000003</v>
      </c>
      <c r="R32" s="261">
        <v>5.7343337959999996</v>
      </c>
      <c r="S32" s="261">
        <v>5.3274930749999996</v>
      </c>
      <c r="T32" s="261">
        <v>5.7078340470000004</v>
      </c>
      <c r="U32" s="261">
        <v>5.4323727110000002</v>
      </c>
      <c r="V32" s="261">
        <v>5.6297098889999999</v>
      </c>
      <c r="W32" s="261">
        <v>5.3906118379999999</v>
      </c>
      <c r="X32" s="261">
        <v>5.0812108260000004</v>
      </c>
      <c r="Y32" s="261">
        <v>5.1101745210000002</v>
      </c>
      <c r="Z32" s="261">
        <v>5.1572863770000001</v>
      </c>
      <c r="AA32" s="261">
        <v>5.0551601789999996</v>
      </c>
      <c r="AB32" s="261">
        <v>5.110689743</v>
      </c>
      <c r="AC32" s="261">
        <v>4.9258722150000001</v>
      </c>
      <c r="AD32" s="261">
        <v>4.9869498920000002</v>
      </c>
      <c r="AE32" s="261">
        <v>4.518649656</v>
      </c>
      <c r="AF32" s="261">
        <v>4.5074720069999996</v>
      </c>
      <c r="AG32" s="261">
        <v>5.5657451250000003</v>
      </c>
      <c r="AH32" s="261">
        <v>5.3447475779999998</v>
      </c>
      <c r="AI32" s="261">
        <v>5.4407845359999998</v>
      </c>
      <c r="AJ32" s="261">
        <v>5.2183259199999998</v>
      </c>
      <c r="AK32" s="261">
        <v>5.50991768</v>
      </c>
      <c r="AL32" s="261">
        <v>5.4259987059999997</v>
      </c>
      <c r="AM32" s="261">
        <v>6.08987546</v>
      </c>
      <c r="AN32" s="261">
        <v>5.8509145010000001</v>
      </c>
      <c r="AO32" s="261">
        <v>5.5697891569999998</v>
      </c>
      <c r="AP32" s="261">
        <v>6.0926759070000003</v>
      </c>
      <c r="AQ32" s="261">
        <v>5.7514789869999996</v>
      </c>
      <c r="AR32" s="261">
        <v>5.9823706860000003</v>
      </c>
      <c r="AS32" s="261">
        <v>5.4563885110000001</v>
      </c>
      <c r="AT32" s="261">
        <v>5.7086874500000002</v>
      </c>
      <c r="AU32" s="261">
        <v>5.6065576720000001</v>
      </c>
      <c r="AV32" s="261">
        <v>5.0220554049999997</v>
      </c>
      <c r="AW32" s="261">
        <v>5.4217849779999998</v>
      </c>
      <c r="AX32" s="261">
        <v>5.3275726609999996</v>
      </c>
      <c r="AY32" s="261">
        <v>6.1821659999999996</v>
      </c>
      <c r="AZ32" s="261">
        <v>6.1884379999999997</v>
      </c>
      <c r="BA32" s="384">
        <v>6.2329169999999996</v>
      </c>
      <c r="BB32" s="384">
        <v>6.0508870000000003</v>
      </c>
      <c r="BC32" s="384">
        <v>5.694706</v>
      </c>
      <c r="BD32" s="384">
        <v>5.738416</v>
      </c>
      <c r="BE32" s="384">
        <v>5.9761620000000004</v>
      </c>
      <c r="BF32" s="384">
        <v>6.0347179999999998</v>
      </c>
      <c r="BG32" s="384">
        <v>5.8709379999999998</v>
      </c>
      <c r="BH32" s="384">
        <v>5.618627</v>
      </c>
      <c r="BI32" s="384">
        <v>5.9231600000000002</v>
      </c>
      <c r="BJ32" s="384">
        <v>6.0458069999999999</v>
      </c>
      <c r="BK32" s="384">
        <v>6.4953760000000003</v>
      </c>
      <c r="BL32" s="384">
        <v>6.4483050000000004</v>
      </c>
      <c r="BM32" s="384">
        <v>6.5835970000000001</v>
      </c>
      <c r="BN32" s="384">
        <v>6.3829219999999998</v>
      </c>
      <c r="BO32" s="384">
        <v>5.9764929999999996</v>
      </c>
      <c r="BP32" s="384">
        <v>5.9580900000000003</v>
      </c>
      <c r="BQ32" s="384">
        <v>6.1367250000000002</v>
      </c>
      <c r="BR32" s="384">
        <v>6.170096</v>
      </c>
      <c r="BS32" s="384">
        <v>5.9964130000000004</v>
      </c>
      <c r="BT32" s="384">
        <v>5.7394829999999999</v>
      </c>
      <c r="BU32" s="384">
        <v>6.0419660000000004</v>
      </c>
      <c r="BV32" s="384">
        <v>6.1631929999999997</v>
      </c>
    </row>
    <row r="33" spans="1:74" ht="11.1" customHeight="1" x14ac:dyDescent="0.2">
      <c r="A33" s="84" t="s">
        <v>865</v>
      </c>
      <c r="B33" s="189" t="s">
        <v>570</v>
      </c>
      <c r="C33" s="261">
        <v>6.0614176769999997</v>
      </c>
      <c r="D33" s="261">
        <v>7.0621431719999999</v>
      </c>
      <c r="E33" s="261">
        <v>9.0228982890000005</v>
      </c>
      <c r="F33" s="261">
        <v>6.4618883010000001</v>
      </c>
      <c r="G33" s="261">
        <v>6.1851810880000002</v>
      </c>
      <c r="H33" s="261">
        <v>6.0423976909999997</v>
      </c>
      <c r="I33" s="261">
        <v>5.8960387909999996</v>
      </c>
      <c r="J33" s="261">
        <v>5.6567098299999996</v>
      </c>
      <c r="K33" s="261">
        <v>6.1745521539999997</v>
      </c>
      <c r="L33" s="261">
        <v>6.1040699270000003</v>
      </c>
      <c r="M33" s="261">
        <v>6.0718678949999996</v>
      </c>
      <c r="N33" s="261">
        <v>6.6961799329999998</v>
      </c>
      <c r="O33" s="261">
        <v>5.936783771</v>
      </c>
      <c r="P33" s="261">
        <v>5.6585802489999999</v>
      </c>
      <c r="Q33" s="261">
        <v>5.6876206700000003</v>
      </c>
      <c r="R33" s="261">
        <v>4.7739709870000002</v>
      </c>
      <c r="S33" s="261">
        <v>4.2008330200000001</v>
      </c>
      <c r="T33" s="261">
        <v>4.3814286149999999</v>
      </c>
      <c r="U33" s="261">
        <v>4.4447162179999999</v>
      </c>
      <c r="V33" s="261">
        <v>4.3111787320000001</v>
      </c>
      <c r="W33" s="261">
        <v>4.2471430469999998</v>
      </c>
      <c r="X33" s="261">
        <v>4.1825428000000002</v>
      </c>
      <c r="Y33" s="261">
        <v>4.247585559</v>
      </c>
      <c r="Z33" s="261">
        <v>4.6300040420000004</v>
      </c>
      <c r="AA33" s="261">
        <v>4.5107057749999999</v>
      </c>
      <c r="AB33" s="261">
        <v>4.6012359739999997</v>
      </c>
      <c r="AC33" s="261">
        <v>4.1154637010000004</v>
      </c>
      <c r="AD33" s="261">
        <v>3.8320150399999999</v>
      </c>
      <c r="AE33" s="261">
        <v>3.3974699940000002</v>
      </c>
      <c r="AF33" s="261">
        <v>3.4819301679999999</v>
      </c>
      <c r="AG33" s="261">
        <v>4.104267149</v>
      </c>
      <c r="AH33" s="261">
        <v>4.0438842829999997</v>
      </c>
      <c r="AI33" s="261">
        <v>4.0317816430000004</v>
      </c>
      <c r="AJ33" s="261">
        <v>4.1171642320000004</v>
      </c>
      <c r="AK33" s="261">
        <v>4.3789759320000003</v>
      </c>
      <c r="AL33" s="261">
        <v>4.9299064540000002</v>
      </c>
      <c r="AM33" s="261">
        <v>5.238537591</v>
      </c>
      <c r="AN33" s="261">
        <v>5.2244236280000003</v>
      </c>
      <c r="AO33" s="261">
        <v>4.5141142670000001</v>
      </c>
      <c r="AP33" s="261">
        <v>4.3746278289999996</v>
      </c>
      <c r="AQ33" s="261">
        <v>4.1842854530000002</v>
      </c>
      <c r="AR33" s="261">
        <v>4.2632996439999999</v>
      </c>
      <c r="AS33" s="261">
        <v>4.1429663039999998</v>
      </c>
      <c r="AT33" s="261">
        <v>4.1334898950000003</v>
      </c>
      <c r="AU33" s="261">
        <v>4.5208386379999999</v>
      </c>
      <c r="AV33" s="261">
        <v>4.4696819620000001</v>
      </c>
      <c r="AW33" s="261">
        <v>4.5065453020000001</v>
      </c>
      <c r="AX33" s="261">
        <v>4.9495784650000001</v>
      </c>
      <c r="AY33" s="261">
        <v>5.5706829999999998</v>
      </c>
      <c r="AZ33" s="261">
        <v>5.3601409999999996</v>
      </c>
      <c r="BA33" s="384">
        <v>5.1426460000000001</v>
      </c>
      <c r="BB33" s="384">
        <v>4.7415640000000003</v>
      </c>
      <c r="BC33" s="384">
        <v>4.4478260000000001</v>
      </c>
      <c r="BD33" s="384">
        <v>4.4778070000000003</v>
      </c>
      <c r="BE33" s="384">
        <v>4.5121760000000002</v>
      </c>
      <c r="BF33" s="384">
        <v>4.5524940000000003</v>
      </c>
      <c r="BG33" s="384">
        <v>4.6254980000000003</v>
      </c>
      <c r="BH33" s="384">
        <v>4.8020569999999996</v>
      </c>
      <c r="BI33" s="384">
        <v>5.0985659999999999</v>
      </c>
      <c r="BJ33" s="384">
        <v>5.5063880000000003</v>
      </c>
      <c r="BK33" s="384">
        <v>5.6898910000000003</v>
      </c>
      <c r="BL33" s="384">
        <v>5.7121050000000002</v>
      </c>
      <c r="BM33" s="384">
        <v>5.5092879999999997</v>
      </c>
      <c r="BN33" s="384">
        <v>5.0593909999999997</v>
      </c>
      <c r="BO33" s="384">
        <v>4.6917530000000003</v>
      </c>
      <c r="BP33" s="384">
        <v>4.650099</v>
      </c>
      <c r="BQ33" s="384">
        <v>4.6280539999999997</v>
      </c>
      <c r="BR33" s="384">
        <v>4.646363</v>
      </c>
      <c r="BS33" s="384">
        <v>4.7051679999999996</v>
      </c>
      <c r="BT33" s="384">
        <v>4.8736439999999996</v>
      </c>
      <c r="BU33" s="384">
        <v>5.1663480000000002</v>
      </c>
      <c r="BV33" s="384">
        <v>5.5720400000000003</v>
      </c>
    </row>
    <row r="34" spans="1:74" ht="11.1" customHeight="1" x14ac:dyDescent="0.2">
      <c r="A34" s="84" t="s">
        <v>866</v>
      </c>
      <c r="B34" s="189" t="s">
        <v>571</v>
      </c>
      <c r="C34" s="261">
        <v>6.654042531</v>
      </c>
      <c r="D34" s="261">
        <v>7.2458191650000003</v>
      </c>
      <c r="E34" s="261">
        <v>6.7845405850000002</v>
      </c>
      <c r="F34" s="261">
        <v>6.353454857</v>
      </c>
      <c r="G34" s="261">
        <v>6.4227830729999997</v>
      </c>
      <c r="H34" s="261">
        <v>6.3437419840000002</v>
      </c>
      <c r="I34" s="261">
        <v>6.2148966530000003</v>
      </c>
      <c r="J34" s="261">
        <v>5.6819337909999996</v>
      </c>
      <c r="K34" s="261">
        <v>5.85370568</v>
      </c>
      <c r="L34" s="261">
        <v>5.8527817759999996</v>
      </c>
      <c r="M34" s="261">
        <v>5.8463537150000002</v>
      </c>
      <c r="N34" s="261">
        <v>6.2873827569999996</v>
      </c>
      <c r="O34" s="261">
        <v>5.9345007049999996</v>
      </c>
      <c r="P34" s="261">
        <v>5.8128796950000003</v>
      </c>
      <c r="Q34" s="261">
        <v>5.3160476660000002</v>
      </c>
      <c r="R34" s="261">
        <v>4.6128594490000001</v>
      </c>
      <c r="S34" s="261">
        <v>4.4516736540000004</v>
      </c>
      <c r="T34" s="261">
        <v>4.686779746</v>
      </c>
      <c r="U34" s="261">
        <v>4.6528182759999996</v>
      </c>
      <c r="V34" s="261">
        <v>4.6611641529999996</v>
      </c>
      <c r="W34" s="261">
        <v>4.6262988649999999</v>
      </c>
      <c r="X34" s="261">
        <v>4.5079075550000001</v>
      </c>
      <c r="Y34" s="261">
        <v>4.2287627560000001</v>
      </c>
      <c r="Z34" s="261">
        <v>4.4037500290000002</v>
      </c>
      <c r="AA34" s="261">
        <v>4.6948402229999999</v>
      </c>
      <c r="AB34" s="261">
        <v>4.4728086310000004</v>
      </c>
      <c r="AC34" s="261">
        <v>4.006529499</v>
      </c>
      <c r="AD34" s="261">
        <v>3.6901437960000001</v>
      </c>
      <c r="AE34" s="261">
        <v>3.8132782340000002</v>
      </c>
      <c r="AF34" s="261">
        <v>3.831948637</v>
      </c>
      <c r="AG34" s="261">
        <v>4.4082040830000002</v>
      </c>
      <c r="AH34" s="261">
        <v>4.4173282699999996</v>
      </c>
      <c r="AI34" s="261">
        <v>4.4786748650000003</v>
      </c>
      <c r="AJ34" s="261">
        <v>4.5318220550000001</v>
      </c>
      <c r="AK34" s="261">
        <v>4.6932423740000004</v>
      </c>
      <c r="AL34" s="261">
        <v>5.1763147429999998</v>
      </c>
      <c r="AM34" s="261">
        <v>5.8131812810000003</v>
      </c>
      <c r="AN34" s="261">
        <v>5.4672258329999996</v>
      </c>
      <c r="AO34" s="261">
        <v>4.7755619600000001</v>
      </c>
      <c r="AP34" s="261">
        <v>5.0457279770000003</v>
      </c>
      <c r="AQ34" s="261">
        <v>4.9882970540000002</v>
      </c>
      <c r="AR34" s="261">
        <v>4.9517599429999999</v>
      </c>
      <c r="AS34" s="261">
        <v>4.9003077680000002</v>
      </c>
      <c r="AT34" s="261">
        <v>4.7992372909999998</v>
      </c>
      <c r="AU34" s="261">
        <v>4.9473939610000004</v>
      </c>
      <c r="AV34" s="261">
        <v>4.7633134899999998</v>
      </c>
      <c r="AW34" s="261">
        <v>4.7818758800000003</v>
      </c>
      <c r="AX34" s="261">
        <v>5.2187923700000001</v>
      </c>
      <c r="AY34" s="261">
        <v>5.728885</v>
      </c>
      <c r="AZ34" s="261">
        <v>5.4657260000000001</v>
      </c>
      <c r="BA34" s="384">
        <v>4.8312840000000001</v>
      </c>
      <c r="BB34" s="384">
        <v>4.6052860000000004</v>
      </c>
      <c r="BC34" s="384">
        <v>4.6553319999999996</v>
      </c>
      <c r="BD34" s="384">
        <v>4.7354849999999997</v>
      </c>
      <c r="BE34" s="384">
        <v>4.8231570000000001</v>
      </c>
      <c r="BF34" s="384">
        <v>4.8675949999999997</v>
      </c>
      <c r="BG34" s="384">
        <v>5.0475690000000002</v>
      </c>
      <c r="BH34" s="384">
        <v>5.0507540000000004</v>
      </c>
      <c r="BI34" s="384">
        <v>5.2147500000000004</v>
      </c>
      <c r="BJ34" s="384">
        <v>5.5165309999999996</v>
      </c>
      <c r="BK34" s="384">
        <v>5.8302579999999997</v>
      </c>
      <c r="BL34" s="384">
        <v>5.5381919999999996</v>
      </c>
      <c r="BM34" s="384">
        <v>5.2745350000000002</v>
      </c>
      <c r="BN34" s="384">
        <v>4.9742470000000001</v>
      </c>
      <c r="BO34" s="384">
        <v>4.8989079999999996</v>
      </c>
      <c r="BP34" s="384">
        <v>4.8707659999999997</v>
      </c>
      <c r="BQ34" s="384">
        <v>4.8798870000000001</v>
      </c>
      <c r="BR34" s="384">
        <v>4.8707130000000003</v>
      </c>
      <c r="BS34" s="384">
        <v>4.9262050000000004</v>
      </c>
      <c r="BT34" s="384">
        <v>4.9224610000000002</v>
      </c>
      <c r="BU34" s="384">
        <v>5.2081840000000001</v>
      </c>
      <c r="BV34" s="384">
        <v>5.4173600000000004</v>
      </c>
    </row>
    <row r="35" spans="1:74" ht="11.1" customHeight="1" x14ac:dyDescent="0.2">
      <c r="A35" s="84" t="s">
        <v>867</v>
      </c>
      <c r="B35" s="189" t="s">
        <v>572</v>
      </c>
      <c r="C35" s="261">
        <v>6.0494543480000003</v>
      </c>
      <c r="D35" s="261">
        <v>6.8816460590000004</v>
      </c>
      <c r="E35" s="261">
        <v>6.1075546650000003</v>
      </c>
      <c r="F35" s="261">
        <v>6.0237398539999996</v>
      </c>
      <c r="G35" s="261">
        <v>6.2391227799999998</v>
      </c>
      <c r="H35" s="261">
        <v>6.0561184040000002</v>
      </c>
      <c r="I35" s="261">
        <v>5.6195607560000003</v>
      </c>
      <c r="J35" s="261">
        <v>5.2259756959999999</v>
      </c>
      <c r="K35" s="261">
        <v>5.2583985220000002</v>
      </c>
      <c r="L35" s="261">
        <v>5.3241753650000003</v>
      </c>
      <c r="M35" s="261">
        <v>5.480597242</v>
      </c>
      <c r="N35" s="261">
        <v>5.7967214069999997</v>
      </c>
      <c r="O35" s="261">
        <v>5.4054237399999998</v>
      </c>
      <c r="P35" s="261">
        <v>5.307894353</v>
      </c>
      <c r="Q35" s="261">
        <v>5.2014283780000001</v>
      </c>
      <c r="R35" s="261">
        <v>4.5280111510000003</v>
      </c>
      <c r="S35" s="261">
        <v>4.2014125560000002</v>
      </c>
      <c r="T35" s="261">
        <v>4.4377986370000002</v>
      </c>
      <c r="U35" s="261">
        <v>4.3415019069999996</v>
      </c>
      <c r="V35" s="261">
        <v>4.2794395559999998</v>
      </c>
      <c r="W35" s="261">
        <v>4.1641417560000002</v>
      </c>
      <c r="X35" s="261">
        <v>3.9861765359999999</v>
      </c>
      <c r="Y35" s="261">
        <v>3.857398962</v>
      </c>
      <c r="Z35" s="261">
        <v>3.9692163210000002</v>
      </c>
      <c r="AA35" s="261">
        <v>4.1141488549999998</v>
      </c>
      <c r="AB35" s="261">
        <v>4.1193332529999998</v>
      </c>
      <c r="AC35" s="261">
        <v>3.6958539109999999</v>
      </c>
      <c r="AD35" s="261">
        <v>3.437685085</v>
      </c>
      <c r="AE35" s="261">
        <v>3.3432337219999999</v>
      </c>
      <c r="AF35" s="261">
        <v>3.432408863</v>
      </c>
      <c r="AG35" s="261">
        <v>4.1008668410000002</v>
      </c>
      <c r="AH35" s="261">
        <v>4.0258975130000003</v>
      </c>
      <c r="AI35" s="261">
        <v>4.2414343179999996</v>
      </c>
      <c r="AJ35" s="261">
        <v>4.3900493770000004</v>
      </c>
      <c r="AK35" s="261">
        <v>4.5078722969999996</v>
      </c>
      <c r="AL35" s="261">
        <v>4.9275008079999996</v>
      </c>
      <c r="AM35" s="261">
        <v>5.4105029480000004</v>
      </c>
      <c r="AN35" s="261">
        <v>5.191716596</v>
      </c>
      <c r="AO35" s="261">
        <v>4.5818203620000002</v>
      </c>
      <c r="AP35" s="261">
        <v>4.5948976259999998</v>
      </c>
      <c r="AQ35" s="261">
        <v>4.570123486</v>
      </c>
      <c r="AR35" s="261">
        <v>4.6106118130000002</v>
      </c>
      <c r="AS35" s="261">
        <v>4.4792594809999997</v>
      </c>
      <c r="AT35" s="261">
        <v>4.3502736710000001</v>
      </c>
      <c r="AU35" s="261">
        <v>4.3609104199999997</v>
      </c>
      <c r="AV35" s="261">
        <v>4.368705748</v>
      </c>
      <c r="AW35" s="261">
        <v>4.5341832520000001</v>
      </c>
      <c r="AX35" s="261">
        <v>4.7601065970000001</v>
      </c>
      <c r="AY35" s="261">
        <v>5.0677029999999998</v>
      </c>
      <c r="AZ35" s="261">
        <v>4.9023050000000001</v>
      </c>
      <c r="BA35" s="384">
        <v>4.3907870000000004</v>
      </c>
      <c r="BB35" s="384">
        <v>4.2081850000000003</v>
      </c>
      <c r="BC35" s="384">
        <v>4.248545</v>
      </c>
      <c r="BD35" s="384">
        <v>4.3146079999999998</v>
      </c>
      <c r="BE35" s="384">
        <v>4.3043040000000001</v>
      </c>
      <c r="BF35" s="384">
        <v>4.4447219999999996</v>
      </c>
      <c r="BG35" s="384">
        <v>4.5579739999999997</v>
      </c>
      <c r="BH35" s="384">
        <v>4.705222</v>
      </c>
      <c r="BI35" s="384">
        <v>4.872198</v>
      </c>
      <c r="BJ35" s="384">
        <v>5.1173400000000004</v>
      </c>
      <c r="BK35" s="384">
        <v>5.1579660000000001</v>
      </c>
      <c r="BL35" s="384">
        <v>5.1474929999999999</v>
      </c>
      <c r="BM35" s="384">
        <v>4.9515260000000003</v>
      </c>
      <c r="BN35" s="384">
        <v>4.6161149999999997</v>
      </c>
      <c r="BO35" s="384">
        <v>4.5674270000000003</v>
      </c>
      <c r="BP35" s="384">
        <v>4.5272100000000002</v>
      </c>
      <c r="BQ35" s="384">
        <v>4.4245850000000004</v>
      </c>
      <c r="BR35" s="384">
        <v>4.5159789999999997</v>
      </c>
      <c r="BS35" s="384">
        <v>4.6087170000000004</v>
      </c>
      <c r="BT35" s="384">
        <v>4.7115609999999997</v>
      </c>
      <c r="BU35" s="384">
        <v>4.8339749999999997</v>
      </c>
      <c r="BV35" s="384">
        <v>5.047091</v>
      </c>
    </row>
    <row r="36" spans="1:74" ht="11.1" customHeight="1" x14ac:dyDescent="0.2">
      <c r="A36" s="84" t="s">
        <v>868</v>
      </c>
      <c r="B36" s="189" t="s">
        <v>573</v>
      </c>
      <c r="C36" s="261">
        <v>4.6702076049999999</v>
      </c>
      <c r="D36" s="261">
        <v>5.7342020810000003</v>
      </c>
      <c r="E36" s="261">
        <v>5.1015947969999997</v>
      </c>
      <c r="F36" s="261">
        <v>4.9038781250000003</v>
      </c>
      <c r="G36" s="261">
        <v>5.0528434820000001</v>
      </c>
      <c r="H36" s="261">
        <v>4.851399357</v>
      </c>
      <c r="I36" s="261">
        <v>4.9071203600000004</v>
      </c>
      <c r="J36" s="261">
        <v>4.3718355520000003</v>
      </c>
      <c r="K36" s="261">
        <v>4.3688717600000002</v>
      </c>
      <c r="L36" s="261">
        <v>4.2855218600000002</v>
      </c>
      <c r="M36" s="261">
        <v>4.0212649989999996</v>
      </c>
      <c r="N36" s="261">
        <v>4.5170525250000004</v>
      </c>
      <c r="O36" s="261">
        <v>3.4379901369999999</v>
      </c>
      <c r="P36" s="261">
        <v>3.1746691729999998</v>
      </c>
      <c r="Q36" s="261">
        <v>3.0655834039999998</v>
      </c>
      <c r="R36" s="261">
        <v>2.9137229850000002</v>
      </c>
      <c r="S36" s="261">
        <v>2.8367993089999999</v>
      </c>
      <c r="T36" s="261">
        <v>3.0662687750000002</v>
      </c>
      <c r="U36" s="261">
        <v>3.101800661</v>
      </c>
      <c r="V36" s="261">
        <v>3.1570487599999999</v>
      </c>
      <c r="W36" s="261">
        <v>2.9751010619999998</v>
      </c>
      <c r="X36" s="261">
        <v>2.8090706839999999</v>
      </c>
      <c r="Y36" s="261">
        <v>2.3248348210000001</v>
      </c>
      <c r="Z36" s="261">
        <v>2.421887328</v>
      </c>
      <c r="AA36" s="261">
        <v>2.5027148480000001</v>
      </c>
      <c r="AB36" s="261">
        <v>2.4431414020000002</v>
      </c>
      <c r="AC36" s="261">
        <v>1.9224310490000001</v>
      </c>
      <c r="AD36" s="261">
        <v>2.1179470199999999</v>
      </c>
      <c r="AE36" s="261">
        <v>2.1701888760000001</v>
      </c>
      <c r="AF36" s="261">
        <v>2.187069927</v>
      </c>
      <c r="AG36" s="261">
        <v>3.0053267300000002</v>
      </c>
      <c r="AH36" s="261">
        <v>3.036336097</v>
      </c>
      <c r="AI36" s="261">
        <v>3.1713904039999998</v>
      </c>
      <c r="AJ36" s="261">
        <v>3.2440885239999999</v>
      </c>
      <c r="AK36" s="261">
        <v>3.0000239510000002</v>
      </c>
      <c r="AL36" s="261">
        <v>3.3844782339999999</v>
      </c>
      <c r="AM36" s="261">
        <v>3.893343507</v>
      </c>
      <c r="AN36" s="261">
        <v>3.5123827580000002</v>
      </c>
      <c r="AO36" s="261">
        <v>2.8701960610000001</v>
      </c>
      <c r="AP36" s="261">
        <v>3.337258813</v>
      </c>
      <c r="AQ36" s="261">
        <v>3.3830454990000001</v>
      </c>
      <c r="AR36" s="261">
        <v>3.5368442920000001</v>
      </c>
      <c r="AS36" s="261">
        <v>3.41691996</v>
      </c>
      <c r="AT36" s="261">
        <v>3.223156983</v>
      </c>
      <c r="AU36" s="261">
        <v>3.2414470679999998</v>
      </c>
      <c r="AV36" s="261">
        <v>3.1509016270000001</v>
      </c>
      <c r="AW36" s="261">
        <v>3.025111383</v>
      </c>
      <c r="AX36" s="261">
        <v>3.236749154</v>
      </c>
      <c r="AY36" s="261">
        <v>3.709136</v>
      </c>
      <c r="AZ36" s="261">
        <v>3.5396909999999999</v>
      </c>
      <c r="BA36" s="384">
        <v>2.936496</v>
      </c>
      <c r="BB36" s="384">
        <v>2.972496</v>
      </c>
      <c r="BC36" s="384">
        <v>3.0879159999999999</v>
      </c>
      <c r="BD36" s="384">
        <v>3.2081729999999999</v>
      </c>
      <c r="BE36" s="384">
        <v>3.348293</v>
      </c>
      <c r="BF36" s="384">
        <v>3.4097580000000001</v>
      </c>
      <c r="BG36" s="384">
        <v>3.3241830000000001</v>
      </c>
      <c r="BH36" s="384">
        <v>3.43777</v>
      </c>
      <c r="BI36" s="384">
        <v>3.3424489999999998</v>
      </c>
      <c r="BJ36" s="384">
        <v>3.6133829999999998</v>
      </c>
      <c r="BK36" s="384">
        <v>3.699001</v>
      </c>
      <c r="BL36" s="384">
        <v>3.5409470000000001</v>
      </c>
      <c r="BM36" s="384">
        <v>3.4406659999999998</v>
      </c>
      <c r="BN36" s="384">
        <v>3.23529</v>
      </c>
      <c r="BO36" s="384">
        <v>3.2664080000000002</v>
      </c>
      <c r="BP36" s="384">
        <v>3.2886229999999999</v>
      </c>
      <c r="BQ36" s="384">
        <v>3.3754499999999998</v>
      </c>
      <c r="BR36" s="384">
        <v>3.474612</v>
      </c>
      <c r="BS36" s="384">
        <v>3.3321550000000002</v>
      </c>
      <c r="BT36" s="384">
        <v>3.4338299999999999</v>
      </c>
      <c r="BU36" s="384">
        <v>3.327242</v>
      </c>
      <c r="BV36" s="384">
        <v>3.5947659999999999</v>
      </c>
    </row>
    <row r="37" spans="1:74" s="85" customFormat="1" ht="11.1" customHeight="1" x14ac:dyDescent="0.2">
      <c r="A37" s="84" t="s">
        <v>869</v>
      </c>
      <c r="B37" s="189" t="s">
        <v>574</v>
      </c>
      <c r="C37" s="261">
        <v>6.2686745249999998</v>
      </c>
      <c r="D37" s="261">
        <v>6.7419249319999999</v>
      </c>
      <c r="E37" s="261">
        <v>7.0630522710000001</v>
      </c>
      <c r="F37" s="261">
        <v>6.8847639879999996</v>
      </c>
      <c r="G37" s="261">
        <v>6.7204031180000001</v>
      </c>
      <c r="H37" s="261">
        <v>6.826688195</v>
      </c>
      <c r="I37" s="261">
        <v>6.8792129219999998</v>
      </c>
      <c r="J37" s="261">
        <v>6.9755867990000002</v>
      </c>
      <c r="K37" s="261">
        <v>6.9125155859999996</v>
      </c>
      <c r="L37" s="261">
        <v>6.9385146630000003</v>
      </c>
      <c r="M37" s="261">
        <v>6.678511973</v>
      </c>
      <c r="N37" s="261">
        <v>6.7183900689999998</v>
      </c>
      <c r="O37" s="261">
        <v>6.6278187170000002</v>
      </c>
      <c r="P37" s="261">
        <v>6.6530460939999996</v>
      </c>
      <c r="Q37" s="261">
        <v>6.6571068990000004</v>
      </c>
      <c r="R37" s="261">
        <v>6.3621438650000002</v>
      </c>
      <c r="S37" s="261">
        <v>5.9452069349999999</v>
      </c>
      <c r="T37" s="261">
        <v>6.3811864370000002</v>
      </c>
      <c r="U37" s="261">
        <v>6.280237788</v>
      </c>
      <c r="V37" s="261">
        <v>6.0690865079999998</v>
      </c>
      <c r="W37" s="261">
        <v>6.1379973210000003</v>
      </c>
      <c r="X37" s="261">
        <v>5.8649565780000001</v>
      </c>
      <c r="Y37" s="261">
        <v>5.5980121389999997</v>
      </c>
      <c r="Z37" s="261">
        <v>5.1736929659999999</v>
      </c>
      <c r="AA37" s="261">
        <v>5.1620597019999996</v>
      </c>
      <c r="AB37" s="261">
        <v>5.3325599959999996</v>
      </c>
      <c r="AC37" s="261">
        <v>5.3564595270000002</v>
      </c>
      <c r="AD37" s="261">
        <v>5.0023414419999996</v>
      </c>
      <c r="AE37" s="261">
        <v>4.8253550619999999</v>
      </c>
      <c r="AF37" s="261">
        <v>5.0653007299999997</v>
      </c>
      <c r="AG37" s="261">
        <v>5.4253180560000001</v>
      </c>
      <c r="AH37" s="261">
        <v>5.4668313910000004</v>
      </c>
      <c r="AI37" s="261">
        <v>5.430078205</v>
      </c>
      <c r="AJ37" s="261">
        <v>5.3579123040000001</v>
      </c>
      <c r="AK37" s="261">
        <v>5.0502792530000002</v>
      </c>
      <c r="AL37" s="261">
        <v>4.9879344740000002</v>
      </c>
      <c r="AM37" s="261">
        <v>5.2734733499999997</v>
      </c>
      <c r="AN37" s="261">
        <v>5.3408234590000001</v>
      </c>
      <c r="AO37" s="261">
        <v>5.3372454349999998</v>
      </c>
      <c r="AP37" s="261">
        <v>5.1735775400000001</v>
      </c>
      <c r="AQ37" s="261">
        <v>5.3882677909999996</v>
      </c>
      <c r="AR37" s="261">
        <v>5.5762459839999998</v>
      </c>
      <c r="AS37" s="261">
        <v>5.6336157050000004</v>
      </c>
      <c r="AT37" s="261">
        <v>5.6422415409999997</v>
      </c>
      <c r="AU37" s="261">
        <v>5.5586539899999998</v>
      </c>
      <c r="AV37" s="261">
        <v>5.9898788590000001</v>
      </c>
      <c r="AW37" s="261">
        <v>5.3648343220000001</v>
      </c>
      <c r="AX37" s="261">
        <v>5.285666215</v>
      </c>
      <c r="AY37" s="261">
        <v>5.6674230000000003</v>
      </c>
      <c r="AZ37" s="261">
        <v>5.6414239999999998</v>
      </c>
      <c r="BA37" s="384">
        <v>5.7650399999999999</v>
      </c>
      <c r="BB37" s="384">
        <v>5.6034170000000003</v>
      </c>
      <c r="BC37" s="384">
        <v>5.4509249999999998</v>
      </c>
      <c r="BD37" s="384">
        <v>5.6293860000000002</v>
      </c>
      <c r="BE37" s="384">
        <v>5.946949</v>
      </c>
      <c r="BF37" s="384">
        <v>6.1065069999999997</v>
      </c>
      <c r="BG37" s="384">
        <v>6.0972809999999997</v>
      </c>
      <c r="BH37" s="384">
        <v>6.1651540000000002</v>
      </c>
      <c r="BI37" s="384">
        <v>6.0929339999999996</v>
      </c>
      <c r="BJ37" s="384">
        <v>6.10602</v>
      </c>
      <c r="BK37" s="384">
        <v>6.2095440000000002</v>
      </c>
      <c r="BL37" s="384">
        <v>6.1580139999999997</v>
      </c>
      <c r="BM37" s="384">
        <v>6.2286270000000004</v>
      </c>
      <c r="BN37" s="384">
        <v>5.9723709999999999</v>
      </c>
      <c r="BO37" s="384">
        <v>5.722054</v>
      </c>
      <c r="BP37" s="384">
        <v>5.8056289999999997</v>
      </c>
      <c r="BQ37" s="384">
        <v>5.9923070000000003</v>
      </c>
      <c r="BR37" s="384">
        <v>6.0790369999999996</v>
      </c>
      <c r="BS37" s="384">
        <v>6.0474899999999998</v>
      </c>
      <c r="BT37" s="384">
        <v>6.102868</v>
      </c>
      <c r="BU37" s="384">
        <v>6.0267080000000002</v>
      </c>
      <c r="BV37" s="384">
        <v>6.046691</v>
      </c>
    </row>
    <row r="38" spans="1:74" s="85" customFormat="1" ht="11.1" customHeight="1" x14ac:dyDescent="0.2">
      <c r="A38" s="84" t="s">
        <v>870</v>
      </c>
      <c r="B38" s="189" t="s">
        <v>575</v>
      </c>
      <c r="C38" s="261">
        <v>7.5412293239999997</v>
      </c>
      <c r="D38" s="261">
        <v>7.5942802230000002</v>
      </c>
      <c r="E38" s="261">
        <v>8.276215809</v>
      </c>
      <c r="F38" s="261">
        <v>7.8283127160000001</v>
      </c>
      <c r="G38" s="261">
        <v>7.6142365270000001</v>
      </c>
      <c r="H38" s="261">
        <v>7.5991971319999996</v>
      </c>
      <c r="I38" s="261">
        <v>7.8040269379999998</v>
      </c>
      <c r="J38" s="261">
        <v>7.5759750070000003</v>
      </c>
      <c r="K38" s="261">
        <v>7.5251878420000002</v>
      </c>
      <c r="L38" s="261">
        <v>7.3550429340000001</v>
      </c>
      <c r="M38" s="261">
        <v>7.2513671449999997</v>
      </c>
      <c r="N38" s="261">
        <v>7.7867769500000001</v>
      </c>
      <c r="O38" s="261">
        <v>7.9160574639999997</v>
      </c>
      <c r="P38" s="261">
        <v>7.2576836150000004</v>
      </c>
      <c r="Q38" s="261">
        <v>7.3194808470000003</v>
      </c>
      <c r="R38" s="261">
        <v>7.0627278709999999</v>
      </c>
      <c r="S38" s="261">
        <v>6.2523445999999998</v>
      </c>
      <c r="T38" s="261">
        <v>6.9650592160000002</v>
      </c>
      <c r="U38" s="261">
        <v>6.7778359019999996</v>
      </c>
      <c r="V38" s="261">
        <v>6.7579910280000002</v>
      </c>
      <c r="W38" s="261">
        <v>6.8260352879999999</v>
      </c>
      <c r="X38" s="261">
        <v>6.6107096409999997</v>
      </c>
      <c r="Y38" s="261">
        <v>6.3098051570000004</v>
      </c>
      <c r="Z38" s="261">
        <v>6.9602903410000003</v>
      </c>
      <c r="AA38" s="261">
        <v>6.4263912190000001</v>
      </c>
      <c r="AB38" s="261">
        <v>6.8671432809999997</v>
      </c>
      <c r="AC38" s="261">
        <v>6.6861531769999996</v>
      </c>
      <c r="AD38" s="261">
        <v>6.0259293889999999</v>
      </c>
      <c r="AE38" s="261">
        <v>5.91207934</v>
      </c>
      <c r="AF38" s="261">
        <v>6.1120155499999997</v>
      </c>
      <c r="AG38" s="261">
        <v>6.3563382419999996</v>
      </c>
      <c r="AH38" s="261">
        <v>6.8361894430000003</v>
      </c>
      <c r="AI38" s="261">
        <v>6.7961436109999998</v>
      </c>
      <c r="AJ38" s="261">
        <v>6.7729599450000002</v>
      </c>
      <c r="AK38" s="261">
        <v>6.9888610299999998</v>
      </c>
      <c r="AL38" s="261">
        <v>7.5339288059999996</v>
      </c>
      <c r="AM38" s="261">
        <v>7.3805172399999996</v>
      </c>
      <c r="AN38" s="261">
        <v>7.2444291029999999</v>
      </c>
      <c r="AO38" s="261">
        <v>7.2952284770000002</v>
      </c>
      <c r="AP38" s="261">
        <v>6.7514502580000002</v>
      </c>
      <c r="AQ38" s="261">
        <v>6.68766499</v>
      </c>
      <c r="AR38" s="261">
        <v>6.6866936429999999</v>
      </c>
      <c r="AS38" s="261">
        <v>6.6063147280000001</v>
      </c>
      <c r="AT38" s="261">
        <v>6.2717299630000003</v>
      </c>
      <c r="AU38" s="261">
        <v>6.1380747280000003</v>
      </c>
      <c r="AV38" s="261">
        <v>6.0315063159999998</v>
      </c>
      <c r="AW38" s="261">
        <v>6.2699029980000001</v>
      </c>
      <c r="AX38" s="261">
        <v>6.7052926670000002</v>
      </c>
      <c r="AY38" s="261">
        <v>7.0476910000000004</v>
      </c>
      <c r="AZ38" s="261">
        <v>6.7066249999999998</v>
      </c>
      <c r="BA38" s="384">
        <v>6.5947649999999998</v>
      </c>
      <c r="BB38" s="384">
        <v>6.2034409999999998</v>
      </c>
      <c r="BC38" s="384">
        <v>6.083952</v>
      </c>
      <c r="BD38" s="384">
        <v>6.450399</v>
      </c>
      <c r="BE38" s="384">
        <v>6.4830909999999999</v>
      </c>
      <c r="BF38" s="384">
        <v>6.5800830000000001</v>
      </c>
      <c r="BG38" s="384">
        <v>6.5572229999999996</v>
      </c>
      <c r="BH38" s="384">
        <v>6.5236689999999999</v>
      </c>
      <c r="BI38" s="384">
        <v>6.6665570000000001</v>
      </c>
      <c r="BJ38" s="384">
        <v>6.939978</v>
      </c>
      <c r="BK38" s="384">
        <v>7.2386869999999996</v>
      </c>
      <c r="BL38" s="384">
        <v>7.0610160000000004</v>
      </c>
      <c r="BM38" s="384">
        <v>7.0556789999999996</v>
      </c>
      <c r="BN38" s="384">
        <v>6.5734719999999998</v>
      </c>
      <c r="BO38" s="384">
        <v>6.4466270000000003</v>
      </c>
      <c r="BP38" s="384">
        <v>6.5702499999999997</v>
      </c>
      <c r="BQ38" s="384">
        <v>6.6080209999999999</v>
      </c>
      <c r="BR38" s="384">
        <v>6.6937899999999999</v>
      </c>
      <c r="BS38" s="384">
        <v>6.6682329999999999</v>
      </c>
      <c r="BT38" s="384">
        <v>6.5200019999999999</v>
      </c>
      <c r="BU38" s="384">
        <v>6.6732990000000001</v>
      </c>
      <c r="BV38" s="384">
        <v>6.9491389999999997</v>
      </c>
    </row>
    <row r="39" spans="1:74" s="85" customFormat="1" ht="11.1" customHeight="1" x14ac:dyDescent="0.2">
      <c r="A39" s="84" t="s">
        <v>871</v>
      </c>
      <c r="B39" s="190" t="s">
        <v>549</v>
      </c>
      <c r="C39" s="215">
        <v>5.69</v>
      </c>
      <c r="D39" s="215">
        <v>6.63</v>
      </c>
      <c r="E39" s="215">
        <v>6.47</v>
      </c>
      <c r="F39" s="215">
        <v>5.85</v>
      </c>
      <c r="G39" s="215">
        <v>5.74</v>
      </c>
      <c r="H39" s="215">
        <v>5.46</v>
      </c>
      <c r="I39" s="215">
        <v>5.43</v>
      </c>
      <c r="J39" s="215">
        <v>4.96</v>
      </c>
      <c r="K39" s="215">
        <v>5.0199999999999996</v>
      </c>
      <c r="L39" s="215">
        <v>5.03</v>
      </c>
      <c r="M39" s="215">
        <v>5.0199999999999996</v>
      </c>
      <c r="N39" s="215">
        <v>5.62</v>
      </c>
      <c r="O39" s="215">
        <v>4.9000000000000004</v>
      </c>
      <c r="P39" s="215">
        <v>4.74</v>
      </c>
      <c r="Q39" s="215">
        <v>4.46</v>
      </c>
      <c r="R39" s="215">
        <v>3.96</v>
      </c>
      <c r="S39" s="215">
        <v>3.58</v>
      </c>
      <c r="T39" s="215">
        <v>3.76</v>
      </c>
      <c r="U39" s="215">
        <v>3.74</v>
      </c>
      <c r="V39" s="215">
        <v>3.79</v>
      </c>
      <c r="W39" s="215">
        <v>3.65</v>
      </c>
      <c r="X39" s="215">
        <v>3.54</v>
      </c>
      <c r="Y39" s="215">
        <v>3.28</v>
      </c>
      <c r="Z39" s="215">
        <v>3.48</v>
      </c>
      <c r="AA39" s="215">
        <v>3.62</v>
      </c>
      <c r="AB39" s="215">
        <v>3.64</v>
      </c>
      <c r="AC39" s="215">
        <v>3.05</v>
      </c>
      <c r="AD39" s="215">
        <v>3.01</v>
      </c>
      <c r="AE39" s="215">
        <v>2.9</v>
      </c>
      <c r="AF39" s="215">
        <v>2.89</v>
      </c>
      <c r="AG39" s="215">
        <v>3.58</v>
      </c>
      <c r="AH39" s="215">
        <v>3.59</v>
      </c>
      <c r="AI39" s="215">
        <v>3.74</v>
      </c>
      <c r="AJ39" s="215">
        <v>3.88</v>
      </c>
      <c r="AK39" s="215">
        <v>3.87</v>
      </c>
      <c r="AL39" s="215">
        <v>4.32</v>
      </c>
      <c r="AM39" s="215">
        <v>4.9000000000000004</v>
      </c>
      <c r="AN39" s="215">
        <v>4.59</v>
      </c>
      <c r="AO39" s="215">
        <v>3.98</v>
      </c>
      <c r="AP39" s="215">
        <v>4.17</v>
      </c>
      <c r="AQ39" s="215">
        <v>4.07</v>
      </c>
      <c r="AR39" s="215">
        <v>4.0999999999999996</v>
      </c>
      <c r="AS39" s="215">
        <v>3.96</v>
      </c>
      <c r="AT39" s="215">
        <v>3.83</v>
      </c>
      <c r="AU39" s="215">
        <v>3.89</v>
      </c>
      <c r="AV39" s="215">
        <v>3.82</v>
      </c>
      <c r="AW39" s="215">
        <v>3.89</v>
      </c>
      <c r="AX39" s="215">
        <v>4.25</v>
      </c>
      <c r="AY39" s="215">
        <v>4.7553359999999998</v>
      </c>
      <c r="AZ39" s="215">
        <v>4.5840949999999996</v>
      </c>
      <c r="BA39" s="386">
        <v>4.0381729999999996</v>
      </c>
      <c r="BB39" s="386">
        <v>3.8351419999999998</v>
      </c>
      <c r="BC39" s="386">
        <v>3.7585389999999999</v>
      </c>
      <c r="BD39" s="386">
        <v>3.821618</v>
      </c>
      <c r="BE39" s="386">
        <v>3.920086</v>
      </c>
      <c r="BF39" s="386">
        <v>4.0021940000000003</v>
      </c>
      <c r="BG39" s="386">
        <v>3.989754</v>
      </c>
      <c r="BH39" s="386">
        <v>4.1624749999999997</v>
      </c>
      <c r="BI39" s="386">
        <v>4.2680490000000004</v>
      </c>
      <c r="BJ39" s="386">
        <v>4.6116919999999997</v>
      </c>
      <c r="BK39" s="386">
        <v>4.8401009999999998</v>
      </c>
      <c r="BL39" s="386">
        <v>4.7045719999999998</v>
      </c>
      <c r="BM39" s="386">
        <v>4.5062959999999999</v>
      </c>
      <c r="BN39" s="386">
        <v>4.1363479999999999</v>
      </c>
      <c r="BO39" s="386">
        <v>3.9831409999999998</v>
      </c>
      <c r="BP39" s="386">
        <v>3.9421870000000001</v>
      </c>
      <c r="BQ39" s="386">
        <v>3.9808560000000002</v>
      </c>
      <c r="BR39" s="386">
        <v>4.0667350000000004</v>
      </c>
      <c r="BS39" s="386">
        <v>4.0061970000000002</v>
      </c>
      <c r="BT39" s="386">
        <v>4.1649039999999999</v>
      </c>
      <c r="BU39" s="386">
        <v>4.2648000000000001</v>
      </c>
      <c r="BV39" s="386">
        <v>4.6090949999999999</v>
      </c>
    </row>
    <row r="40" spans="1:74" s="286" customFormat="1" ht="11.1" customHeight="1" x14ac:dyDescent="0.2">
      <c r="A40" s="198"/>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391"/>
      <c r="AZ40" s="391"/>
      <c r="BA40" s="391"/>
      <c r="BB40" s="391"/>
      <c r="BC40" s="391"/>
      <c r="BD40" s="675"/>
      <c r="BE40" s="675"/>
      <c r="BF40" s="675"/>
      <c r="BG40" s="675"/>
      <c r="BH40" s="391"/>
      <c r="BI40" s="391"/>
      <c r="BJ40" s="391"/>
      <c r="BK40" s="391"/>
      <c r="BL40" s="391"/>
      <c r="BM40" s="391"/>
      <c r="BN40" s="391"/>
      <c r="BO40" s="391"/>
      <c r="BP40" s="391"/>
      <c r="BQ40" s="391"/>
      <c r="BR40" s="391"/>
      <c r="BS40" s="391"/>
      <c r="BT40" s="391"/>
      <c r="BU40" s="391"/>
      <c r="BV40" s="391"/>
    </row>
    <row r="41" spans="1:74" s="286" customFormat="1" ht="12" customHeight="1" x14ac:dyDescent="0.2">
      <c r="A41" s="198"/>
      <c r="B41" s="778" t="s">
        <v>1016</v>
      </c>
      <c r="C41" s="779"/>
      <c r="D41" s="779"/>
      <c r="E41" s="779"/>
      <c r="F41" s="779"/>
      <c r="G41" s="779"/>
      <c r="H41" s="779"/>
      <c r="I41" s="779"/>
      <c r="J41" s="779"/>
      <c r="K41" s="779"/>
      <c r="L41" s="779"/>
      <c r="M41" s="779"/>
      <c r="N41" s="779"/>
      <c r="O41" s="779"/>
      <c r="P41" s="779"/>
      <c r="Q41" s="779"/>
      <c r="AY41" s="523"/>
      <c r="AZ41" s="523"/>
      <c r="BA41" s="523"/>
      <c r="BB41" s="523"/>
      <c r="BC41" s="523"/>
      <c r="BD41" s="676"/>
      <c r="BE41" s="676"/>
      <c r="BF41" s="676"/>
      <c r="BG41" s="676"/>
      <c r="BH41" s="523"/>
      <c r="BI41" s="523"/>
      <c r="BJ41" s="523"/>
    </row>
    <row r="42" spans="1:74" s="286" customFormat="1" ht="12" customHeight="1" x14ac:dyDescent="0.2">
      <c r="A42" s="198"/>
      <c r="B42" s="787" t="s">
        <v>138</v>
      </c>
      <c r="C42" s="779"/>
      <c r="D42" s="779"/>
      <c r="E42" s="779"/>
      <c r="F42" s="779"/>
      <c r="G42" s="779"/>
      <c r="H42" s="779"/>
      <c r="I42" s="779"/>
      <c r="J42" s="779"/>
      <c r="K42" s="779"/>
      <c r="L42" s="779"/>
      <c r="M42" s="779"/>
      <c r="N42" s="779"/>
      <c r="O42" s="779"/>
      <c r="P42" s="779"/>
      <c r="Q42" s="779"/>
      <c r="AY42" s="523"/>
      <c r="AZ42" s="523"/>
      <c r="BA42" s="523"/>
      <c r="BB42" s="523"/>
      <c r="BC42" s="523"/>
      <c r="BD42" s="676"/>
      <c r="BE42" s="676"/>
      <c r="BF42" s="676"/>
      <c r="BG42" s="676"/>
      <c r="BH42" s="523"/>
      <c r="BI42" s="523"/>
      <c r="BJ42" s="523"/>
    </row>
    <row r="43" spans="1:74" s="452" customFormat="1" ht="12" customHeight="1" x14ac:dyDescent="0.2">
      <c r="A43" s="451"/>
      <c r="B43" s="800" t="s">
        <v>1041</v>
      </c>
      <c r="C43" s="801"/>
      <c r="D43" s="801"/>
      <c r="E43" s="801"/>
      <c r="F43" s="801"/>
      <c r="G43" s="801"/>
      <c r="H43" s="801"/>
      <c r="I43" s="801"/>
      <c r="J43" s="801"/>
      <c r="K43" s="801"/>
      <c r="L43" s="801"/>
      <c r="M43" s="801"/>
      <c r="N43" s="801"/>
      <c r="O43" s="801"/>
      <c r="P43" s="801"/>
      <c r="Q43" s="797"/>
      <c r="AY43" s="524"/>
      <c r="AZ43" s="524"/>
      <c r="BA43" s="524"/>
      <c r="BB43" s="524"/>
      <c r="BC43" s="524"/>
      <c r="BD43" s="677"/>
      <c r="BE43" s="677"/>
      <c r="BF43" s="677"/>
      <c r="BG43" s="677"/>
      <c r="BH43" s="524"/>
      <c r="BI43" s="524"/>
      <c r="BJ43" s="524"/>
    </row>
    <row r="44" spans="1:74" s="452" customFormat="1" ht="12" customHeight="1" x14ac:dyDescent="0.2">
      <c r="A44" s="451"/>
      <c r="B44" s="795" t="s">
        <v>1078</v>
      </c>
      <c r="C44" s="801"/>
      <c r="D44" s="801"/>
      <c r="E44" s="801"/>
      <c r="F44" s="801"/>
      <c r="G44" s="801"/>
      <c r="H44" s="801"/>
      <c r="I44" s="801"/>
      <c r="J44" s="801"/>
      <c r="K44" s="801"/>
      <c r="L44" s="801"/>
      <c r="M44" s="801"/>
      <c r="N44" s="801"/>
      <c r="O44" s="801"/>
      <c r="P44" s="801"/>
      <c r="Q44" s="797"/>
      <c r="AY44" s="524"/>
      <c r="AZ44" s="524"/>
      <c r="BA44" s="524"/>
      <c r="BB44" s="524"/>
      <c r="BC44" s="524"/>
      <c r="BD44" s="677"/>
      <c r="BE44" s="677"/>
      <c r="BF44" s="677"/>
      <c r="BG44" s="677"/>
      <c r="BH44" s="524"/>
      <c r="BI44" s="524"/>
      <c r="BJ44" s="524"/>
    </row>
    <row r="45" spans="1:74" s="452" customFormat="1" ht="12" customHeight="1" x14ac:dyDescent="0.2">
      <c r="A45" s="451"/>
      <c r="B45" s="826" t="s">
        <v>1079</v>
      </c>
      <c r="C45" s="797"/>
      <c r="D45" s="797"/>
      <c r="E45" s="797"/>
      <c r="F45" s="797"/>
      <c r="G45" s="797"/>
      <c r="H45" s="797"/>
      <c r="I45" s="797"/>
      <c r="J45" s="797"/>
      <c r="K45" s="797"/>
      <c r="L45" s="797"/>
      <c r="M45" s="797"/>
      <c r="N45" s="797"/>
      <c r="O45" s="797"/>
      <c r="P45" s="797"/>
      <c r="Q45" s="797"/>
      <c r="AY45" s="524"/>
      <c r="AZ45" s="524"/>
      <c r="BA45" s="524"/>
      <c r="BB45" s="524"/>
      <c r="BC45" s="524"/>
      <c r="BD45" s="677"/>
      <c r="BE45" s="677"/>
      <c r="BF45" s="677"/>
      <c r="BG45" s="677"/>
      <c r="BH45" s="524"/>
      <c r="BI45" s="524"/>
      <c r="BJ45" s="524"/>
    </row>
    <row r="46" spans="1:74" s="452" customFormat="1" ht="12" customHeight="1" x14ac:dyDescent="0.2">
      <c r="A46" s="453"/>
      <c r="B46" s="800" t="s">
        <v>1080</v>
      </c>
      <c r="C46" s="801"/>
      <c r="D46" s="801"/>
      <c r="E46" s="801"/>
      <c r="F46" s="801"/>
      <c r="G46" s="801"/>
      <c r="H46" s="801"/>
      <c r="I46" s="801"/>
      <c r="J46" s="801"/>
      <c r="K46" s="801"/>
      <c r="L46" s="801"/>
      <c r="M46" s="801"/>
      <c r="N46" s="801"/>
      <c r="O46" s="801"/>
      <c r="P46" s="801"/>
      <c r="Q46" s="797"/>
      <c r="AY46" s="524"/>
      <c r="AZ46" s="524"/>
      <c r="BA46" s="524"/>
      <c r="BB46" s="524"/>
      <c r="BC46" s="524"/>
      <c r="BD46" s="677"/>
      <c r="BE46" s="677"/>
      <c r="BF46" s="677"/>
      <c r="BG46" s="677"/>
      <c r="BH46" s="524"/>
      <c r="BI46" s="524"/>
      <c r="BJ46" s="524"/>
    </row>
    <row r="47" spans="1:74" s="452" customFormat="1" ht="12" customHeight="1" x14ac:dyDescent="0.2">
      <c r="A47" s="453"/>
      <c r="B47" s="806" t="s">
        <v>191</v>
      </c>
      <c r="C47" s="797"/>
      <c r="D47" s="797"/>
      <c r="E47" s="797"/>
      <c r="F47" s="797"/>
      <c r="G47" s="797"/>
      <c r="H47" s="797"/>
      <c r="I47" s="797"/>
      <c r="J47" s="797"/>
      <c r="K47" s="797"/>
      <c r="L47" s="797"/>
      <c r="M47" s="797"/>
      <c r="N47" s="797"/>
      <c r="O47" s="797"/>
      <c r="P47" s="797"/>
      <c r="Q47" s="797"/>
      <c r="AY47" s="524"/>
      <c r="AZ47" s="524"/>
      <c r="BA47" s="524"/>
      <c r="BB47" s="524"/>
      <c r="BC47" s="524"/>
      <c r="BD47" s="677"/>
      <c r="BE47" s="677"/>
      <c r="BF47" s="677"/>
      <c r="BG47" s="677"/>
      <c r="BH47" s="524"/>
      <c r="BI47" s="524"/>
      <c r="BJ47" s="524"/>
    </row>
    <row r="48" spans="1:74" s="452" customFormat="1" ht="12" customHeight="1" x14ac:dyDescent="0.2">
      <c r="A48" s="453"/>
      <c r="B48" s="795" t="s">
        <v>1045</v>
      </c>
      <c r="C48" s="796"/>
      <c r="D48" s="796"/>
      <c r="E48" s="796"/>
      <c r="F48" s="796"/>
      <c r="G48" s="796"/>
      <c r="H48" s="796"/>
      <c r="I48" s="796"/>
      <c r="J48" s="796"/>
      <c r="K48" s="796"/>
      <c r="L48" s="796"/>
      <c r="M48" s="796"/>
      <c r="N48" s="796"/>
      <c r="O48" s="796"/>
      <c r="P48" s="796"/>
      <c r="Q48" s="797"/>
      <c r="AY48" s="524"/>
      <c r="AZ48" s="524"/>
      <c r="BA48" s="524"/>
      <c r="BB48" s="524"/>
      <c r="BC48" s="524"/>
      <c r="BD48" s="677"/>
      <c r="BE48" s="677"/>
      <c r="BF48" s="677"/>
      <c r="BG48" s="677"/>
      <c r="BH48" s="524"/>
      <c r="BI48" s="524"/>
      <c r="BJ48" s="524"/>
    </row>
    <row r="49" spans="1:74" s="454" customFormat="1" ht="12" customHeight="1" x14ac:dyDescent="0.2">
      <c r="A49" s="436"/>
      <c r="B49" s="809" t="s">
        <v>1147</v>
      </c>
      <c r="C49" s="797"/>
      <c r="D49" s="797"/>
      <c r="E49" s="797"/>
      <c r="F49" s="797"/>
      <c r="G49" s="797"/>
      <c r="H49" s="797"/>
      <c r="I49" s="797"/>
      <c r="J49" s="797"/>
      <c r="K49" s="797"/>
      <c r="L49" s="797"/>
      <c r="M49" s="797"/>
      <c r="N49" s="797"/>
      <c r="O49" s="797"/>
      <c r="P49" s="797"/>
      <c r="Q49" s="797"/>
      <c r="AY49" s="525"/>
      <c r="AZ49" s="525"/>
      <c r="BA49" s="525"/>
      <c r="BB49" s="525"/>
      <c r="BC49" s="525"/>
      <c r="BD49" s="678"/>
      <c r="BE49" s="678"/>
      <c r="BF49" s="678"/>
      <c r="BG49" s="678"/>
      <c r="BH49" s="525"/>
      <c r="BI49" s="525"/>
      <c r="BJ49" s="525"/>
    </row>
    <row r="50" spans="1:74" x14ac:dyDescent="0.2">
      <c r="BK50" s="392"/>
      <c r="BL50" s="392"/>
      <c r="BM50" s="392"/>
      <c r="BN50" s="392"/>
      <c r="BO50" s="392"/>
      <c r="BP50" s="392"/>
      <c r="BQ50" s="392"/>
      <c r="BR50" s="392"/>
      <c r="BS50" s="392"/>
      <c r="BT50" s="392"/>
      <c r="BU50" s="392"/>
      <c r="BV50" s="392"/>
    </row>
    <row r="51" spans="1:74" x14ac:dyDescent="0.2">
      <c r="BK51" s="392"/>
      <c r="BL51" s="392"/>
      <c r="BM51" s="392"/>
      <c r="BN51" s="392"/>
      <c r="BO51" s="392"/>
      <c r="BP51" s="392"/>
      <c r="BQ51" s="392"/>
      <c r="BR51" s="392"/>
      <c r="BS51" s="392"/>
      <c r="BT51" s="392"/>
      <c r="BU51" s="392"/>
      <c r="BV51" s="392"/>
    </row>
    <row r="52" spans="1:74" x14ac:dyDescent="0.2">
      <c r="BK52" s="392"/>
      <c r="BL52" s="392"/>
      <c r="BM52" s="392"/>
      <c r="BN52" s="392"/>
      <c r="BO52" s="392"/>
      <c r="BP52" s="392"/>
      <c r="BQ52" s="392"/>
      <c r="BR52" s="392"/>
      <c r="BS52" s="392"/>
      <c r="BT52" s="392"/>
      <c r="BU52" s="392"/>
      <c r="BV52" s="392"/>
    </row>
    <row r="53" spans="1:74" x14ac:dyDescent="0.2">
      <c r="BK53" s="392"/>
      <c r="BL53" s="392"/>
      <c r="BM53" s="392"/>
      <c r="BN53" s="392"/>
      <c r="BO53" s="392"/>
      <c r="BP53" s="392"/>
      <c r="BQ53" s="392"/>
      <c r="BR53" s="392"/>
      <c r="BS53" s="392"/>
      <c r="BT53" s="392"/>
      <c r="BU53" s="392"/>
      <c r="BV53" s="392"/>
    </row>
    <row r="54" spans="1:74" x14ac:dyDescent="0.2">
      <c r="BK54" s="392"/>
      <c r="BL54" s="392"/>
      <c r="BM54" s="392"/>
      <c r="BN54" s="392"/>
      <c r="BO54" s="392"/>
      <c r="BP54" s="392"/>
      <c r="BQ54" s="392"/>
      <c r="BR54" s="392"/>
      <c r="BS54" s="392"/>
      <c r="BT54" s="392"/>
      <c r="BU54" s="392"/>
      <c r="BV54" s="392"/>
    </row>
    <row r="55" spans="1:74" x14ac:dyDescent="0.2">
      <c r="BK55" s="392"/>
      <c r="BL55" s="392"/>
      <c r="BM55" s="392"/>
      <c r="BN55" s="392"/>
      <c r="BO55" s="392"/>
      <c r="BP55" s="392"/>
      <c r="BQ55" s="392"/>
      <c r="BR55" s="392"/>
      <c r="BS55" s="392"/>
      <c r="BT55" s="392"/>
      <c r="BU55" s="392"/>
      <c r="BV55" s="392"/>
    </row>
    <row r="56" spans="1:74" x14ac:dyDescent="0.2">
      <c r="BK56" s="392"/>
      <c r="BL56" s="392"/>
      <c r="BM56" s="392"/>
      <c r="BN56" s="392"/>
      <c r="BO56" s="392"/>
      <c r="BP56" s="392"/>
      <c r="BQ56" s="392"/>
      <c r="BR56" s="392"/>
      <c r="BS56" s="392"/>
      <c r="BT56" s="392"/>
      <c r="BU56" s="392"/>
      <c r="BV56" s="392"/>
    </row>
    <row r="57" spans="1:74" x14ac:dyDescent="0.2">
      <c r="BK57" s="392"/>
      <c r="BL57" s="392"/>
      <c r="BM57" s="392"/>
      <c r="BN57" s="392"/>
      <c r="BO57" s="392"/>
      <c r="BP57" s="392"/>
      <c r="BQ57" s="392"/>
      <c r="BR57" s="392"/>
      <c r="BS57" s="392"/>
      <c r="BT57" s="392"/>
      <c r="BU57" s="392"/>
      <c r="BV57" s="392"/>
    </row>
    <row r="58" spans="1:74" x14ac:dyDescent="0.2">
      <c r="BK58" s="392"/>
      <c r="BL58" s="392"/>
      <c r="BM58" s="392"/>
      <c r="BN58" s="392"/>
      <c r="BO58" s="392"/>
      <c r="BP58" s="392"/>
      <c r="BQ58" s="392"/>
      <c r="BR58" s="392"/>
      <c r="BS58" s="392"/>
      <c r="BT58" s="392"/>
      <c r="BU58" s="392"/>
      <c r="BV58" s="392"/>
    </row>
    <row r="59" spans="1:74" x14ac:dyDescent="0.2">
      <c r="BK59" s="392"/>
      <c r="BL59" s="392"/>
      <c r="BM59" s="392"/>
      <c r="BN59" s="392"/>
      <c r="BO59" s="392"/>
      <c r="BP59" s="392"/>
      <c r="BQ59" s="392"/>
      <c r="BR59" s="392"/>
      <c r="BS59" s="392"/>
      <c r="BT59" s="392"/>
      <c r="BU59" s="392"/>
      <c r="BV59" s="392"/>
    </row>
    <row r="60" spans="1:74" x14ac:dyDescent="0.2">
      <c r="BK60" s="392"/>
      <c r="BL60" s="392"/>
      <c r="BM60" s="392"/>
      <c r="BN60" s="392"/>
      <c r="BO60" s="392"/>
      <c r="BP60" s="392"/>
      <c r="BQ60" s="392"/>
      <c r="BR60" s="392"/>
      <c r="BS60" s="392"/>
      <c r="BT60" s="392"/>
      <c r="BU60" s="392"/>
      <c r="BV60" s="392"/>
    </row>
    <row r="61" spans="1:74" x14ac:dyDescent="0.2">
      <c r="BK61" s="392"/>
      <c r="BL61" s="392"/>
      <c r="BM61" s="392"/>
      <c r="BN61" s="392"/>
      <c r="BO61" s="392"/>
      <c r="BP61" s="392"/>
      <c r="BQ61" s="392"/>
      <c r="BR61" s="392"/>
      <c r="BS61" s="392"/>
      <c r="BT61" s="392"/>
      <c r="BU61" s="392"/>
      <c r="BV61" s="392"/>
    </row>
    <row r="62" spans="1:74" x14ac:dyDescent="0.2">
      <c r="BK62" s="392"/>
      <c r="BL62" s="392"/>
      <c r="BM62" s="392"/>
      <c r="BN62" s="392"/>
      <c r="BO62" s="392"/>
      <c r="BP62" s="392"/>
      <c r="BQ62" s="392"/>
      <c r="BR62" s="392"/>
      <c r="BS62" s="392"/>
      <c r="BT62" s="392"/>
      <c r="BU62" s="392"/>
      <c r="BV62" s="392"/>
    </row>
    <row r="63" spans="1:74" x14ac:dyDescent="0.2">
      <c r="BK63" s="392"/>
      <c r="BL63" s="392"/>
      <c r="BM63" s="392"/>
      <c r="BN63" s="392"/>
      <c r="BO63" s="392"/>
      <c r="BP63" s="392"/>
      <c r="BQ63" s="392"/>
      <c r="BR63" s="392"/>
      <c r="BS63" s="392"/>
      <c r="BT63" s="392"/>
      <c r="BU63" s="392"/>
      <c r="BV63" s="392"/>
    </row>
    <row r="64" spans="1:74" x14ac:dyDescent="0.2">
      <c r="BK64" s="392"/>
      <c r="BL64" s="392"/>
      <c r="BM64" s="392"/>
      <c r="BN64" s="392"/>
      <c r="BO64" s="392"/>
      <c r="BP64" s="392"/>
      <c r="BQ64" s="392"/>
      <c r="BR64" s="392"/>
      <c r="BS64" s="392"/>
      <c r="BT64" s="392"/>
      <c r="BU64" s="392"/>
      <c r="BV64" s="392"/>
    </row>
    <row r="65" spans="63:74" x14ac:dyDescent="0.2">
      <c r="BK65" s="392"/>
      <c r="BL65" s="392"/>
      <c r="BM65" s="392"/>
      <c r="BN65" s="392"/>
      <c r="BO65" s="392"/>
      <c r="BP65" s="392"/>
      <c r="BQ65" s="392"/>
      <c r="BR65" s="392"/>
      <c r="BS65" s="392"/>
      <c r="BT65" s="392"/>
      <c r="BU65" s="392"/>
      <c r="BV65" s="392"/>
    </row>
    <row r="66" spans="63:74" x14ac:dyDescent="0.2">
      <c r="BK66" s="392"/>
      <c r="BL66" s="392"/>
      <c r="BM66" s="392"/>
      <c r="BN66" s="392"/>
      <c r="BO66" s="392"/>
      <c r="BP66" s="392"/>
      <c r="BQ66" s="392"/>
      <c r="BR66" s="392"/>
      <c r="BS66" s="392"/>
      <c r="BT66" s="392"/>
      <c r="BU66" s="392"/>
      <c r="BV66" s="392"/>
    </row>
    <row r="67" spans="63:74" x14ac:dyDescent="0.2">
      <c r="BK67" s="392"/>
      <c r="BL67" s="392"/>
      <c r="BM67" s="392"/>
      <c r="BN67" s="392"/>
      <c r="BO67" s="392"/>
      <c r="BP67" s="392"/>
      <c r="BQ67" s="392"/>
      <c r="BR67" s="392"/>
      <c r="BS67" s="392"/>
      <c r="BT67" s="392"/>
      <c r="BU67" s="392"/>
      <c r="BV67" s="392"/>
    </row>
    <row r="68" spans="63:74" x14ac:dyDescent="0.2">
      <c r="BK68" s="392"/>
      <c r="BL68" s="392"/>
      <c r="BM68" s="392"/>
      <c r="BN68" s="392"/>
      <c r="BO68" s="392"/>
      <c r="BP68" s="392"/>
      <c r="BQ68" s="392"/>
      <c r="BR68" s="392"/>
      <c r="BS68" s="392"/>
      <c r="BT68" s="392"/>
      <c r="BU68" s="392"/>
      <c r="BV68" s="392"/>
    </row>
    <row r="69" spans="63:74" x14ac:dyDescent="0.2">
      <c r="BK69" s="392"/>
      <c r="BL69" s="392"/>
      <c r="BM69" s="392"/>
      <c r="BN69" s="392"/>
      <c r="BO69" s="392"/>
      <c r="BP69" s="392"/>
      <c r="BQ69" s="392"/>
      <c r="BR69" s="392"/>
      <c r="BS69" s="392"/>
      <c r="BT69" s="392"/>
      <c r="BU69" s="392"/>
      <c r="BV69" s="392"/>
    </row>
    <row r="70" spans="63:74" x14ac:dyDescent="0.2">
      <c r="BK70" s="392"/>
      <c r="BL70" s="392"/>
      <c r="BM70" s="392"/>
      <c r="BN70" s="392"/>
      <c r="BO70" s="392"/>
      <c r="BP70" s="392"/>
      <c r="BQ70" s="392"/>
      <c r="BR70" s="392"/>
      <c r="BS70" s="392"/>
      <c r="BT70" s="392"/>
      <c r="BU70" s="392"/>
      <c r="BV70" s="392"/>
    </row>
    <row r="71" spans="63:74" x14ac:dyDescent="0.2">
      <c r="BK71" s="392"/>
      <c r="BL71" s="392"/>
      <c r="BM71" s="392"/>
      <c r="BN71" s="392"/>
      <c r="BO71" s="392"/>
      <c r="BP71" s="392"/>
      <c r="BQ71" s="392"/>
      <c r="BR71" s="392"/>
      <c r="BS71" s="392"/>
      <c r="BT71" s="392"/>
      <c r="BU71" s="392"/>
      <c r="BV71" s="392"/>
    </row>
    <row r="72" spans="63:74" x14ac:dyDescent="0.2">
      <c r="BK72" s="392"/>
      <c r="BL72" s="392"/>
      <c r="BM72" s="392"/>
      <c r="BN72" s="392"/>
      <c r="BO72" s="392"/>
      <c r="BP72" s="392"/>
      <c r="BQ72" s="392"/>
      <c r="BR72" s="392"/>
      <c r="BS72" s="392"/>
      <c r="BT72" s="392"/>
      <c r="BU72" s="392"/>
      <c r="BV72" s="392"/>
    </row>
    <row r="73" spans="63:74" x14ac:dyDescent="0.2">
      <c r="BK73" s="392"/>
      <c r="BL73" s="392"/>
      <c r="BM73" s="392"/>
      <c r="BN73" s="392"/>
      <c r="BO73" s="392"/>
      <c r="BP73" s="392"/>
      <c r="BQ73" s="392"/>
      <c r="BR73" s="392"/>
      <c r="BS73" s="392"/>
      <c r="BT73" s="392"/>
      <c r="BU73" s="392"/>
      <c r="BV73" s="392"/>
    </row>
    <row r="74" spans="63:74" x14ac:dyDescent="0.2">
      <c r="BK74" s="392"/>
      <c r="BL74" s="392"/>
      <c r="BM74" s="392"/>
      <c r="BN74" s="392"/>
      <c r="BO74" s="392"/>
      <c r="BP74" s="392"/>
      <c r="BQ74" s="392"/>
      <c r="BR74" s="392"/>
      <c r="BS74" s="392"/>
      <c r="BT74" s="392"/>
      <c r="BU74" s="392"/>
      <c r="BV74" s="392"/>
    </row>
    <row r="75" spans="63:74" x14ac:dyDescent="0.2">
      <c r="BK75" s="392"/>
      <c r="BL75" s="392"/>
      <c r="BM75" s="392"/>
      <c r="BN75" s="392"/>
      <c r="BO75" s="392"/>
      <c r="BP75" s="392"/>
      <c r="BQ75" s="392"/>
      <c r="BR75" s="392"/>
      <c r="BS75" s="392"/>
      <c r="BT75" s="392"/>
      <c r="BU75" s="392"/>
      <c r="BV75" s="392"/>
    </row>
    <row r="76" spans="63:74" x14ac:dyDescent="0.2">
      <c r="BK76" s="392"/>
      <c r="BL76" s="392"/>
      <c r="BM76" s="392"/>
      <c r="BN76" s="392"/>
      <c r="BO76" s="392"/>
      <c r="BP76" s="392"/>
      <c r="BQ76" s="392"/>
      <c r="BR76" s="392"/>
      <c r="BS76" s="392"/>
      <c r="BT76" s="392"/>
      <c r="BU76" s="392"/>
      <c r="BV76" s="392"/>
    </row>
    <row r="77" spans="63:74" x14ac:dyDescent="0.2">
      <c r="BK77" s="392"/>
      <c r="BL77" s="392"/>
      <c r="BM77" s="392"/>
      <c r="BN77" s="392"/>
      <c r="BO77" s="392"/>
      <c r="BP77" s="392"/>
      <c r="BQ77" s="392"/>
      <c r="BR77" s="392"/>
      <c r="BS77" s="392"/>
      <c r="BT77" s="392"/>
      <c r="BU77" s="392"/>
      <c r="BV77" s="392"/>
    </row>
    <row r="78" spans="63:74" x14ac:dyDescent="0.2">
      <c r="BK78" s="392"/>
      <c r="BL78" s="392"/>
      <c r="BM78" s="392"/>
      <c r="BN78" s="392"/>
      <c r="BO78" s="392"/>
      <c r="BP78" s="392"/>
      <c r="BQ78" s="392"/>
      <c r="BR78" s="392"/>
      <c r="BS78" s="392"/>
      <c r="BT78" s="392"/>
      <c r="BU78" s="392"/>
      <c r="BV78" s="392"/>
    </row>
    <row r="79" spans="63:74" x14ac:dyDescent="0.2">
      <c r="BK79" s="392"/>
      <c r="BL79" s="392"/>
      <c r="BM79" s="392"/>
      <c r="BN79" s="392"/>
      <c r="BO79" s="392"/>
      <c r="BP79" s="392"/>
      <c r="BQ79" s="392"/>
      <c r="BR79" s="392"/>
      <c r="BS79" s="392"/>
      <c r="BT79" s="392"/>
      <c r="BU79" s="392"/>
      <c r="BV79" s="392"/>
    </row>
    <row r="80" spans="63:74" x14ac:dyDescent="0.2">
      <c r="BK80" s="392"/>
      <c r="BL80" s="392"/>
      <c r="BM80" s="392"/>
      <c r="BN80" s="392"/>
      <c r="BO80" s="392"/>
      <c r="BP80" s="392"/>
      <c r="BQ80" s="392"/>
      <c r="BR80" s="392"/>
      <c r="BS80" s="392"/>
      <c r="BT80" s="392"/>
      <c r="BU80" s="392"/>
      <c r="BV80" s="392"/>
    </row>
    <row r="81" spans="63:74" x14ac:dyDescent="0.2">
      <c r="BK81" s="392"/>
      <c r="BL81" s="392"/>
      <c r="BM81" s="392"/>
      <c r="BN81" s="392"/>
      <c r="BO81" s="392"/>
      <c r="BP81" s="392"/>
      <c r="BQ81" s="392"/>
      <c r="BR81" s="392"/>
      <c r="BS81" s="392"/>
      <c r="BT81" s="392"/>
      <c r="BU81" s="392"/>
      <c r="BV81" s="392"/>
    </row>
    <row r="82" spans="63:74" x14ac:dyDescent="0.2">
      <c r="BK82" s="392"/>
      <c r="BL82" s="392"/>
      <c r="BM82" s="392"/>
      <c r="BN82" s="392"/>
      <c r="BO82" s="392"/>
      <c r="BP82" s="392"/>
      <c r="BQ82" s="392"/>
      <c r="BR82" s="392"/>
      <c r="BS82" s="392"/>
      <c r="BT82" s="392"/>
      <c r="BU82" s="392"/>
      <c r="BV82" s="392"/>
    </row>
    <row r="83" spans="63:74" x14ac:dyDescent="0.2">
      <c r="BK83" s="392"/>
      <c r="BL83" s="392"/>
      <c r="BM83" s="392"/>
      <c r="BN83" s="392"/>
      <c r="BO83" s="392"/>
      <c r="BP83" s="392"/>
      <c r="BQ83" s="392"/>
      <c r="BR83" s="392"/>
      <c r="BS83" s="392"/>
      <c r="BT83" s="392"/>
      <c r="BU83" s="392"/>
      <c r="BV83" s="392"/>
    </row>
    <row r="84" spans="63:74" x14ac:dyDescent="0.2">
      <c r="BK84" s="392"/>
      <c r="BL84" s="392"/>
      <c r="BM84" s="392"/>
      <c r="BN84" s="392"/>
      <c r="BO84" s="392"/>
      <c r="BP84" s="392"/>
      <c r="BQ84" s="392"/>
      <c r="BR84" s="392"/>
      <c r="BS84" s="392"/>
      <c r="BT84" s="392"/>
      <c r="BU84" s="392"/>
      <c r="BV84" s="392"/>
    </row>
    <row r="85" spans="63:74" x14ac:dyDescent="0.2">
      <c r="BK85" s="392"/>
      <c r="BL85" s="392"/>
      <c r="BM85" s="392"/>
      <c r="BN85" s="392"/>
      <c r="BO85" s="392"/>
      <c r="BP85" s="392"/>
      <c r="BQ85" s="392"/>
      <c r="BR85" s="392"/>
      <c r="BS85" s="392"/>
      <c r="BT85" s="392"/>
      <c r="BU85" s="392"/>
      <c r="BV85" s="392"/>
    </row>
    <row r="86" spans="63:74" x14ac:dyDescent="0.2">
      <c r="BK86" s="392"/>
      <c r="BL86" s="392"/>
      <c r="BM86" s="392"/>
      <c r="BN86" s="392"/>
      <c r="BO86" s="392"/>
      <c r="BP86" s="392"/>
      <c r="BQ86" s="392"/>
      <c r="BR86" s="392"/>
      <c r="BS86" s="392"/>
      <c r="BT86" s="392"/>
      <c r="BU86" s="392"/>
      <c r="BV86" s="392"/>
    </row>
    <row r="87" spans="63:74" x14ac:dyDescent="0.2">
      <c r="BK87" s="392"/>
      <c r="BL87" s="392"/>
      <c r="BM87" s="392"/>
      <c r="BN87" s="392"/>
      <c r="BO87" s="392"/>
      <c r="BP87" s="392"/>
      <c r="BQ87" s="392"/>
      <c r="BR87" s="392"/>
      <c r="BS87" s="392"/>
      <c r="BT87" s="392"/>
      <c r="BU87" s="392"/>
      <c r="BV87" s="392"/>
    </row>
    <row r="88" spans="63:74" x14ac:dyDescent="0.2">
      <c r="BK88" s="392"/>
      <c r="BL88" s="392"/>
      <c r="BM88" s="392"/>
      <c r="BN88" s="392"/>
      <c r="BO88" s="392"/>
      <c r="BP88" s="392"/>
      <c r="BQ88" s="392"/>
      <c r="BR88" s="392"/>
      <c r="BS88" s="392"/>
      <c r="BT88" s="392"/>
      <c r="BU88" s="392"/>
      <c r="BV88" s="392"/>
    </row>
    <row r="89" spans="63:74" x14ac:dyDescent="0.2">
      <c r="BK89" s="392"/>
      <c r="BL89" s="392"/>
      <c r="BM89" s="392"/>
      <c r="BN89" s="392"/>
      <c r="BO89" s="392"/>
      <c r="BP89" s="392"/>
      <c r="BQ89" s="392"/>
      <c r="BR89" s="392"/>
      <c r="BS89" s="392"/>
      <c r="BT89" s="392"/>
      <c r="BU89" s="392"/>
      <c r="BV89" s="392"/>
    </row>
    <row r="90" spans="63:74" x14ac:dyDescent="0.2">
      <c r="BK90" s="392"/>
      <c r="BL90" s="392"/>
      <c r="BM90" s="392"/>
      <c r="BN90" s="392"/>
      <c r="BO90" s="392"/>
      <c r="BP90" s="392"/>
      <c r="BQ90" s="392"/>
      <c r="BR90" s="392"/>
      <c r="BS90" s="392"/>
      <c r="BT90" s="392"/>
      <c r="BU90" s="392"/>
      <c r="BV90" s="392"/>
    </row>
    <row r="91" spans="63:74" x14ac:dyDescent="0.2">
      <c r="BK91" s="392"/>
      <c r="BL91" s="392"/>
      <c r="BM91" s="392"/>
      <c r="BN91" s="392"/>
      <c r="BO91" s="392"/>
      <c r="BP91" s="392"/>
      <c r="BQ91" s="392"/>
      <c r="BR91" s="392"/>
      <c r="BS91" s="392"/>
      <c r="BT91" s="392"/>
      <c r="BU91" s="392"/>
      <c r="BV91" s="392"/>
    </row>
    <row r="92" spans="63:74" x14ac:dyDescent="0.2">
      <c r="BK92" s="392"/>
      <c r="BL92" s="392"/>
      <c r="BM92" s="392"/>
      <c r="BN92" s="392"/>
      <c r="BO92" s="392"/>
      <c r="BP92" s="392"/>
      <c r="BQ92" s="392"/>
      <c r="BR92" s="392"/>
      <c r="BS92" s="392"/>
      <c r="BT92" s="392"/>
      <c r="BU92" s="392"/>
      <c r="BV92" s="392"/>
    </row>
    <row r="93" spans="63:74" x14ac:dyDescent="0.2">
      <c r="BK93" s="392"/>
      <c r="BL93" s="392"/>
      <c r="BM93" s="392"/>
      <c r="BN93" s="392"/>
      <c r="BO93" s="392"/>
      <c r="BP93" s="392"/>
      <c r="BQ93" s="392"/>
      <c r="BR93" s="392"/>
      <c r="BS93" s="392"/>
      <c r="BT93" s="392"/>
      <c r="BU93" s="392"/>
      <c r="BV93" s="392"/>
    </row>
    <row r="94" spans="63:74" x14ac:dyDescent="0.2">
      <c r="BK94" s="392"/>
      <c r="BL94" s="392"/>
      <c r="BM94" s="392"/>
      <c r="BN94" s="392"/>
      <c r="BO94" s="392"/>
      <c r="BP94" s="392"/>
      <c r="BQ94" s="392"/>
      <c r="BR94" s="392"/>
      <c r="BS94" s="392"/>
      <c r="BT94" s="392"/>
      <c r="BU94" s="392"/>
      <c r="BV94" s="392"/>
    </row>
    <row r="95" spans="63:74" x14ac:dyDescent="0.2">
      <c r="BK95" s="392"/>
      <c r="BL95" s="392"/>
      <c r="BM95" s="392"/>
      <c r="BN95" s="392"/>
      <c r="BO95" s="392"/>
      <c r="BP95" s="392"/>
      <c r="BQ95" s="392"/>
      <c r="BR95" s="392"/>
      <c r="BS95" s="392"/>
      <c r="BT95" s="392"/>
      <c r="BU95" s="392"/>
      <c r="BV95" s="392"/>
    </row>
    <row r="96" spans="63:74" x14ac:dyDescent="0.2">
      <c r="BK96" s="392"/>
      <c r="BL96" s="392"/>
      <c r="BM96" s="392"/>
      <c r="BN96" s="392"/>
      <c r="BO96" s="392"/>
      <c r="BP96" s="392"/>
      <c r="BQ96" s="392"/>
      <c r="BR96" s="392"/>
      <c r="BS96" s="392"/>
      <c r="BT96" s="392"/>
      <c r="BU96" s="392"/>
      <c r="BV96" s="392"/>
    </row>
    <row r="97" spans="63:74" x14ac:dyDescent="0.2">
      <c r="BK97" s="392"/>
      <c r="BL97" s="392"/>
      <c r="BM97" s="392"/>
      <c r="BN97" s="392"/>
      <c r="BO97" s="392"/>
      <c r="BP97" s="392"/>
      <c r="BQ97" s="392"/>
      <c r="BR97" s="392"/>
      <c r="BS97" s="392"/>
      <c r="BT97" s="392"/>
      <c r="BU97" s="392"/>
      <c r="BV97" s="392"/>
    </row>
    <row r="98" spans="63:74" x14ac:dyDescent="0.2">
      <c r="BK98" s="392"/>
      <c r="BL98" s="392"/>
      <c r="BM98" s="392"/>
      <c r="BN98" s="392"/>
      <c r="BO98" s="392"/>
      <c r="BP98" s="392"/>
      <c r="BQ98" s="392"/>
      <c r="BR98" s="392"/>
      <c r="BS98" s="392"/>
      <c r="BT98" s="392"/>
      <c r="BU98" s="392"/>
      <c r="BV98" s="392"/>
    </row>
    <row r="99" spans="63:74" x14ac:dyDescent="0.2">
      <c r="BK99" s="392"/>
      <c r="BL99" s="392"/>
      <c r="BM99" s="392"/>
      <c r="BN99" s="392"/>
      <c r="BO99" s="392"/>
      <c r="BP99" s="392"/>
      <c r="BQ99" s="392"/>
      <c r="BR99" s="392"/>
      <c r="BS99" s="392"/>
      <c r="BT99" s="392"/>
      <c r="BU99" s="392"/>
      <c r="BV99" s="392"/>
    </row>
    <row r="100" spans="63:74" x14ac:dyDescent="0.2">
      <c r="BK100" s="392"/>
      <c r="BL100" s="392"/>
      <c r="BM100" s="392"/>
      <c r="BN100" s="392"/>
      <c r="BO100" s="392"/>
      <c r="BP100" s="392"/>
      <c r="BQ100" s="392"/>
      <c r="BR100" s="392"/>
      <c r="BS100" s="392"/>
      <c r="BT100" s="392"/>
      <c r="BU100" s="392"/>
      <c r="BV100" s="392"/>
    </row>
    <row r="101" spans="63:74" x14ac:dyDescent="0.2">
      <c r="BK101" s="392"/>
      <c r="BL101" s="392"/>
      <c r="BM101" s="392"/>
      <c r="BN101" s="392"/>
      <c r="BO101" s="392"/>
      <c r="BP101" s="392"/>
      <c r="BQ101" s="392"/>
      <c r="BR101" s="392"/>
      <c r="BS101" s="392"/>
      <c r="BT101" s="392"/>
      <c r="BU101" s="392"/>
      <c r="BV101" s="392"/>
    </row>
    <row r="102" spans="63:74" x14ac:dyDescent="0.2">
      <c r="BK102" s="392"/>
      <c r="BL102" s="392"/>
      <c r="BM102" s="392"/>
      <c r="BN102" s="392"/>
      <c r="BO102" s="392"/>
      <c r="BP102" s="392"/>
      <c r="BQ102" s="392"/>
      <c r="BR102" s="392"/>
      <c r="BS102" s="392"/>
      <c r="BT102" s="392"/>
      <c r="BU102" s="392"/>
      <c r="BV102" s="392"/>
    </row>
    <row r="103" spans="63:74" x14ac:dyDescent="0.2">
      <c r="BK103" s="392"/>
      <c r="BL103" s="392"/>
      <c r="BM103" s="392"/>
      <c r="BN103" s="392"/>
      <c r="BO103" s="392"/>
      <c r="BP103" s="392"/>
      <c r="BQ103" s="392"/>
      <c r="BR103" s="392"/>
      <c r="BS103" s="392"/>
      <c r="BT103" s="392"/>
      <c r="BU103" s="392"/>
      <c r="BV103" s="392"/>
    </row>
    <row r="104" spans="63:74" x14ac:dyDescent="0.2">
      <c r="BK104" s="392"/>
      <c r="BL104" s="392"/>
      <c r="BM104" s="392"/>
      <c r="BN104" s="392"/>
      <c r="BO104" s="392"/>
      <c r="BP104" s="392"/>
      <c r="BQ104" s="392"/>
      <c r="BR104" s="392"/>
      <c r="BS104" s="392"/>
      <c r="BT104" s="392"/>
      <c r="BU104" s="392"/>
      <c r="BV104" s="392"/>
    </row>
    <row r="105" spans="63:74" x14ac:dyDescent="0.2">
      <c r="BK105" s="392"/>
      <c r="BL105" s="392"/>
      <c r="BM105" s="392"/>
      <c r="BN105" s="392"/>
      <c r="BO105" s="392"/>
      <c r="BP105" s="392"/>
      <c r="BQ105" s="392"/>
      <c r="BR105" s="392"/>
      <c r="BS105" s="392"/>
      <c r="BT105" s="392"/>
      <c r="BU105" s="392"/>
      <c r="BV105" s="392"/>
    </row>
    <row r="106" spans="63:74" x14ac:dyDescent="0.2">
      <c r="BK106" s="392"/>
      <c r="BL106" s="392"/>
      <c r="BM106" s="392"/>
      <c r="BN106" s="392"/>
      <c r="BO106" s="392"/>
      <c r="BP106" s="392"/>
      <c r="BQ106" s="392"/>
      <c r="BR106" s="392"/>
      <c r="BS106" s="392"/>
      <c r="BT106" s="392"/>
      <c r="BU106" s="392"/>
      <c r="BV106" s="392"/>
    </row>
    <row r="107" spans="63:74" x14ac:dyDescent="0.2">
      <c r="BK107" s="392"/>
      <c r="BL107" s="392"/>
      <c r="BM107" s="392"/>
      <c r="BN107" s="392"/>
      <c r="BO107" s="392"/>
      <c r="BP107" s="392"/>
      <c r="BQ107" s="392"/>
      <c r="BR107" s="392"/>
      <c r="BS107" s="392"/>
      <c r="BT107" s="392"/>
      <c r="BU107" s="392"/>
      <c r="BV107" s="392"/>
    </row>
    <row r="108" spans="63:74" x14ac:dyDescent="0.2">
      <c r="BK108" s="392"/>
      <c r="BL108" s="392"/>
      <c r="BM108" s="392"/>
      <c r="BN108" s="392"/>
      <c r="BO108" s="392"/>
      <c r="BP108" s="392"/>
      <c r="BQ108" s="392"/>
      <c r="BR108" s="392"/>
      <c r="BS108" s="392"/>
      <c r="BT108" s="392"/>
      <c r="BU108" s="392"/>
      <c r="BV108" s="392"/>
    </row>
    <row r="109" spans="63:74" x14ac:dyDescent="0.2">
      <c r="BK109" s="392"/>
      <c r="BL109" s="392"/>
      <c r="BM109" s="392"/>
      <c r="BN109" s="392"/>
      <c r="BO109" s="392"/>
      <c r="BP109" s="392"/>
      <c r="BQ109" s="392"/>
      <c r="BR109" s="392"/>
      <c r="BS109" s="392"/>
      <c r="BT109" s="392"/>
      <c r="BU109" s="392"/>
      <c r="BV109" s="392"/>
    </row>
    <row r="110" spans="63:74" x14ac:dyDescent="0.2">
      <c r="BK110" s="392"/>
      <c r="BL110" s="392"/>
      <c r="BM110" s="392"/>
      <c r="BN110" s="392"/>
      <c r="BO110" s="392"/>
      <c r="BP110" s="392"/>
      <c r="BQ110" s="392"/>
      <c r="BR110" s="392"/>
      <c r="BS110" s="392"/>
      <c r="BT110" s="392"/>
      <c r="BU110" s="392"/>
      <c r="BV110" s="392"/>
    </row>
    <row r="111" spans="63:74" x14ac:dyDescent="0.2">
      <c r="BK111" s="392"/>
      <c r="BL111" s="392"/>
      <c r="BM111" s="392"/>
      <c r="BN111" s="392"/>
      <c r="BO111" s="392"/>
      <c r="BP111" s="392"/>
      <c r="BQ111" s="392"/>
      <c r="BR111" s="392"/>
      <c r="BS111" s="392"/>
      <c r="BT111" s="392"/>
      <c r="BU111" s="392"/>
      <c r="BV111" s="392"/>
    </row>
    <row r="112" spans="63:74" x14ac:dyDescent="0.2">
      <c r="BK112" s="392"/>
      <c r="BL112" s="392"/>
      <c r="BM112" s="392"/>
      <c r="BN112" s="392"/>
      <c r="BO112" s="392"/>
      <c r="BP112" s="392"/>
      <c r="BQ112" s="392"/>
      <c r="BR112" s="392"/>
      <c r="BS112" s="392"/>
      <c r="BT112" s="392"/>
      <c r="BU112" s="392"/>
      <c r="BV112" s="392"/>
    </row>
    <row r="113" spans="63:74" x14ac:dyDescent="0.2">
      <c r="BK113" s="392"/>
      <c r="BL113" s="392"/>
      <c r="BM113" s="392"/>
      <c r="BN113" s="392"/>
      <c r="BO113" s="392"/>
      <c r="BP113" s="392"/>
      <c r="BQ113" s="392"/>
      <c r="BR113" s="392"/>
      <c r="BS113" s="392"/>
      <c r="BT113" s="392"/>
      <c r="BU113" s="392"/>
      <c r="BV113" s="392"/>
    </row>
    <row r="114" spans="63:74" x14ac:dyDescent="0.2">
      <c r="BK114" s="392"/>
      <c r="BL114" s="392"/>
      <c r="BM114" s="392"/>
      <c r="BN114" s="392"/>
      <c r="BO114" s="392"/>
      <c r="BP114" s="392"/>
      <c r="BQ114" s="392"/>
      <c r="BR114" s="392"/>
      <c r="BS114" s="392"/>
      <c r="BT114" s="392"/>
      <c r="BU114" s="392"/>
      <c r="BV114" s="392"/>
    </row>
    <row r="115" spans="63:74" x14ac:dyDescent="0.2">
      <c r="BK115" s="392"/>
      <c r="BL115" s="392"/>
      <c r="BM115" s="392"/>
      <c r="BN115" s="392"/>
      <c r="BO115" s="392"/>
      <c r="BP115" s="392"/>
      <c r="BQ115" s="392"/>
      <c r="BR115" s="392"/>
      <c r="BS115" s="392"/>
      <c r="BT115" s="392"/>
      <c r="BU115" s="392"/>
      <c r="BV115" s="392"/>
    </row>
    <row r="116" spans="63:74" x14ac:dyDescent="0.2">
      <c r="BK116" s="392"/>
      <c r="BL116" s="392"/>
      <c r="BM116" s="392"/>
      <c r="BN116" s="392"/>
      <c r="BO116" s="392"/>
      <c r="BP116" s="392"/>
      <c r="BQ116" s="392"/>
      <c r="BR116" s="392"/>
      <c r="BS116" s="392"/>
      <c r="BT116" s="392"/>
      <c r="BU116" s="392"/>
      <c r="BV116" s="392"/>
    </row>
    <row r="117" spans="63:74" x14ac:dyDescent="0.2">
      <c r="BK117" s="392"/>
      <c r="BL117" s="392"/>
      <c r="BM117" s="392"/>
      <c r="BN117" s="392"/>
      <c r="BO117" s="392"/>
      <c r="BP117" s="392"/>
      <c r="BQ117" s="392"/>
      <c r="BR117" s="392"/>
      <c r="BS117" s="392"/>
      <c r="BT117" s="392"/>
      <c r="BU117" s="392"/>
      <c r="BV117" s="392"/>
    </row>
    <row r="118" spans="63:74" x14ac:dyDescent="0.2">
      <c r="BK118" s="392"/>
      <c r="BL118" s="392"/>
      <c r="BM118" s="392"/>
      <c r="BN118" s="392"/>
      <c r="BO118" s="392"/>
      <c r="BP118" s="392"/>
      <c r="BQ118" s="392"/>
      <c r="BR118" s="392"/>
      <c r="BS118" s="392"/>
      <c r="BT118" s="392"/>
      <c r="BU118" s="392"/>
      <c r="BV118" s="392"/>
    </row>
    <row r="119" spans="63:74" x14ac:dyDescent="0.2">
      <c r="BK119" s="392"/>
      <c r="BL119" s="392"/>
      <c r="BM119" s="392"/>
      <c r="BN119" s="392"/>
      <c r="BO119" s="392"/>
      <c r="BP119" s="392"/>
      <c r="BQ119" s="392"/>
      <c r="BR119" s="392"/>
      <c r="BS119" s="392"/>
      <c r="BT119" s="392"/>
      <c r="BU119" s="392"/>
      <c r="BV119" s="392"/>
    </row>
    <row r="120" spans="63:74" x14ac:dyDescent="0.2">
      <c r="BK120" s="392"/>
      <c r="BL120" s="392"/>
      <c r="BM120" s="392"/>
      <c r="BN120" s="392"/>
      <c r="BO120" s="392"/>
      <c r="BP120" s="392"/>
      <c r="BQ120" s="392"/>
      <c r="BR120" s="392"/>
      <c r="BS120" s="392"/>
      <c r="BT120" s="392"/>
      <c r="BU120" s="392"/>
      <c r="BV120" s="392"/>
    </row>
    <row r="121" spans="63:74" x14ac:dyDescent="0.2">
      <c r="BK121" s="392"/>
      <c r="BL121" s="392"/>
      <c r="BM121" s="392"/>
      <c r="BN121" s="392"/>
      <c r="BO121" s="392"/>
      <c r="BP121" s="392"/>
      <c r="BQ121" s="392"/>
      <c r="BR121" s="392"/>
      <c r="BS121" s="392"/>
      <c r="BT121" s="392"/>
      <c r="BU121" s="392"/>
      <c r="BV121" s="392"/>
    </row>
    <row r="122" spans="63:74" x14ac:dyDescent="0.2">
      <c r="BK122" s="392"/>
      <c r="BL122" s="392"/>
      <c r="BM122" s="392"/>
      <c r="BN122" s="392"/>
      <c r="BO122" s="392"/>
      <c r="BP122" s="392"/>
      <c r="BQ122" s="392"/>
      <c r="BR122" s="392"/>
      <c r="BS122" s="392"/>
      <c r="BT122" s="392"/>
      <c r="BU122" s="392"/>
      <c r="BV122" s="392"/>
    </row>
    <row r="123" spans="63:74" x14ac:dyDescent="0.2">
      <c r="BK123" s="392"/>
      <c r="BL123" s="392"/>
      <c r="BM123" s="392"/>
      <c r="BN123" s="392"/>
      <c r="BO123" s="392"/>
      <c r="BP123" s="392"/>
      <c r="BQ123" s="392"/>
      <c r="BR123" s="392"/>
      <c r="BS123" s="392"/>
      <c r="BT123" s="392"/>
      <c r="BU123" s="392"/>
      <c r="BV123" s="392"/>
    </row>
    <row r="124" spans="63:74" x14ac:dyDescent="0.2">
      <c r="BK124" s="392"/>
      <c r="BL124" s="392"/>
      <c r="BM124" s="392"/>
      <c r="BN124" s="392"/>
      <c r="BO124" s="392"/>
      <c r="BP124" s="392"/>
      <c r="BQ124" s="392"/>
      <c r="BR124" s="392"/>
      <c r="BS124" s="392"/>
      <c r="BT124" s="392"/>
      <c r="BU124" s="392"/>
      <c r="BV124" s="392"/>
    </row>
    <row r="125" spans="63:74" x14ac:dyDescent="0.2">
      <c r="BK125" s="392"/>
      <c r="BL125" s="392"/>
      <c r="BM125" s="392"/>
      <c r="BN125" s="392"/>
      <c r="BO125" s="392"/>
      <c r="BP125" s="392"/>
      <c r="BQ125" s="392"/>
      <c r="BR125" s="392"/>
      <c r="BS125" s="392"/>
      <c r="BT125" s="392"/>
      <c r="BU125" s="392"/>
      <c r="BV125" s="392"/>
    </row>
    <row r="126" spans="63:74" x14ac:dyDescent="0.2">
      <c r="BK126" s="392"/>
      <c r="BL126" s="392"/>
      <c r="BM126" s="392"/>
      <c r="BN126" s="392"/>
      <c r="BO126" s="392"/>
      <c r="BP126" s="392"/>
      <c r="BQ126" s="392"/>
      <c r="BR126" s="392"/>
      <c r="BS126" s="392"/>
      <c r="BT126" s="392"/>
      <c r="BU126" s="392"/>
      <c r="BV126" s="392"/>
    </row>
    <row r="127" spans="63:74" x14ac:dyDescent="0.2">
      <c r="BK127" s="392"/>
      <c r="BL127" s="392"/>
      <c r="BM127" s="392"/>
      <c r="BN127" s="392"/>
      <c r="BO127" s="392"/>
      <c r="BP127" s="392"/>
      <c r="BQ127" s="392"/>
      <c r="BR127" s="392"/>
      <c r="BS127" s="392"/>
      <c r="BT127" s="392"/>
      <c r="BU127" s="392"/>
      <c r="BV127" s="392"/>
    </row>
    <row r="128" spans="63:74" x14ac:dyDescent="0.2">
      <c r="BK128" s="392"/>
      <c r="BL128" s="392"/>
      <c r="BM128" s="392"/>
      <c r="BN128" s="392"/>
      <c r="BO128" s="392"/>
      <c r="BP128" s="392"/>
      <c r="BQ128" s="392"/>
      <c r="BR128" s="392"/>
      <c r="BS128" s="392"/>
      <c r="BT128" s="392"/>
      <c r="BU128" s="392"/>
      <c r="BV128" s="392"/>
    </row>
    <row r="129" spans="63:74" x14ac:dyDescent="0.2">
      <c r="BK129" s="392"/>
      <c r="BL129" s="392"/>
      <c r="BM129" s="392"/>
      <c r="BN129" s="392"/>
      <c r="BO129" s="392"/>
      <c r="BP129" s="392"/>
      <c r="BQ129" s="392"/>
      <c r="BR129" s="392"/>
      <c r="BS129" s="392"/>
      <c r="BT129" s="392"/>
      <c r="BU129" s="392"/>
      <c r="BV129" s="392"/>
    </row>
    <row r="130" spans="63:74" x14ac:dyDescent="0.2">
      <c r="BK130" s="392"/>
      <c r="BL130" s="392"/>
      <c r="BM130" s="392"/>
      <c r="BN130" s="392"/>
      <c r="BO130" s="392"/>
      <c r="BP130" s="392"/>
      <c r="BQ130" s="392"/>
      <c r="BR130" s="392"/>
      <c r="BS130" s="392"/>
      <c r="BT130" s="392"/>
      <c r="BU130" s="392"/>
      <c r="BV130" s="392"/>
    </row>
    <row r="131" spans="63:74" x14ac:dyDescent="0.2">
      <c r="BK131" s="392"/>
      <c r="BL131" s="392"/>
      <c r="BM131" s="392"/>
      <c r="BN131" s="392"/>
      <c r="BO131" s="392"/>
      <c r="BP131" s="392"/>
      <c r="BQ131" s="392"/>
      <c r="BR131" s="392"/>
      <c r="BS131" s="392"/>
      <c r="BT131" s="392"/>
      <c r="BU131" s="392"/>
      <c r="BV131" s="392"/>
    </row>
    <row r="132" spans="63:74" x14ac:dyDescent="0.2">
      <c r="BK132" s="392"/>
      <c r="BL132" s="392"/>
      <c r="BM132" s="392"/>
      <c r="BN132" s="392"/>
      <c r="BO132" s="392"/>
      <c r="BP132" s="392"/>
      <c r="BQ132" s="392"/>
      <c r="BR132" s="392"/>
      <c r="BS132" s="392"/>
      <c r="BT132" s="392"/>
      <c r="BU132" s="392"/>
      <c r="BV132" s="392"/>
    </row>
    <row r="133" spans="63:74" x14ac:dyDescent="0.2">
      <c r="BK133" s="392"/>
      <c r="BL133" s="392"/>
      <c r="BM133" s="392"/>
      <c r="BN133" s="392"/>
      <c r="BO133" s="392"/>
      <c r="BP133" s="392"/>
      <c r="BQ133" s="392"/>
      <c r="BR133" s="392"/>
      <c r="BS133" s="392"/>
      <c r="BT133" s="392"/>
      <c r="BU133" s="392"/>
      <c r="BV133" s="392"/>
    </row>
    <row r="134" spans="63:74" x14ac:dyDescent="0.2">
      <c r="BK134" s="392"/>
      <c r="BL134" s="392"/>
      <c r="BM134" s="392"/>
      <c r="BN134" s="392"/>
      <c r="BO134" s="392"/>
      <c r="BP134" s="392"/>
      <c r="BQ134" s="392"/>
      <c r="BR134" s="392"/>
      <c r="BS134" s="392"/>
      <c r="BT134" s="392"/>
      <c r="BU134" s="392"/>
      <c r="BV134" s="392"/>
    </row>
    <row r="135" spans="63:74" x14ac:dyDescent="0.2">
      <c r="BK135" s="392"/>
      <c r="BL135" s="392"/>
      <c r="BM135" s="392"/>
      <c r="BN135" s="392"/>
      <c r="BO135" s="392"/>
      <c r="BP135" s="392"/>
      <c r="BQ135" s="392"/>
      <c r="BR135" s="392"/>
      <c r="BS135" s="392"/>
      <c r="BT135" s="392"/>
      <c r="BU135" s="392"/>
      <c r="BV135" s="392"/>
    </row>
    <row r="136" spans="63:74" x14ac:dyDescent="0.2">
      <c r="BK136" s="392"/>
      <c r="BL136" s="392"/>
      <c r="BM136" s="392"/>
      <c r="BN136" s="392"/>
      <c r="BO136" s="392"/>
      <c r="BP136" s="392"/>
      <c r="BQ136" s="392"/>
      <c r="BR136" s="392"/>
      <c r="BS136" s="392"/>
      <c r="BT136" s="392"/>
      <c r="BU136" s="392"/>
      <c r="BV136" s="392"/>
    </row>
    <row r="137" spans="63:74" x14ac:dyDescent="0.2">
      <c r="BK137" s="392"/>
      <c r="BL137" s="392"/>
      <c r="BM137" s="392"/>
      <c r="BN137" s="392"/>
      <c r="BO137" s="392"/>
      <c r="BP137" s="392"/>
      <c r="BQ137" s="392"/>
      <c r="BR137" s="392"/>
      <c r="BS137" s="392"/>
      <c r="BT137" s="392"/>
      <c r="BU137" s="392"/>
      <c r="BV137" s="392"/>
    </row>
    <row r="138" spans="63:74" x14ac:dyDescent="0.2">
      <c r="BK138" s="392"/>
      <c r="BL138" s="392"/>
      <c r="BM138" s="392"/>
      <c r="BN138" s="392"/>
      <c r="BO138" s="392"/>
      <c r="BP138" s="392"/>
      <c r="BQ138" s="392"/>
      <c r="BR138" s="392"/>
      <c r="BS138" s="392"/>
      <c r="BT138" s="392"/>
      <c r="BU138" s="392"/>
      <c r="BV138" s="392"/>
    </row>
    <row r="139" spans="63:74" x14ac:dyDescent="0.2">
      <c r="BK139" s="392"/>
      <c r="BL139" s="392"/>
      <c r="BM139" s="392"/>
      <c r="BN139" s="392"/>
      <c r="BO139" s="392"/>
      <c r="BP139" s="392"/>
      <c r="BQ139" s="392"/>
      <c r="BR139" s="392"/>
      <c r="BS139" s="392"/>
      <c r="BT139" s="392"/>
      <c r="BU139" s="392"/>
      <c r="BV139" s="392"/>
    </row>
    <row r="140" spans="63:74" x14ac:dyDescent="0.2">
      <c r="BK140" s="392"/>
      <c r="BL140" s="392"/>
      <c r="BM140" s="392"/>
      <c r="BN140" s="392"/>
      <c r="BO140" s="392"/>
      <c r="BP140" s="392"/>
      <c r="BQ140" s="392"/>
      <c r="BR140" s="392"/>
      <c r="BS140" s="392"/>
      <c r="BT140" s="392"/>
      <c r="BU140" s="392"/>
      <c r="BV140" s="392"/>
    </row>
    <row r="141" spans="63:74" x14ac:dyDescent="0.2">
      <c r="BK141" s="392"/>
      <c r="BL141" s="392"/>
      <c r="BM141" s="392"/>
      <c r="BN141" s="392"/>
      <c r="BO141" s="392"/>
      <c r="BP141" s="392"/>
      <c r="BQ141" s="392"/>
      <c r="BR141" s="392"/>
      <c r="BS141" s="392"/>
      <c r="BT141" s="392"/>
      <c r="BU141" s="392"/>
      <c r="BV141" s="392"/>
    </row>
    <row r="142" spans="63:74" x14ac:dyDescent="0.2">
      <c r="BK142" s="392"/>
      <c r="BL142" s="392"/>
      <c r="BM142" s="392"/>
      <c r="BN142" s="392"/>
      <c r="BO142" s="392"/>
      <c r="BP142" s="392"/>
      <c r="BQ142" s="392"/>
      <c r="BR142" s="392"/>
      <c r="BS142" s="392"/>
      <c r="BT142" s="392"/>
      <c r="BU142" s="392"/>
      <c r="BV142" s="392"/>
    </row>
    <row r="143" spans="63:74" x14ac:dyDescent="0.2">
      <c r="BK143" s="392"/>
      <c r="BL143" s="392"/>
      <c r="BM143" s="392"/>
      <c r="BN143" s="392"/>
      <c r="BO143" s="392"/>
      <c r="BP143" s="392"/>
      <c r="BQ143" s="392"/>
      <c r="BR143" s="392"/>
      <c r="BS143" s="392"/>
      <c r="BT143" s="392"/>
      <c r="BU143" s="392"/>
      <c r="BV143" s="392"/>
    </row>
  </sheetData>
  <mergeCells count="17">
    <mergeCell ref="B47:Q47"/>
    <mergeCell ref="B48:Q48"/>
    <mergeCell ref="B49:Q49"/>
    <mergeCell ref="A1:A2"/>
    <mergeCell ref="B41:Q41"/>
    <mergeCell ref="B43:Q43"/>
    <mergeCell ref="B44:Q44"/>
    <mergeCell ref="B45:Q45"/>
    <mergeCell ref="B42:Q42"/>
    <mergeCell ref="B46:Q46"/>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AZ6" sqref="AZ6:AZ45"/>
    </sheetView>
  </sheetViews>
  <sheetFormatPr defaultColWidth="9.5703125" defaultRowHeight="11.25" x14ac:dyDescent="0.2"/>
  <cols>
    <col min="1" max="1" width="11.5703125" style="89" customWidth="1"/>
    <col min="2" max="2" width="27.42578125" style="89" customWidth="1"/>
    <col min="3" max="50" width="6.5703125" style="89" customWidth="1"/>
    <col min="51" max="55" width="6.5703125" style="388" customWidth="1"/>
    <col min="56" max="58" width="6.5703125" style="679" customWidth="1"/>
    <col min="59" max="62" width="6.5703125" style="388" customWidth="1"/>
    <col min="63" max="74" width="6.5703125" style="89" customWidth="1"/>
    <col min="75" max="16384" width="9.5703125" style="89"/>
  </cols>
  <sheetData>
    <row r="1" spans="1:74" ht="14.85" customHeight="1" x14ac:dyDescent="0.2">
      <c r="A1" s="788" t="s">
        <v>995</v>
      </c>
      <c r="B1" s="833" t="s">
        <v>252</v>
      </c>
      <c r="C1" s="834"/>
      <c r="D1" s="834"/>
      <c r="E1" s="834"/>
      <c r="F1" s="834"/>
      <c r="G1" s="834"/>
      <c r="H1" s="834"/>
      <c r="I1" s="834"/>
      <c r="J1" s="834"/>
      <c r="K1" s="834"/>
      <c r="L1" s="834"/>
      <c r="M1" s="834"/>
      <c r="N1" s="834"/>
      <c r="O1" s="834"/>
      <c r="P1" s="834"/>
      <c r="Q1" s="834"/>
      <c r="R1" s="834"/>
      <c r="S1" s="834"/>
      <c r="T1" s="834"/>
      <c r="U1" s="834"/>
      <c r="V1" s="834"/>
      <c r="W1" s="834"/>
      <c r="X1" s="834"/>
      <c r="Y1" s="834"/>
      <c r="Z1" s="834"/>
      <c r="AA1" s="834"/>
      <c r="AB1" s="834"/>
      <c r="AC1" s="834"/>
      <c r="AD1" s="834"/>
      <c r="AE1" s="834"/>
      <c r="AF1" s="834"/>
      <c r="AG1" s="834"/>
      <c r="AH1" s="834"/>
      <c r="AI1" s="834"/>
      <c r="AJ1" s="834"/>
      <c r="AK1" s="834"/>
      <c r="AL1" s="834"/>
      <c r="AM1" s="303"/>
    </row>
    <row r="2" spans="1:74" s="72" customFormat="1" ht="12.75" x14ac:dyDescent="0.2">
      <c r="A2" s="789"/>
      <c r="B2" s="541" t="str">
        <f>"U.S. Energy Information Administration  |  Short-Term Energy Outlook  - "&amp;Dates!D1</f>
        <v>U.S. Energy Information Administration  |  Short-Term Energy Outlook  - March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c r="AY2" s="396"/>
      <c r="AZ2" s="396"/>
      <c r="BA2" s="396"/>
      <c r="BB2" s="396"/>
      <c r="BC2" s="396"/>
      <c r="BD2" s="669"/>
      <c r="BE2" s="669"/>
      <c r="BF2" s="669"/>
      <c r="BG2" s="396"/>
      <c r="BH2" s="396"/>
      <c r="BI2" s="396"/>
      <c r="BJ2" s="396"/>
    </row>
    <row r="3" spans="1:74" s="12" customFormat="1" ht="12.75" x14ac:dyDescent="0.2">
      <c r="A3" s="14"/>
      <c r="B3" s="1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90"/>
      <c r="B5" s="91" t="s">
        <v>234</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4"/>
      <c r="AZ5" s="424"/>
      <c r="BA5" s="424"/>
      <c r="BB5" s="424"/>
      <c r="BC5" s="424"/>
      <c r="BD5" s="92"/>
      <c r="BE5" s="92"/>
      <c r="BF5" s="92"/>
      <c r="BG5" s="92"/>
      <c r="BH5" s="92"/>
      <c r="BI5" s="92"/>
      <c r="BJ5" s="424"/>
      <c r="BK5" s="424"/>
      <c r="BL5" s="424"/>
      <c r="BM5" s="424"/>
      <c r="BN5" s="424"/>
      <c r="BO5" s="424"/>
      <c r="BP5" s="424"/>
      <c r="BQ5" s="424"/>
      <c r="BR5" s="424"/>
      <c r="BS5" s="424"/>
      <c r="BT5" s="424"/>
      <c r="BU5" s="424"/>
      <c r="BV5" s="424"/>
    </row>
    <row r="6" spans="1:74" ht="11.1" customHeight="1" x14ac:dyDescent="0.2">
      <c r="A6" s="93" t="s">
        <v>214</v>
      </c>
      <c r="B6" s="199" t="s">
        <v>577</v>
      </c>
      <c r="C6" s="258">
        <v>82.992487999999994</v>
      </c>
      <c r="D6" s="258">
        <v>75.319999999999993</v>
      </c>
      <c r="E6" s="258">
        <v>86.958617000000004</v>
      </c>
      <c r="F6" s="258">
        <v>82.981424000000004</v>
      </c>
      <c r="G6" s="258">
        <v>83.793445000000006</v>
      </c>
      <c r="H6" s="258">
        <v>79.068895999999995</v>
      </c>
      <c r="I6" s="258">
        <v>84.448359999999994</v>
      </c>
      <c r="J6" s="258">
        <v>87.346498999999994</v>
      </c>
      <c r="K6" s="258">
        <v>83.581919999999997</v>
      </c>
      <c r="L6" s="258">
        <v>85.461708999999999</v>
      </c>
      <c r="M6" s="258">
        <v>81.754810000000006</v>
      </c>
      <c r="N6" s="258">
        <v>86.340590000000006</v>
      </c>
      <c r="O6" s="258">
        <v>86.596905000000007</v>
      </c>
      <c r="P6" s="258">
        <v>72.250698</v>
      </c>
      <c r="Q6" s="258">
        <v>81.476183000000006</v>
      </c>
      <c r="R6" s="258">
        <v>75.208629999999999</v>
      </c>
      <c r="S6" s="258">
        <v>70.414557000000002</v>
      </c>
      <c r="T6" s="258">
        <v>66.933364999999995</v>
      </c>
      <c r="U6" s="258">
        <v>76.476217000000005</v>
      </c>
      <c r="V6" s="258">
        <v>82.623422000000005</v>
      </c>
      <c r="W6" s="258">
        <v>77.723740000000006</v>
      </c>
      <c r="X6" s="258">
        <v>75.662374</v>
      </c>
      <c r="Y6" s="258">
        <v>68.573907000000005</v>
      </c>
      <c r="Z6" s="258">
        <v>63.000565000000002</v>
      </c>
      <c r="AA6" s="258">
        <v>60.568714999999997</v>
      </c>
      <c r="AB6" s="258">
        <v>57.328505999999997</v>
      </c>
      <c r="AC6" s="258">
        <v>55.327888000000002</v>
      </c>
      <c r="AD6" s="258">
        <v>48.216355</v>
      </c>
      <c r="AE6" s="258">
        <v>53.123077000000002</v>
      </c>
      <c r="AF6" s="258">
        <v>59.513340999999997</v>
      </c>
      <c r="AG6" s="258">
        <v>61.783814</v>
      </c>
      <c r="AH6" s="258">
        <v>68.246998000000005</v>
      </c>
      <c r="AI6" s="258">
        <v>65.069716999999997</v>
      </c>
      <c r="AJ6" s="258">
        <v>68.725230999999994</v>
      </c>
      <c r="AK6" s="258">
        <v>67.149752000000007</v>
      </c>
      <c r="AL6" s="258">
        <v>63.311104</v>
      </c>
      <c r="AM6" s="258">
        <v>68.377663999999996</v>
      </c>
      <c r="AN6" s="258">
        <v>64.354432000000003</v>
      </c>
      <c r="AO6" s="258">
        <v>64.300555000000003</v>
      </c>
      <c r="AP6" s="258">
        <v>58.748719999999999</v>
      </c>
      <c r="AQ6" s="258">
        <v>62.110104</v>
      </c>
      <c r="AR6" s="258">
        <v>66.223313000000005</v>
      </c>
      <c r="AS6" s="258">
        <v>62.876919999999998</v>
      </c>
      <c r="AT6" s="258">
        <v>70.482042000000007</v>
      </c>
      <c r="AU6" s="258">
        <v>62.802154999999999</v>
      </c>
      <c r="AV6" s="258">
        <v>65.754031999999995</v>
      </c>
      <c r="AW6" s="258">
        <v>63.750394999999997</v>
      </c>
      <c r="AX6" s="258">
        <v>62.521577999999998</v>
      </c>
      <c r="AY6" s="258">
        <v>63.112637999999997</v>
      </c>
      <c r="AZ6" s="258">
        <v>61.459290832999997</v>
      </c>
      <c r="BA6" s="346">
        <v>62.56653</v>
      </c>
      <c r="BB6" s="346">
        <v>49.796849999999999</v>
      </c>
      <c r="BC6" s="346">
        <v>56.78895</v>
      </c>
      <c r="BD6" s="346">
        <v>58.652560000000001</v>
      </c>
      <c r="BE6" s="346">
        <v>66.604740000000007</v>
      </c>
      <c r="BF6" s="346">
        <v>68.549139999999994</v>
      </c>
      <c r="BG6" s="346">
        <v>59.51097</v>
      </c>
      <c r="BH6" s="346">
        <v>63.859209999999997</v>
      </c>
      <c r="BI6" s="346">
        <v>61.279719999999998</v>
      </c>
      <c r="BJ6" s="346">
        <v>64.098299999999995</v>
      </c>
      <c r="BK6" s="346">
        <v>69.508679999999998</v>
      </c>
      <c r="BL6" s="346">
        <v>60.055999999999997</v>
      </c>
      <c r="BM6" s="346">
        <v>62.91113</v>
      </c>
      <c r="BN6" s="346">
        <v>47.33475</v>
      </c>
      <c r="BO6" s="346">
        <v>56.230559999999997</v>
      </c>
      <c r="BP6" s="346">
        <v>56.908200000000001</v>
      </c>
      <c r="BQ6" s="346">
        <v>72.326759999999993</v>
      </c>
      <c r="BR6" s="346">
        <v>73.637150000000005</v>
      </c>
      <c r="BS6" s="346">
        <v>57.758650000000003</v>
      </c>
      <c r="BT6" s="346">
        <v>64.472480000000004</v>
      </c>
      <c r="BU6" s="346">
        <v>60.965130000000002</v>
      </c>
      <c r="BV6" s="346">
        <v>62.465499999999999</v>
      </c>
    </row>
    <row r="7" spans="1:74" ht="11.1" customHeight="1" x14ac:dyDescent="0.2">
      <c r="A7" s="93" t="s">
        <v>215</v>
      </c>
      <c r="B7" s="199" t="s">
        <v>578</v>
      </c>
      <c r="C7" s="258">
        <v>22.854272000000002</v>
      </c>
      <c r="D7" s="258">
        <v>20.741457</v>
      </c>
      <c r="E7" s="258">
        <v>23.946491000000002</v>
      </c>
      <c r="F7" s="258">
        <v>23.513995999999999</v>
      </c>
      <c r="G7" s="258">
        <v>23.744069</v>
      </c>
      <c r="H7" s="258">
        <v>22.405342000000001</v>
      </c>
      <c r="I7" s="258">
        <v>22.352055</v>
      </c>
      <c r="J7" s="258">
        <v>23.119143000000001</v>
      </c>
      <c r="K7" s="258">
        <v>22.122758999999999</v>
      </c>
      <c r="L7" s="258">
        <v>21.485949000000002</v>
      </c>
      <c r="M7" s="258">
        <v>20.554003999999999</v>
      </c>
      <c r="N7" s="258">
        <v>21.706925999999999</v>
      </c>
      <c r="O7" s="258">
        <v>22.499015</v>
      </c>
      <c r="P7" s="258">
        <v>18.771681000000001</v>
      </c>
      <c r="Q7" s="258">
        <v>21.168603000000001</v>
      </c>
      <c r="R7" s="258">
        <v>19.394237</v>
      </c>
      <c r="S7" s="258">
        <v>18.157969000000001</v>
      </c>
      <c r="T7" s="258">
        <v>17.260297999999999</v>
      </c>
      <c r="U7" s="258">
        <v>18.241004</v>
      </c>
      <c r="V7" s="258">
        <v>19.707197000000001</v>
      </c>
      <c r="W7" s="258">
        <v>18.538542</v>
      </c>
      <c r="X7" s="258">
        <v>17.615821</v>
      </c>
      <c r="Y7" s="258">
        <v>15.965479</v>
      </c>
      <c r="Z7" s="258">
        <v>14.667875</v>
      </c>
      <c r="AA7" s="258">
        <v>15.514084</v>
      </c>
      <c r="AB7" s="258">
        <v>14.684125</v>
      </c>
      <c r="AC7" s="258">
        <v>14.171692999999999</v>
      </c>
      <c r="AD7" s="258">
        <v>12.994496</v>
      </c>
      <c r="AE7" s="258">
        <v>14.316874</v>
      </c>
      <c r="AF7" s="258">
        <v>16.039048000000001</v>
      </c>
      <c r="AG7" s="258">
        <v>14.287929999999999</v>
      </c>
      <c r="AH7" s="258">
        <v>15.782622</v>
      </c>
      <c r="AI7" s="258">
        <v>15.047812</v>
      </c>
      <c r="AJ7" s="258">
        <v>16.377801999999999</v>
      </c>
      <c r="AK7" s="258">
        <v>16.002369999999999</v>
      </c>
      <c r="AL7" s="258">
        <v>15.087555999999999</v>
      </c>
      <c r="AM7" s="258">
        <v>17.605909</v>
      </c>
      <c r="AN7" s="258">
        <v>16.570001999999999</v>
      </c>
      <c r="AO7" s="258">
        <v>16.556141</v>
      </c>
      <c r="AP7" s="258">
        <v>16.088422000000001</v>
      </c>
      <c r="AQ7" s="258">
        <v>17.008960999999999</v>
      </c>
      <c r="AR7" s="258">
        <v>18.135368</v>
      </c>
      <c r="AS7" s="258">
        <v>14.83859</v>
      </c>
      <c r="AT7" s="258">
        <v>16.63334</v>
      </c>
      <c r="AU7" s="258">
        <v>14.820967</v>
      </c>
      <c r="AV7" s="258">
        <v>16.353961999999999</v>
      </c>
      <c r="AW7" s="258">
        <v>15.84032</v>
      </c>
      <c r="AX7" s="258">
        <v>15.531088</v>
      </c>
      <c r="AY7" s="258">
        <v>16.685699</v>
      </c>
      <c r="AZ7" s="258">
        <v>16.255339500000002</v>
      </c>
      <c r="BA7" s="346">
        <v>16.3871</v>
      </c>
      <c r="BB7" s="346">
        <v>14.707079999999999</v>
      </c>
      <c r="BC7" s="346">
        <v>14.81808</v>
      </c>
      <c r="BD7" s="346">
        <v>14.198729999999999</v>
      </c>
      <c r="BE7" s="346">
        <v>13.14348</v>
      </c>
      <c r="BF7" s="346">
        <v>14.110849999999999</v>
      </c>
      <c r="BG7" s="346">
        <v>13.89335</v>
      </c>
      <c r="BH7" s="346">
        <v>14.64378</v>
      </c>
      <c r="BI7" s="346">
        <v>13.89813</v>
      </c>
      <c r="BJ7" s="346">
        <v>11.77121</v>
      </c>
      <c r="BK7" s="346">
        <v>15.4078</v>
      </c>
      <c r="BL7" s="346">
        <v>14.66127</v>
      </c>
      <c r="BM7" s="346">
        <v>15.76347</v>
      </c>
      <c r="BN7" s="346">
        <v>13.417310000000001</v>
      </c>
      <c r="BO7" s="346">
        <v>13.93872</v>
      </c>
      <c r="BP7" s="346">
        <v>13.198499999999999</v>
      </c>
      <c r="BQ7" s="346">
        <v>13.587910000000001</v>
      </c>
      <c r="BR7" s="346">
        <v>14.73049</v>
      </c>
      <c r="BS7" s="346">
        <v>13.31143</v>
      </c>
      <c r="BT7" s="346">
        <v>14.59798</v>
      </c>
      <c r="BU7" s="346">
        <v>13.762879999999999</v>
      </c>
      <c r="BV7" s="346">
        <v>11.492190000000001</v>
      </c>
    </row>
    <row r="8" spans="1:74" ht="11.1" customHeight="1" x14ac:dyDescent="0.2">
      <c r="A8" s="93" t="s">
        <v>216</v>
      </c>
      <c r="B8" s="199" t="s">
        <v>579</v>
      </c>
      <c r="C8" s="258">
        <v>15.660795</v>
      </c>
      <c r="D8" s="258">
        <v>14.212994</v>
      </c>
      <c r="E8" s="258">
        <v>16.409216000000001</v>
      </c>
      <c r="F8" s="258">
        <v>15.114893</v>
      </c>
      <c r="G8" s="258">
        <v>15.262801</v>
      </c>
      <c r="H8" s="258">
        <v>14.402177999999999</v>
      </c>
      <c r="I8" s="258">
        <v>16.311733</v>
      </c>
      <c r="J8" s="258">
        <v>16.871535000000002</v>
      </c>
      <c r="K8" s="258">
        <v>16.144366000000002</v>
      </c>
      <c r="L8" s="258">
        <v>16.269439999999999</v>
      </c>
      <c r="M8" s="258">
        <v>15.56371</v>
      </c>
      <c r="N8" s="258">
        <v>16.436706999999998</v>
      </c>
      <c r="O8" s="258">
        <v>16.284445000000002</v>
      </c>
      <c r="P8" s="258">
        <v>13.58666</v>
      </c>
      <c r="Q8" s="258">
        <v>15.321495000000001</v>
      </c>
      <c r="R8" s="258">
        <v>14.079362</v>
      </c>
      <c r="S8" s="258">
        <v>13.181867</v>
      </c>
      <c r="T8" s="258">
        <v>12.530124000000001</v>
      </c>
      <c r="U8" s="258">
        <v>14.551660999999999</v>
      </c>
      <c r="V8" s="258">
        <v>15.721344999999999</v>
      </c>
      <c r="W8" s="258">
        <v>14.789001000000001</v>
      </c>
      <c r="X8" s="258">
        <v>13.694870999999999</v>
      </c>
      <c r="Y8" s="258">
        <v>12.411851</v>
      </c>
      <c r="Z8" s="258">
        <v>11.403091999999999</v>
      </c>
      <c r="AA8" s="258">
        <v>12.901736</v>
      </c>
      <c r="AB8" s="258">
        <v>12.211539</v>
      </c>
      <c r="AC8" s="258">
        <v>11.785367000000001</v>
      </c>
      <c r="AD8" s="258">
        <v>10.327764999999999</v>
      </c>
      <c r="AE8" s="258">
        <v>11.378765</v>
      </c>
      <c r="AF8" s="258">
        <v>12.747572</v>
      </c>
      <c r="AG8" s="258">
        <v>11.330605</v>
      </c>
      <c r="AH8" s="258">
        <v>12.515905999999999</v>
      </c>
      <c r="AI8" s="258">
        <v>11.933246</v>
      </c>
      <c r="AJ8" s="258">
        <v>12.749162</v>
      </c>
      <c r="AK8" s="258">
        <v>12.456887</v>
      </c>
      <c r="AL8" s="258">
        <v>11.744757999999999</v>
      </c>
      <c r="AM8" s="258">
        <v>13.351400999999999</v>
      </c>
      <c r="AN8" s="258">
        <v>12.565811</v>
      </c>
      <c r="AO8" s="258">
        <v>12.555284</v>
      </c>
      <c r="AP8" s="258">
        <v>11.441392</v>
      </c>
      <c r="AQ8" s="258">
        <v>12.095993</v>
      </c>
      <c r="AR8" s="258">
        <v>12.897043999999999</v>
      </c>
      <c r="AS8" s="258">
        <v>11.181307</v>
      </c>
      <c r="AT8" s="258">
        <v>12.533739000000001</v>
      </c>
      <c r="AU8" s="258">
        <v>11.168009</v>
      </c>
      <c r="AV8" s="258">
        <v>11.955142</v>
      </c>
      <c r="AW8" s="258">
        <v>11.597194999999999</v>
      </c>
      <c r="AX8" s="258">
        <v>11.290965</v>
      </c>
      <c r="AY8" s="258">
        <v>11.656582</v>
      </c>
      <c r="AZ8" s="258">
        <v>11.371408167</v>
      </c>
      <c r="BA8" s="346">
        <v>11.637079999999999</v>
      </c>
      <c r="BB8" s="346">
        <v>9.4050030000000007</v>
      </c>
      <c r="BC8" s="346">
        <v>10.88927</v>
      </c>
      <c r="BD8" s="346">
        <v>10.78449</v>
      </c>
      <c r="BE8" s="346">
        <v>12.370480000000001</v>
      </c>
      <c r="BF8" s="346">
        <v>13.49681</v>
      </c>
      <c r="BG8" s="346">
        <v>12.38578</v>
      </c>
      <c r="BH8" s="346">
        <v>13.08855</v>
      </c>
      <c r="BI8" s="346">
        <v>13.113759999999999</v>
      </c>
      <c r="BJ8" s="346">
        <v>12.91377</v>
      </c>
      <c r="BK8" s="346">
        <v>15.615640000000001</v>
      </c>
      <c r="BL8" s="346">
        <v>12.92863</v>
      </c>
      <c r="BM8" s="346">
        <v>13.314080000000001</v>
      </c>
      <c r="BN8" s="346">
        <v>9.5229219999999994</v>
      </c>
      <c r="BO8" s="346">
        <v>11.009399999999999</v>
      </c>
      <c r="BP8" s="346">
        <v>10.26186</v>
      </c>
      <c r="BQ8" s="346">
        <v>13.119540000000001</v>
      </c>
      <c r="BR8" s="346">
        <v>14.18792</v>
      </c>
      <c r="BS8" s="346">
        <v>11.6759</v>
      </c>
      <c r="BT8" s="346">
        <v>13.01446</v>
      </c>
      <c r="BU8" s="346">
        <v>12.961320000000001</v>
      </c>
      <c r="BV8" s="346">
        <v>12.29175</v>
      </c>
    </row>
    <row r="9" spans="1:74" ht="11.1" customHeight="1" x14ac:dyDescent="0.2">
      <c r="A9" s="93" t="s">
        <v>217</v>
      </c>
      <c r="B9" s="199" t="s">
        <v>580</v>
      </c>
      <c r="C9" s="258">
        <v>44.477421</v>
      </c>
      <c r="D9" s="258">
        <v>40.365549000000001</v>
      </c>
      <c r="E9" s="258">
        <v>46.602910000000001</v>
      </c>
      <c r="F9" s="258">
        <v>44.352535000000003</v>
      </c>
      <c r="G9" s="258">
        <v>44.786574999999999</v>
      </c>
      <c r="H9" s="258">
        <v>42.261375999999998</v>
      </c>
      <c r="I9" s="258">
        <v>45.784571999999997</v>
      </c>
      <c r="J9" s="258">
        <v>47.355820999999999</v>
      </c>
      <c r="K9" s="258">
        <v>45.314794999999997</v>
      </c>
      <c r="L9" s="258">
        <v>47.706319999999998</v>
      </c>
      <c r="M9" s="258">
        <v>45.637096</v>
      </c>
      <c r="N9" s="258">
        <v>48.196956999999998</v>
      </c>
      <c r="O9" s="258">
        <v>47.813445000000002</v>
      </c>
      <c r="P9" s="258">
        <v>39.892356999999997</v>
      </c>
      <c r="Q9" s="258">
        <v>44.986085000000003</v>
      </c>
      <c r="R9" s="258">
        <v>41.735030999999999</v>
      </c>
      <c r="S9" s="258">
        <v>39.074720999999997</v>
      </c>
      <c r="T9" s="258">
        <v>37.142943000000002</v>
      </c>
      <c r="U9" s="258">
        <v>43.683551999999999</v>
      </c>
      <c r="V9" s="258">
        <v>47.194879999999998</v>
      </c>
      <c r="W9" s="258">
        <v>44.396197000000001</v>
      </c>
      <c r="X9" s="258">
        <v>44.351681999999997</v>
      </c>
      <c r="Y9" s="258">
        <v>40.196576999999998</v>
      </c>
      <c r="Z9" s="258">
        <v>36.929597999999999</v>
      </c>
      <c r="AA9" s="258">
        <v>32.152895000000001</v>
      </c>
      <c r="AB9" s="258">
        <v>30.432842000000001</v>
      </c>
      <c r="AC9" s="258">
        <v>29.370827999999999</v>
      </c>
      <c r="AD9" s="258">
        <v>24.894093999999999</v>
      </c>
      <c r="AE9" s="258">
        <v>27.427437999999999</v>
      </c>
      <c r="AF9" s="258">
        <v>30.726721000000001</v>
      </c>
      <c r="AG9" s="258">
        <v>36.165278999999998</v>
      </c>
      <c r="AH9" s="258">
        <v>39.94847</v>
      </c>
      <c r="AI9" s="258">
        <v>38.088659</v>
      </c>
      <c r="AJ9" s="258">
        <v>39.598267</v>
      </c>
      <c r="AK9" s="258">
        <v>38.690494999999999</v>
      </c>
      <c r="AL9" s="258">
        <v>36.478789999999996</v>
      </c>
      <c r="AM9" s="258">
        <v>37.420354000000003</v>
      </c>
      <c r="AN9" s="258">
        <v>35.218618999999997</v>
      </c>
      <c r="AO9" s="258">
        <v>35.189129999999999</v>
      </c>
      <c r="AP9" s="258">
        <v>31.218906</v>
      </c>
      <c r="AQ9" s="258">
        <v>33.00515</v>
      </c>
      <c r="AR9" s="258">
        <v>35.190900999999997</v>
      </c>
      <c r="AS9" s="258">
        <v>36.857022999999998</v>
      </c>
      <c r="AT9" s="258">
        <v>41.314962999999999</v>
      </c>
      <c r="AU9" s="258">
        <v>36.813178999999998</v>
      </c>
      <c r="AV9" s="258">
        <v>37.444927999999997</v>
      </c>
      <c r="AW9" s="258">
        <v>36.31288</v>
      </c>
      <c r="AX9" s="258">
        <v>35.699525000000001</v>
      </c>
      <c r="AY9" s="258">
        <v>34.770356999999997</v>
      </c>
      <c r="AZ9" s="258">
        <v>33.832543166999997</v>
      </c>
      <c r="BA9" s="346">
        <v>34.542349999999999</v>
      </c>
      <c r="BB9" s="346">
        <v>25.68477</v>
      </c>
      <c r="BC9" s="346">
        <v>31.081600000000002</v>
      </c>
      <c r="BD9" s="346">
        <v>33.669339999999998</v>
      </c>
      <c r="BE9" s="346">
        <v>41.090780000000002</v>
      </c>
      <c r="BF9" s="346">
        <v>40.941479999999999</v>
      </c>
      <c r="BG9" s="346">
        <v>33.231839999999998</v>
      </c>
      <c r="BH9" s="346">
        <v>36.126890000000003</v>
      </c>
      <c r="BI9" s="346">
        <v>34.267829999999996</v>
      </c>
      <c r="BJ9" s="346">
        <v>39.413319999999999</v>
      </c>
      <c r="BK9" s="346">
        <v>38.485239999999997</v>
      </c>
      <c r="BL9" s="346">
        <v>32.46611</v>
      </c>
      <c r="BM9" s="346">
        <v>33.833579999999998</v>
      </c>
      <c r="BN9" s="346">
        <v>24.39452</v>
      </c>
      <c r="BO9" s="346">
        <v>31.282440000000001</v>
      </c>
      <c r="BP9" s="346">
        <v>33.447839999999999</v>
      </c>
      <c r="BQ9" s="346">
        <v>45.619309999999999</v>
      </c>
      <c r="BR9" s="346">
        <v>44.718739999999997</v>
      </c>
      <c r="BS9" s="346">
        <v>32.771320000000003</v>
      </c>
      <c r="BT9" s="346">
        <v>36.860039999999998</v>
      </c>
      <c r="BU9" s="346">
        <v>34.240929999999999</v>
      </c>
      <c r="BV9" s="346">
        <v>38.681559999999998</v>
      </c>
    </row>
    <row r="10" spans="1:74" ht="11.1" customHeight="1" x14ac:dyDescent="0.2">
      <c r="A10" s="95" t="s">
        <v>218</v>
      </c>
      <c r="B10" s="199" t="s">
        <v>581</v>
      </c>
      <c r="C10" s="258">
        <v>0.70099999999999996</v>
      </c>
      <c r="D10" s="258">
        <v>0.14699999999999999</v>
      </c>
      <c r="E10" s="258">
        <v>7.5999999999999998E-2</v>
      </c>
      <c r="F10" s="258">
        <v>-8.5000000000000006E-2</v>
      </c>
      <c r="G10" s="258">
        <v>0.94199999999999995</v>
      </c>
      <c r="H10" s="258">
        <v>1.1890000000000001</v>
      </c>
      <c r="I10" s="258">
        <v>0.74299999999999999</v>
      </c>
      <c r="J10" s="258">
        <v>2.0470000000000002</v>
      </c>
      <c r="K10" s="258">
        <v>1.0640000000000001</v>
      </c>
      <c r="L10" s="258">
        <v>0.56200000000000006</v>
      </c>
      <c r="M10" s="258">
        <v>0.107</v>
      </c>
      <c r="N10" s="258">
        <v>-0.73499999999999999</v>
      </c>
      <c r="O10" s="258">
        <v>7.6999999999999999E-2</v>
      </c>
      <c r="P10" s="258">
        <v>-0.76400000000000001</v>
      </c>
      <c r="Q10" s="258">
        <v>-2.9000000000000001E-2</v>
      </c>
      <c r="R10" s="258">
        <v>-0.61599999999999999</v>
      </c>
      <c r="S10" s="258">
        <v>0.40899999999999997</v>
      </c>
      <c r="T10" s="258">
        <v>0.41799999999999998</v>
      </c>
      <c r="U10" s="258">
        <v>0.40600000000000003</v>
      </c>
      <c r="V10" s="258">
        <v>1.64</v>
      </c>
      <c r="W10" s="258">
        <v>1.1399999999999999</v>
      </c>
      <c r="X10" s="258">
        <v>-0.02</v>
      </c>
      <c r="Y10" s="258">
        <v>-0.27600000000000002</v>
      </c>
      <c r="Z10" s="258">
        <v>0.63800000000000001</v>
      </c>
      <c r="AA10" s="258">
        <v>0.63500000000000001</v>
      </c>
      <c r="AB10" s="258">
        <v>-2.1999999999999999E-2</v>
      </c>
      <c r="AC10" s="258">
        <v>5.0999999999999997E-2</v>
      </c>
      <c r="AD10" s="258">
        <v>0.19600000000000001</v>
      </c>
      <c r="AE10" s="258">
        <v>0.95799999999999996</v>
      </c>
      <c r="AF10" s="258">
        <v>1.121</v>
      </c>
      <c r="AG10" s="258">
        <v>1.5389999999999999</v>
      </c>
      <c r="AH10" s="258">
        <v>2.2669999999999999</v>
      </c>
      <c r="AI10" s="258">
        <v>1.8440000000000001</v>
      </c>
      <c r="AJ10" s="258">
        <v>0.85699999999999998</v>
      </c>
      <c r="AK10" s="258">
        <v>0.78</v>
      </c>
      <c r="AL10" s="258">
        <v>0.33600000000000002</v>
      </c>
      <c r="AM10" s="258">
        <v>0.33493000000000001</v>
      </c>
      <c r="AN10" s="258">
        <v>-0.19564999999999999</v>
      </c>
      <c r="AO10" s="258">
        <v>-2.0250000000000001E-2</v>
      </c>
      <c r="AP10" s="258">
        <v>2.052E-2</v>
      </c>
      <c r="AQ10" s="258">
        <v>0.81972999999999996</v>
      </c>
      <c r="AR10" s="258">
        <v>0.91922999999999999</v>
      </c>
      <c r="AS10" s="258">
        <v>-1.5525100000000001</v>
      </c>
      <c r="AT10" s="258">
        <v>1.7210000000000001</v>
      </c>
      <c r="AU10" s="258">
        <v>1.278</v>
      </c>
      <c r="AV10" s="258">
        <v>0.45200000000000001</v>
      </c>
      <c r="AW10" s="258">
        <v>0.23599999999999999</v>
      </c>
      <c r="AX10" s="258">
        <v>0.28174680000000002</v>
      </c>
      <c r="AY10" s="258">
        <v>-0.73464490000000005</v>
      </c>
      <c r="AZ10" s="258">
        <v>-1.7202729999999999</v>
      </c>
      <c r="BA10" s="346">
        <v>-8.8037699999999997E-2</v>
      </c>
      <c r="BB10" s="346">
        <v>0.32670749999999998</v>
      </c>
      <c r="BC10" s="346">
        <v>1.488667</v>
      </c>
      <c r="BD10" s="346">
        <v>0.66473579999999999</v>
      </c>
      <c r="BE10" s="346">
        <v>-8.4223599999999996E-2</v>
      </c>
      <c r="BF10" s="346">
        <v>2.2135959999999999</v>
      </c>
      <c r="BG10" s="346">
        <v>-0.73783100000000001</v>
      </c>
      <c r="BH10" s="346">
        <v>-0.57888450000000002</v>
      </c>
      <c r="BI10" s="346">
        <v>0.81268870000000004</v>
      </c>
      <c r="BJ10" s="346">
        <v>-0.36262840000000002</v>
      </c>
      <c r="BK10" s="346">
        <v>-1.128271</v>
      </c>
      <c r="BL10" s="346">
        <v>-1.514284</v>
      </c>
      <c r="BM10" s="346">
        <v>-0.93397529999999995</v>
      </c>
      <c r="BN10" s="346">
        <v>1.951111</v>
      </c>
      <c r="BO10" s="346">
        <v>-0.65447560000000005</v>
      </c>
      <c r="BP10" s="346">
        <v>0.57019140000000001</v>
      </c>
      <c r="BQ10" s="346">
        <v>-0.27974529999999997</v>
      </c>
      <c r="BR10" s="346">
        <v>0.81249130000000003</v>
      </c>
      <c r="BS10" s="346">
        <v>1.045485</v>
      </c>
      <c r="BT10" s="346">
        <v>-2.2342059999999999</v>
      </c>
      <c r="BU10" s="346">
        <v>-0.53713169999999999</v>
      </c>
      <c r="BV10" s="346">
        <v>0.27882479999999998</v>
      </c>
    </row>
    <row r="11" spans="1:74" ht="11.1" customHeight="1" x14ac:dyDescent="0.2">
      <c r="A11" s="93" t="s">
        <v>219</v>
      </c>
      <c r="B11" s="199" t="s">
        <v>582</v>
      </c>
      <c r="C11" s="258">
        <v>1.064988</v>
      </c>
      <c r="D11" s="258">
        <v>0.58208000000000004</v>
      </c>
      <c r="E11" s="258">
        <v>0.80290700000000004</v>
      </c>
      <c r="F11" s="258">
        <v>0.92963700000000005</v>
      </c>
      <c r="G11" s="258">
        <v>1.279714</v>
      </c>
      <c r="H11" s="258">
        <v>1.3651359999999999</v>
      </c>
      <c r="I11" s="258">
        <v>0.927759</v>
      </c>
      <c r="J11" s="258">
        <v>1.0759110000000001</v>
      </c>
      <c r="K11" s="258">
        <v>1.147802</v>
      </c>
      <c r="L11" s="258">
        <v>0.58359099999999997</v>
      </c>
      <c r="M11" s="258">
        <v>1.0047900000000001</v>
      </c>
      <c r="N11" s="258">
        <v>0.58561099999999999</v>
      </c>
      <c r="O11" s="258">
        <v>1.292689</v>
      </c>
      <c r="P11" s="258">
        <v>0.865707</v>
      </c>
      <c r="Q11" s="258">
        <v>0.85041</v>
      </c>
      <c r="R11" s="258">
        <v>0.87896399999999997</v>
      </c>
      <c r="S11" s="258">
        <v>0.91949899999999996</v>
      </c>
      <c r="T11" s="258">
        <v>0.84150599999999998</v>
      </c>
      <c r="U11" s="258">
        <v>1.091037</v>
      </c>
      <c r="V11" s="258">
        <v>0.96981099999999998</v>
      </c>
      <c r="W11" s="258">
        <v>0.90366599999999997</v>
      </c>
      <c r="X11" s="258">
        <v>0.85449799999999998</v>
      </c>
      <c r="Y11" s="258">
        <v>0.88168100000000005</v>
      </c>
      <c r="Z11" s="258">
        <v>0.96854300000000004</v>
      </c>
      <c r="AA11" s="258">
        <v>0.69317200000000001</v>
      </c>
      <c r="AB11" s="258">
        <v>0.81884800000000002</v>
      </c>
      <c r="AC11" s="258">
        <v>1.185524</v>
      </c>
      <c r="AD11" s="258">
        <v>0.74032200000000004</v>
      </c>
      <c r="AE11" s="258">
        <v>0.91033299999999995</v>
      </c>
      <c r="AF11" s="258">
        <v>0.64115299999999997</v>
      </c>
      <c r="AG11" s="258">
        <v>0.99005900000000002</v>
      </c>
      <c r="AH11" s="258">
        <v>0.94300799999999996</v>
      </c>
      <c r="AI11" s="258">
        <v>0.80000899999999997</v>
      </c>
      <c r="AJ11" s="258">
        <v>0.76838099999999998</v>
      </c>
      <c r="AK11" s="258">
        <v>0.70643500000000004</v>
      </c>
      <c r="AL11" s="258">
        <v>0.65249100000000004</v>
      </c>
      <c r="AM11" s="258">
        <v>0.74309199999999997</v>
      </c>
      <c r="AN11" s="258">
        <v>0.61230099999999998</v>
      </c>
      <c r="AO11" s="258">
        <v>0.55966099999999996</v>
      </c>
      <c r="AP11" s="258">
        <v>0.492863</v>
      </c>
      <c r="AQ11" s="258">
        <v>1.0531200000000001</v>
      </c>
      <c r="AR11" s="258">
        <v>0.65106699999999995</v>
      </c>
      <c r="AS11" s="258">
        <v>0.95627399999999996</v>
      </c>
      <c r="AT11" s="258">
        <v>0.83888600000000002</v>
      </c>
      <c r="AU11" s="258">
        <v>0.51282300000000003</v>
      </c>
      <c r="AV11" s="258">
        <v>0.58159000000000005</v>
      </c>
      <c r="AW11" s="258">
        <v>0.36757600000000001</v>
      </c>
      <c r="AX11" s="258">
        <v>0.40791899999999998</v>
      </c>
      <c r="AY11" s="258">
        <v>3.6033200000000001E-2</v>
      </c>
      <c r="AZ11" s="258">
        <v>0.27031630000000001</v>
      </c>
      <c r="BA11" s="346">
        <v>0.61403569999999996</v>
      </c>
      <c r="BB11" s="346">
        <v>0.61566299999999996</v>
      </c>
      <c r="BC11" s="346">
        <v>0.69818139999999995</v>
      </c>
      <c r="BD11" s="346">
        <v>0.79693029999999998</v>
      </c>
      <c r="BE11" s="346">
        <v>0.98600929999999998</v>
      </c>
      <c r="BF11" s="346">
        <v>0.94088760000000005</v>
      </c>
      <c r="BG11" s="346">
        <v>0.96705390000000002</v>
      </c>
      <c r="BH11" s="346">
        <v>0.87144279999999996</v>
      </c>
      <c r="BI11" s="346">
        <v>0.80467610000000001</v>
      </c>
      <c r="BJ11" s="346">
        <v>0.94808930000000002</v>
      </c>
      <c r="BK11" s="346">
        <v>0.27599770000000001</v>
      </c>
      <c r="BL11" s="346">
        <v>0.41871059999999999</v>
      </c>
      <c r="BM11" s="346">
        <v>0.72651980000000005</v>
      </c>
      <c r="BN11" s="346">
        <v>0.69019260000000004</v>
      </c>
      <c r="BO11" s="346">
        <v>0.75090939999999995</v>
      </c>
      <c r="BP11" s="346">
        <v>0.83186599999999999</v>
      </c>
      <c r="BQ11" s="346">
        <v>1.010724</v>
      </c>
      <c r="BR11" s="346">
        <v>0.95781039999999995</v>
      </c>
      <c r="BS11" s="346">
        <v>0.97826429999999998</v>
      </c>
      <c r="BT11" s="346">
        <v>0.87937500000000002</v>
      </c>
      <c r="BU11" s="346">
        <v>0.80993289999999996</v>
      </c>
      <c r="BV11" s="346">
        <v>0.95180719999999996</v>
      </c>
    </row>
    <row r="12" spans="1:74" ht="11.1" customHeight="1" x14ac:dyDescent="0.2">
      <c r="A12" s="93" t="s">
        <v>220</v>
      </c>
      <c r="B12" s="199" t="s">
        <v>583</v>
      </c>
      <c r="C12" s="258">
        <v>8.1517180000000007</v>
      </c>
      <c r="D12" s="258">
        <v>8.9719130000000007</v>
      </c>
      <c r="E12" s="258">
        <v>10.460257</v>
      </c>
      <c r="F12" s="258">
        <v>7.9519409999999997</v>
      </c>
      <c r="G12" s="258">
        <v>8.1819310000000005</v>
      </c>
      <c r="H12" s="258">
        <v>8.5401779999999992</v>
      </c>
      <c r="I12" s="258">
        <v>7.1194569999999997</v>
      </c>
      <c r="J12" s="258">
        <v>7.6373430000000004</v>
      </c>
      <c r="K12" s="258">
        <v>7.9662750000000004</v>
      </c>
      <c r="L12" s="258">
        <v>7.7377989999999999</v>
      </c>
      <c r="M12" s="258">
        <v>7.5566750000000003</v>
      </c>
      <c r="N12" s="258">
        <v>6.9812589999999997</v>
      </c>
      <c r="O12" s="258">
        <v>7.8712689999999998</v>
      </c>
      <c r="P12" s="258">
        <v>6.495743</v>
      </c>
      <c r="Q12" s="258">
        <v>7.6120390000000002</v>
      </c>
      <c r="R12" s="258">
        <v>7.2161689999999998</v>
      </c>
      <c r="S12" s="258">
        <v>6.7610799999999998</v>
      </c>
      <c r="T12" s="258">
        <v>5.7885520000000001</v>
      </c>
      <c r="U12" s="258">
        <v>5.1173840000000004</v>
      </c>
      <c r="V12" s="258">
        <v>6.4086720000000001</v>
      </c>
      <c r="W12" s="258">
        <v>5.3882459999999996</v>
      </c>
      <c r="X12" s="258">
        <v>5.7439840000000002</v>
      </c>
      <c r="Y12" s="258">
        <v>4.7088530000000004</v>
      </c>
      <c r="Z12" s="258">
        <v>4.8458969999999999</v>
      </c>
      <c r="AA12" s="258">
        <v>4.4332520000000004</v>
      </c>
      <c r="AB12" s="258">
        <v>4.5113630000000002</v>
      </c>
      <c r="AC12" s="258">
        <v>5.2084060000000001</v>
      </c>
      <c r="AD12" s="258">
        <v>4.5832699999999997</v>
      </c>
      <c r="AE12" s="258">
        <v>4.2086100000000002</v>
      </c>
      <c r="AF12" s="258">
        <v>5.4315249999999997</v>
      </c>
      <c r="AG12" s="258">
        <v>3.2758970000000001</v>
      </c>
      <c r="AH12" s="258">
        <v>5.0031559999999997</v>
      </c>
      <c r="AI12" s="258">
        <v>4.2728570000000001</v>
      </c>
      <c r="AJ12" s="258">
        <v>4.8629439999999997</v>
      </c>
      <c r="AK12" s="258">
        <v>6.5535009999999998</v>
      </c>
      <c r="AL12" s="258">
        <v>7.9262360000000003</v>
      </c>
      <c r="AM12" s="258">
        <v>7.3854649999999999</v>
      </c>
      <c r="AN12" s="258">
        <v>6.9083259999999997</v>
      </c>
      <c r="AO12" s="258">
        <v>8.0131139999999998</v>
      </c>
      <c r="AP12" s="258">
        <v>7.2364160000000002</v>
      </c>
      <c r="AQ12" s="258">
        <v>7.2428109999999997</v>
      </c>
      <c r="AR12" s="258">
        <v>7.3171759999999999</v>
      </c>
      <c r="AS12" s="258">
        <v>7.177251</v>
      </c>
      <c r="AT12" s="258">
        <v>8.5731289999999998</v>
      </c>
      <c r="AU12" s="258">
        <v>8.8937369999999998</v>
      </c>
      <c r="AV12" s="258">
        <v>9.1589869999999998</v>
      </c>
      <c r="AW12" s="258">
        <v>9.5521969999999996</v>
      </c>
      <c r="AX12" s="258">
        <v>9.4947759999999999</v>
      </c>
      <c r="AY12" s="258">
        <v>8.7647329999999997</v>
      </c>
      <c r="AZ12" s="258">
        <v>7.1462870000000001</v>
      </c>
      <c r="BA12" s="346">
        <v>6.8479099999999997</v>
      </c>
      <c r="BB12" s="346">
        <v>6.2631370000000004</v>
      </c>
      <c r="BC12" s="346">
        <v>6.9704079999999999</v>
      </c>
      <c r="BD12" s="346">
        <v>6.4426819999999996</v>
      </c>
      <c r="BE12" s="346">
        <v>6.4062140000000003</v>
      </c>
      <c r="BF12" s="346">
        <v>6.5015780000000003</v>
      </c>
      <c r="BG12" s="346">
        <v>6.4258309999999996</v>
      </c>
      <c r="BH12" s="346">
        <v>6.3529090000000004</v>
      </c>
      <c r="BI12" s="346">
        <v>6.1628369999999997</v>
      </c>
      <c r="BJ12" s="346">
        <v>6.3452719999999996</v>
      </c>
      <c r="BK12" s="346">
        <v>6.2468260000000004</v>
      </c>
      <c r="BL12" s="346">
        <v>6.6044479999999997</v>
      </c>
      <c r="BM12" s="346">
        <v>6.414911</v>
      </c>
      <c r="BN12" s="346">
        <v>6.1867760000000001</v>
      </c>
      <c r="BO12" s="346">
        <v>6.0586929999999999</v>
      </c>
      <c r="BP12" s="346">
        <v>6.2866200000000001</v>
      </c>
      <c r="BQ12" s="346">
        <v>6.3236780000000001</v>
      </c>
      <c r="BR12" s="346">
        <v>6.633305</v>
      </c>
      <c r="BS12" s="346">
        <v>6.7207100000000004</v>
      </c>
      <c r="BT12" s="346">
        <v>6.3996810000000002</v>
      </c>
      <c r="BU12" s="346">
        <v>6.3489209999999998</v>
      </c>
      <c r="BV12" s="346">
        <v>6.7019019999999996</v>
      </c>
    </row>
    <row r="13" spans="1:74" ht="11.1" customHeight="1" x14ac:dyDescent="0.2">
      <c r="A13" s="93" t="s">
        <v>221</v>
      </c>
      <c r="B13" s="200" t="s">
        <v>877</v>
      </c>
      <c r="C13" s="258">
        <v>4.8260949999999996</v>
      </c>
      <c r="D13" s="258">
        <v>5.3110220000000004</v>
      </c>
      <c r="E13" s="258">
        <v>5.8261839999999996</v>
      </c>
      <c r="F13" s="258">
        <v>4.6647619999999996</v>
      </c>
      <c r="G13" s="258">
        <v>5.0165449999999998</v>
      </c>
      <c r="H13" s="258">
        <v>5.5188100000000002</v>
      </c>
      <c r="I13" s="258">
        <v>4.4140730000000001</v>
      </c>
      <c r="J13" s="258">
        <v>4.806381</v>
      </c>
      <c r="K13" s="258">
        <v>5.1688780000000003</v>
      </c>
      <c r="L13" s="258">
        <v>5.3130610000000003</v>
      </c>
      <c r="M13" s="258">
        <v>4.497096</v>
      </c>
      <c r="N13" s="258">
        <v>4.7079490000000002</v>
      </c>
      <c r="O13" s="258">
        <v>4.977957</v>
      </c>
      <c r="P13" s="258">
        <v>3.2403580000000001</v>
      </c>
      <c r="Q13" s="258">
        <v>5.2977720000000001</v>
      </c>
      <c r="R13" s="258">
        <v>4.2272230000000004</v>
      </c>
      <c r="S13" s="258">
        <v>4.5502209999999996</v>
      </c>
      <c r="T13" s="258">
        <v>3.9524210000000002</v>
      </c>
      <c r="U13" s="258">
        <v>2.9331659999999999</v>
      </c>
      <c r="V13" s="258">
        <v>3.9443519999999999</v>
      </c>
      <c r="W13" s="258">
        <v>3.4360740000000001</v>
      </c>
      <c r="X13" s="258">
        <v>3.4515349999999998</v>
      </c>
      <c r="Y13" s="258">
        <v>2.8593250000000001</v>
      </c>
      <c r="Z13" s="258">
        <v>3.1364550000000002</v>
      </c>
      <c r="AA13" s="258">
        <v>3.0618609999999999</v>
      </c>
      <c r="AB13" s="258">
        <v>3.4954900000000002</v>
      </c>
      <c r="AC13" s="258">
        <v>3.5958420000000002</v>
      </c>
      <c r="AD13" s="258">
        <v>3.363178</v>
      </c>
      <c r="AE13" s="258">
        <v>3.2752659999999998</v>
      </c>
      <c r="AF13" s="258">
        <v>3.4229989999999999</v>
      </c>
      <c r="AG13" s="258">
        <v>2.4252280000000002</v>
      </c>
      <c r="AH13" s="258">
        <v>3.8229060000000001</v>
      </c>
      <c r="AI13" s="258">
        <v>2.8277830000000002</v>
      </c>
      <c r="AJ13" s="258">
        <v>3.1570900000000002</v>
      </c>
      <c r="AK13" s="258">
        <v>3.8439380000000001</v>
      </c>
      <c r="AL13" s="258">
        <v>4.6386539999999998</v>
      </c>
      <c r="AM13" s="258">
        <v>4.315226</v>
      </c>
      <c r="AN13" s="258">
        <v>3.7764669999999998</v>
      </c>
      <c r="AO13" s="258">
        <v>4.0792520000000003</v>
      </c>
      <c r="AP13" s="258">
        <v>4.6110239999999996</v>
      </c>
      <c r="AQ13" s="258">
        <v>4.5630990000000002</v>
      </c>
      <c r="AR13" s="258">
        <v>4.2766669999999998</v>
      </c>
      <c r="AS13" s="258">
        <v>4.2208490000000003</v>
      </c>
      <c r="AT13" s="258">
        <v>5.1889710000000004</v>
      </c>
      <c r="AU13" s="258">
        <v>5.4347409999999998</v>
      </c>
      <c r="AV13" s="258">
        <v>4.6611219999999998</v>
      </c>
      <c r="AW13" s="258">
        <v>5.1046760000000004</v>
      </c>
      <c r="AX13" s="258">
        <v>5.0224719999999996</v>
      </c>
      <c r="AY13" s="258">
        <v>4.8449960000000001</v>
      </c>
      <c r="AZ13" s="258">
        <v>4.4199099999999998</v>
      </c>
      <c r="BA13" s="346">
        <v>4.5626990000000003</v>
      </c>
      <c r="BB13" s="346">
        <v>4.2684870000000004</v>
      </c>
      <c r="BC13" s="346">
        <v>4.8350330000000001</v>
      </c>
      <c r="BD13" s="346">
        <v>4.5473549999999996</v>
      </c>
      <c r="BE13" s="346">
        <v>4.3975530000000003</v>
      </c>
      <c r="BF13" s="346">
        <v>4.6587120000000004</v>
      </c>
      <c r="BG13" s="346">
        <v>4.709492</v>
      </c>
      <c r="BH13" s="346">
        <v>4.6044020000000003</v>
      </c>
      <c r="BI13" s="346">
        <v>4.3853679999999997</v>
      </c>
      <c r="BJ13" s="346">
        <v>4.6625329999999998</v>
      </c>
      <c r="BK13" s="346">
        <v>4.4325910000000004</v>
      </c>
      <c r="BL13" s="346">
        <v>4.6045389999999999</v>
      </c>
      <c r="BM13" s="346">
        <v>4.639767</v>
      </c>
      <c r="BN13" s="346">
        <v>4.3580430000000003</v>
      </c>
      <c r="BO13" s="346">
        <v>4.377084</v>
      </c>
      <c r="BP13" s="346">
        <v>4.5259710000000002</v>
      </c>
      <c r="BQ13" s="346">
        <v>4.3777710000000001</v>
      </c>
      <c r="BR13" s="346">
        <v>4.5825899999999997</v>
      </c>
      <c r="BS13" s="346">
        <v>4.630344</v>
      </c>
      <c r="BT13" s="346">
        <v>4.4573999999999998</v>
      </c>
      <c r="BU13" s="346">
        <v>4.1718669999999998</v>
      </c>
      <c r="BV13" s="346">
        <v>4.6320940000000004</v>
      </c>
    </row>
    <row r="14" spans="1:74" ht="11.1" customHeight="1" x14ac:dyDescent="0.2">
      <c r="A14" s="93" t="s">
        <v>222</v>
      </c>
      <c r="B14" s="200" t="s">
        <v>878</v>
      </c>
      <c r="C14" s="258">
        <v>3.3256230000000002</v>
      </c>
      <c r="D14" s="258">
        <v>3.6608909999999999</v>
      </c>
      <c r="E14" s="258">
        <v>4.6340729999999999</v>
      </c>
      <c r="F14" s="258">
        <v>3.2871790000000001</v>
      </c>
      <c r="G14" s="258">
        <v>3.1653859999999998</v>
      </c>
      <c r="H14" s="258">
        <v>3.0213679999999998</v>
      </c>
      <c r="I14" s="258">
        <v>2.705384</v>
      </c>
      <c r="J14" s="258">
        <v>2.830962</v>
      </c>
      <c r="K14" s="258">
        <v>2.7973970000000001</v>
      </c>
      <c r="L14" s="258">
        <v>2.4247380000000001</v>
      </c>
      <c r="M14" s="258">
        <v>3.0595789999999998</v>
      </c>
      <c r="N14" s="258">
        <v>2.2733099999999999</v>
      </c>
      <c r="O14" s="258">
        <v>2.8933119999999999</v>
      </c>
      <c r="P14" s="258">
        <v>3.255385</v>
      </c>
      <c r="Q14" s="258">
        <v>2.3142670000000001</v>
      </c>
      <c r="R14" s="258">
        <v>2.9889459999999999</v>
      </c>
      <c r="S14" s="258">
        <v>2.2108590000000001</v>
      </c>
      <c r="T14" s="258">
        <v>1.836131</v>
      </c>
      <c r="U14" s="258">
        <v>2.184218</v>
      </c>
      <c r="V14" s="258">
        <v>2.4643199999999998</v>
      </c>
      <c r="W14" s="258">
        <v>1.952172</v>
      </c>
      <c r="X14" s="258">
        <v>2.292449</v>
      </c>
      <c r="Y14" s="258">
        <v>1.8495280000000001</v>
      </c>
      <c r="Z14" s="258">
        <v>1.7094419999999999</v>
      </c>
      <c r="AA14" s="258">
        <v>1.371391</v>
      </c>
      <c r="AB14" s="258">
        <v>1.015873</v>
      </c>
      <c r="AC14" s="258">
        <v>1.6125640000000001</v>
      </c>
      <c r="AD14" s="258">
        <v>1.220092</v>
      </c>
      <c r="AE14" s="258">
        <v>0.93334399999999995</v>
      </c>
      <c r="AF14" s="258">
        <v>2.0085259999999998</v>
      </c>
      <c r="AG14" s="258">
        <v>0.85066900000000001</v>
      </c>
      <c r="AH14" s="258">
        <v>1.18025</v>
      </c>
      <c r="AI14" s="258">
        <v>1.445074</v>
      </c>
      <c r="AJ14" s="258">
        <v>1.705854</v>
      </c>
      <c r="AK14" s="258">
        <v>2.7095630000000002</v>
      </c>
      <c r="AL14" s="258">
        <v>3.287582</v>
      </c>
      <c r="AM14" s="258">
        <v>3.0702389999999999</v>
      </c>
      <c r="AN14" s="258">
        <v>3.1318589999999999</v>
      </c>
      <c r="AO14" s="258">
        <v>3.933862</v>
      </c>
      <c r="AP14" s="258">
        <v>2.6253920000000002</v>
      </c>
      <c r="AQ14" s="258">
        <v>2.6797119999999999</v>
      </c>
      <c r="AR14" s="258">
        <v>3.0405090000000001</v>
      </c>
      <c r="AS14" s="258">
        <v>2.9564020000000002</v>
      </c>
      <c r="AT14" s="258">
        <v>3.3841580000000002</v>
      </c>
      <c r="AU14" s="258">
        <v>3.458996</v>
      </c>
      <c r="AV14" s="258">
        <v>4.497865</v>
      </c>
      <c r="AW14" s="258">
        <v>4.4475210000000001</v>
      </c>
      <c r="AX14" s="258">
        <v>4.4723040000000003</v>
      </c>
      <c r="AY14" s="258">
        <v>3.9197359999999999</v>
      </c>
      <c r="AZ14" s="258">
        <v>2.7263769999999998</v>
      </c>
      <c r="BA14" s="346">
        <v>2.285212</v>
      </c>
      <c r="BB14" s="346">
        <v>1.99465</v>
      </c>
      <c r="BC14" s="346">
        <v>2.1353749999999998</v>
      </c>
      <c r="BD14" s="346">
        <v>1.8953279999999999</v>
      </c>
      <c r="BE14" s="346">
        <v>2.008661</v>
      </c>
      <c r="BF14" s="346">
        <v>1.8428659999999999</v>
      </c>
      <c r="BG14" s="346">
        <v>1.7163390000000001</v>
      </c>
      <c r="BH14" s="346">
        <v>1.748507</v>
      </c>
      <c r="BI14" s="346">
        <v>1.777469</v>
      </c>
      <c r="BJ14" s="346">
        <v>1.682739</v>
      </c>
      <c r="BK14" s="346">
        <v>1.814235</v>
      </c>
      <c r="BL14" s="346">
        <v>1.9999089999999999</v>
      </c>
      <c r="BM14" s="346">
        <v>1.7751440000000001</v>
      </c>
      <c r="BN14" s="346">
        <v>1.8287340000000001</v>
      </c>
      <c r="BO14" s="346">
        <v>1.6816089999999999</v>
      </c>
      <c r="BP14" s="346">
        <v>1.7606489999999999</v>
      </c>
      <c r="BQ14" s="346">
        <v>1.9459070000000001</v>
      </c>
      <c r="BR14" s="346">
        <v>2.0507149999999998</v>
      </c>
      <c r="BS14" s="346">
        <v>2.0903659999999999</v>
      </c>
      <c r="BT14" s="346">
        <v>1.9422809999999999</v>
      </c>
      <c r="BU14" s="346">
        <v>2.1770550000000002</v>
      </c>
      <c r="BV14" s="346">
        <v>2.0698080000000001</v>
      </c>
    </row>
    <row r="15" spans="1:74" ht="11.1" customHeight="1" x14ac:dyDescent="0.2">
      <c r="A15" s="93" t="s">
        <v>223</v>
      </c>
      <c r="B15" s="199" t="s">
        <v>560</v>
      </c>
      <c r="C15" s="258">
        <v>76.606757999999999</v>
      </c>
      <c r="D15" s="258">
        <v>67.077167000000003</v>
      </c>
      <c r="E15" s="258">
        <v>77.377267000000003</v>
      </c>
      <c r="F15" s="258">
        <v>75.874120000000005</v>
      </c>
      <c r="G15" s="258">
        <v>77.833228000000005</v>
      </c>
      <c r="H15" s="258">
        <v>73.082853999999998</v>
      </c>
      <c r="I15" s="258">
        <v>78.999662000000001</v>
      </c>
      <c r="J15" s="258">
        <v>82.832066999999995</v>
      </c>
      <c r="K15" s="258">
        <v>77.827447000000006</v>
      </c>
      <c r="L15" s="258">
        <v>78.869501</v>
      </c>
      <c r="M15" s="258">
        <v>75.309925000000007</v>
      </c>
      <c r="N15" s="258">
        <v>79.209941999999998</v>
      </c>
      <c r="O15" s="258">
        <v>80.095325000000003</v>
      </c>
      <c r="P15" s="258">
        <v>65.856662</v>
      </c>
      <c r="Q15" s="258">
        <v>74.685553999999996</v>
      </c>
      <c r="R15" s="258">
        <v>68.255425000000002</v>
      </c>
      <c r="S15" s="258">
        <v>64.981976000000003</v>
      </c>
      <c r="T15" s="258">
        <v>62.404319000000001</v>
      </c>
      <c r="U15" s="258">
        <v>72.855869999999996</v>
      </c>
      <c r="V15" s="258">
        <v>78.824561000000003</v>
      </c>
      <c r="W15" s="258">
        <v>74.379159999999999</v>
      </c>
      <c r="X15" s="258">
        <v>70.752887999999999</v>
      </c>
      <c r="Y15" s="258">
        <v>64.470735000000005</v>
      </c>
      <c r="Z15" s="258">
        <v>59.761211000000003</v>
      </c>
      <c r="AA15" s="258">
        <v>57.463634999999996</v>
      </c>
      <c r="AB15" s="258">
        <v>53.613990999999999</v>
      </c>
      <c r="AC15" s="258">
        <v>51.356006000000001</v>
      </c>
      <c r="AD15" s="258">
        <v>44.569406999999998</v>
      </c>
      <c r="AE15" s="258">
        <v>50.782800000000002</v>
      </c>
      <c r="AF15" s="258">
        <v>55.843969000000001</v>
      </c>
      <c r="AG15" s="258">
        <v>61.036976000000003</v>
      </c>
      <c r="AH15" s="258">
        <v>66.453850000000003</v>
      </c>
      <c r="AI15" s="258">
        <v>63.440868999999999</v>
      </c>
      <c r="AJ15" s="258">
        <v>65.487667999999999</v>
      </c>
      <c r="AK15" s="258">
        <v>62.082686000000002</v>
      </c>
      <c r="AL15" s="258">
        <v>56.373359000000001</v>
      </c>
      <c r="AM15" s="258">
        <v>62.070220999999997</v>
      </c>
      <c r="AN15" s="258">
        <v>57.862757000000002</v>
      </c>
      <c r="AO15" s="258">
        <v>56.826852000000002</v>
      </c>
      <c r="AP15" s="258">
        <v>52.025686999999998</v>
      </c>
      <c r="AQ15" s="258">
        <v>56.740143000000003</v>
      </c>
      <c r="AR15" s="258">
        <v>60.476433999999998</v>
      </c>
      <c r="AS15" s="258">
        <v>55.103433000000003</v>
      </c>
      <c r="AT15" s="258">
        <v>64.468799000000004</v>
      </c>
      <c r="AU15" s="258">
        <v>55.699241000000001</v>
      </c>
      <c r="AV15" s="258">
        <v>57.628635000000003</v>
      </c>
      <c r="AW15" s="258">
        <v>54.801774000000002</v>
      </c>
      <c r="AX15" s="258">
        <v>53.716467909999999</v>
      </c>
      <c r="AY15" s="258">
        <v>53.649294660000002</v>
      </c>
      <c r="AZ15" s="258">
        <v>52.863048632999998</v>
      </c>
      <c r="BA15" s="346">
        <v>56.244610000000002</v>
      </c>
      <c r="BB15" s="346">
        <v>44.476089999999999</v>
      </c>
      <c r="BC15" s="346">
        <v>52.005389999999998</v>
      </c>
      <c r="BD15" s="346">
        <v>53.67154</v>
      </c>
      <c r="BE15" s="346">
        <v>61.10031</v>
      </c>
      <c r="BF15" s="346">
        <v>65.20205</v>
      </c>
      <c r="BG15" s="346">
        <v>53.314369999999997</v>
      </c>
      <c r="BH15" s="346">
        <v>57.798859999999998</v>
      </c>
      <c r="BI15" s="346">
        <v>56.734250000000003</v>
      </c>
      <c r="BJ15" s="346">
        <v>58.33849</v>
      </c>
      <c r="BK15" s="346">
        <v>62.409579999999998</v>
      </c>
      <c r="BL15" s="346">
        <v>52.355980000000002</v>
      </c>
      <c r="BM15" s="346">
        <v>56.288760000000003</v>
      </c>
      <c r="BN15" s="346">
        <v>43.789270000000002</v>
      </c>
      <c r="BO15" s="346">
        <v>50.268300000000004</v>
      </c>
      <c r="BP15" s="346">
        <v>52.02364</v>
      </c>
      <c r="BQ15" s="346">
        <v>66.734059999999999</v>
      </c>
      <c r="BR15" s="346">
        <v>68.774150000000006</v>
      </c>
      <c r="BS15" s="346">
        <v>53.061689999999999</v>
      </c>
      <c r="BT15" s="346">
        <v>56.717970000000001</v>
      </c>
      <c r="BU15" s="346">
        <v>54.889009999999999</v>
      </c>
      <c r="BV15" s="346">
        <v>56.994230000000002</v>
      </c>
    </row>
    <row r="16" spans="1:74" ht="11.1" customHeight="1" x14ac:dyDescent="0.2">
      <c r="A16" s="90"/>
      <c r="B16" s="94"/>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381"/>
      <c r="BB16" s="381"/>
      <c r="BC16" s="381"/>
      <c r="BD16" s="381"/>
      <c r="BE16" s="381"/>
      <c r="BF16" s="381"/>
      <c r="BG16" s="381"/>
      <c r="BH16" s="381"/>
      <c r="BI16" s="381"/>
      <c r="BJ16" s="381"/>
      <c r="BK16" s="381"/>
      <c r="BL16" s="381"/>
      <c r="BM16" s="381"/>
      <c r="BN16" s="381"/>
      <c r="BO16" s="381"/>
      <c r="BP16" s="381"/>
      <c r="BQ16" s="381"/>
      <c r="BR16" s="381"/>
      <c r="BS16" s="381"/>
      <c r="BT16" s="381"/>
      <c r="BU16" s="381"/>
      <c r="BV16" s="381"/>
    </row>
    <row r="17" spans="1:74" ht="11.1" customHeight="1" x14ac:dyDescent="0.2">
      <c r="A17" s="95" t="s">
        <v>224</v>
      </c>
      <c r="B17" s="199" t="s">
        <v>584</v>
      </c>
      <c r="C17" s="258">
        <v>14.533668</v>
      </c>
      <c r="D17" s="258">
        <v>14.154591999999999</v>
      </c>
      <c r="E17" s="258">
        <v>1.9981930000000001</v>
      </c>
      <c r="F17" s="258">
        <v>-10.75226</v>
      </c>
      <c r="G17" s="258">
        <v>-8.083024</v>
      </c>
      <c r="H17" s="258">
        <v>3.3536489999999999</v>
      </c>
      <c r="I17" s="258">
        <v>7.3269279999999997</v>
      </c>
      <c r="J17" s="258">
        <v>4.2181889999999997</v>
      </c>
      <c r="K17" s="258">
        <v>-3.4595790000000002</v>
      </c>
      <c r="L17" s="258">
        <v>-12.566568</v>
      </c>
      <c r="M17" s="258">
        <v>-5.7795730000000001</v>
      </c>
      <c r="N17" s="258">
        <v>-9.1014900000000001</v>
      </c>
      <c r="O17" s="258">
        <v>-2.466879</v>
      </c>
      <c r="P17" s="258">
        <v>5.6925369999999997</v>
      </c>
      <c r="Q17" s="258">
        <v>-4.9011659999999999</v>
      </c>
      <c r="R17" s="258">
        <v>-12.954995</v>
      </c>
      <c r="S17" s="258">
        <v>-5.98421</v>
      </c>
      <c r="T17" s="258">
        <v>6.1344539999999999</v>
      </c>
      <c r="U17" s="258">
        <v>8.2322089999999992</v>
      </c>
      <c r="V17" s="258">
        <v>1.71991</v>
      </c>
      <c r="W17" s="258">
        <v>-6.4230749999999999</v>
      </c>
      <c r="X17" s="258">
        <v>-13.25807</v>
      </c>
      <c r="Y17" s="258">
        <v>-12.785287</v>
      </c>
      <c r="Z17" s="258">
        <v>-6.7321679999999997</v>
      </c>
      <c r="AA17" s="258">
        <v>8.6150369999999992</v>
      </c>
      <c r="AB17" s="258">
        <v>0.40947299999999998</v>
      </c>
      <c r="AC17" s="258">
        <v>-4.2190700000000003</v>
      </c>
      <c r="AD17" s="258">
        <v>-1.556351</v>
      </c>
      <c r="AE17" s="258">
        <v>0.84440899999999997</v>
      </c>
      <c r="AF17" s="258">
        <v>10.40658</v>
      </c>
      <c r="AG17" s="258">
        <v>14.042128</v>
      </c>
      <c r="AH17" s="258">
        <v>9.2846960000000003</v>
      </c>
      <c r="AI17" s="258">
        <v>2.4155259999999998</v>
      </c>
      <c r="AJ17" s="258">
        <v>-4.339054</v>
      </c>
      <c r="AK17" s="258">
        <v>-9.3180019999999999</v>
      </c>
      <c r="AL17" s="258">
        <v>8.2938410000000005</v>
      </c>
      <c r="AM17" s="258">
        <v>6.0405300000000004</v>
      </c>
      <c r="AN17" s="258">
        <v>-4.0346039999999999</v>
      </c>
      <c r="AO17" s="258">
        <v>-1.012202</v>
      </c>
      <c r="AP17" s="258">
        <v>-2.1342989999999999</v>
      </c>
      <c r="AQ17" s="258">
        <v>1.311234</v>
      </c>
      <c r="AR17" s="258">
        <v>4.4807300000000003</v>
      </c>
      <c r="AS17" s="258">
        <v>12.266679999999999</v>
      </c>
      <c r="AT17" s="258">
        <v>3.5812140000000001</v>
      </c>
      <c r="AU17" s="258">
        <v>2.3251270000000002</v>
      </c>
      <c r="AV17" s="258">
        <v>-1.4821962</v>
      </c>
      <c r="AW17" s="258">
        <v>-1.8495792</v>
      </c>
      <c r="AX17" s="258">
        <v>6.1760114000000002</v>
      </c>
      <c r="AY17" s="258">
        <v>5.6176795000000004</v>
      </c>
      <c r="AZ17" s="258">
        <v>2.3748421</v>
      </c>
      <c r="BA17" s="346">
        <v>-5.7318930000000003</v>
      </c>
      <c r="BB17" s="346">
        <v>-0.75072430000000001</v>
      </c>
      <c r="BC17" s="346">
        <v>-1.603391</v>
      </c>
      <c r="BD17" s="346">
        <v>4.9224100000000002</v>
      </c>
      <c r="BE17" s="346">
        <v>7.3688190000000002</v>
      </c>
      <c r="BF17" s="346">
        <v>3.8895010000000001</v>
      </c>
      <c r="BG17" s="346">
        <v>1.5779000000000001</v>
      </c>
      <c r="BH17" s="346">
        <v>-4.9681600000000001</v>
      </c>
      <c r="BI17" s="346">
        <v>-5.1257849999999996</v>
      </c>
      <c r="BJ17" s="346">
        <v>2.1171169999999999</v>
      </c>
      <c r="BK17" s="346">
        <v>3.999072</v>
      </c>
      <c r="BL17" s="346">
        <v>2.6668759999999998</v>
      </c>
      <c r="BM17" s="346">
        <v>-5.730016</v>
      </c>
      <c r="BN17" s="346">
        <v>-0.86852910000000005</v>
      </c>
      <c r="BO17" s="346">
        <v>-1.852271</v>
      </c>
      <c r="BP17" s="346">
        <v>4.9924480000000004</v>
      </c>
      <c r="BQ17" s="346">
        <v>2.6332610000000001</v>
      </c>
      <c r="BR17" s="346">
        <v>1.9470160000000001</v>
      </c>
      <c r="BS17" s="346">
        <v>1.641778</v>
      </c>
      <c r="BT17" s="346">
        <v>-4.9283060000000001</v>
      </c>
      <c r="BU17" s="346">
        <v>-5.0850910000000002</v>
      </c>
      <c r="BV17" s="346">
        <v>0.67807479999999998</v>
      </c>
    </row>
    <row r="18" spans="1:74" ht="11.1" customHeight="1" x14ac:dyDescent="0.2">
      <c r="A18" s="95" t="s">
        <v>225</v>
      </c>
      <c r="B18" s="199" t="s">
        <v>146</v>
      </c>
      <c r="C18" s="258">
        <v>1.1991910109999999</v>
      </c>
      <c r="D18" s="258">
        <v>1.0188480120000001</v>
      </c>
      <c r="E18" s="258">
        <v>1.0588040080000001</v>
      </c>
      <c r="F18" s="258">
        <v>0.91390101000000001</v>
      </c>
      <c r="G18" s="258">
        <v>0.92745198600000001</v>
      </c>
      <c r="H18" s="258">
        <v>1.0542140099999999</v>
      </c>
      <c r="I18" s="258">
        <v>1.1214999889999999</v>
      </c>
      <c r="J18" s="258">
        <v>1.105238009</v>
      </c>
      <c r="K18" s="258">
        <v>1.02896199</v>
      </c>
      <c r="L18" s="258">
        <v>0.715007002</v>
      </c>
      <c r="M18" s="258">
        <v>0.97292601000000001</v>
      </c>
      <c r="N18" s="258">
        <v>0.97416300300000003</v>
      </c>
      <c r="O18" s="258">
        <v>1.0651029910000001</v>
      </c>
      <c r="P18" s="258">
        <v>1.0014620000000001</v>
      </c>
      <c r="Q18" s="258">
        <v>0.75455698800000004</v>
      </c>
      <c r="R18" s="258">
        <v>0.580044</v>
      </c>
      <c r="S18" s="258">
        <v>0.75619800400000003</v>
      </c>
      <c r="T18" s="258">
        <v>0.87241899000000001</v>
      </c>
      <c r="U18" s="258">
        <v>0.88343899199999998</v>
      </c>
      <c r="V18" s="258">
        <v>0.95419298900000005</v>
      </c>
      <c r="W18" s="258">
        <v>0.88464299999999996</v>
      </c>
      <c r="X18" s="258">
        <v>0.54359200600000002</v>
      </c>
      <c r="Y18" s="258">
        <v>0.84007100999999995</v>
      </c>
      <c r="Z18" s="258">
        <v>0.83358100999999996</v>
      </c>
      <c r="AA18" s="258">
        <v>1.05459433</v>
      </c>
      <c r="AB18" s="258">
        <v>0.93889732999999997</v>
      </c>
      <c r="AC18" s="258">
        <v>0.83550833999999996</v>
      </c>
      <c r="AD18" s="258">
        <v>0.63444133000000003</v>
      </c>
      <c r="AE18" s="258">
        <v>0.70082433</v>
      </c>
      <c r="AF18" s="258">
        <v>0.83873434000000002</v>
      </c>
      <c r="AG18" s="258">
        <v>1.0220353342999999</v>
      </c>
      <c r="AH18" s="258">
        <v>1.0116393292999999</v>
      </c>
      <c r="AI18" s="258">
        <v>0.84632533632999996</v>
      </c>
      <c r="AJ18" s="258">
        <v>0.58410699967000002</v>
      </c>
      <c r="AK18" s="258">
        <v>0.68524300267000005</v>
      </c>
      <c r="AL18" s="258">
        <v>0.98664999766999995</v>
      </c>
      <c r="AM18" s="258">
        <v>0.90989999967000001</v>
      </c>
      <c r="AN18" s="258">
        <v>0.78622599966999995</v>
      </c>
      <c r="AO18" s="258">
        <v>0.81187400067000004</v>
      </c>
      <c r="AP18" s="258">
        <v>0.61366666667000003</v>
      </c>
      <c r="AQ18" s="258">
        <v>0.61366666667000003</v>
      </c>
      <c r="AR18" s="258">
        <v>0.61366666666000003</v>
      </c>
      <c r="AS18" s="258">
        <v>0.78066666666999995</v>
      </c>
      <c r="AT18" s="258">
        <v>0.78066666666999995</v>
      </c>
      <c r="AU18" s="258">
        <v>0.78066666665999995</v>
      </c>
      <c r="AV18" s="258">
        <v>0.83463333333</v>
      </c>
      <c r="AW18" s="258">
        <v>0.83463333333</v>
      </c>
      <c r="AX18" s="258">
        <v>0.83463333333</v>
      </c>
      <c r="AY18" s="258">
        <v>0.79702758333000001</v>
      </c>
      <c r="AZ18" s="258">
        <v>0.79702758333000001</v>
      </c>
      <c r="BA18" s="346">
        <v>0.79702759999999995</v>
      </c>
      <c r="BB18" s="346">
        <v>0.79702759999999995</v>
      </c>
      <c r="BC18" s="346">
        <v>0.79702759999999995</v>
      </c>
      <c r="BD18" s="346">
        <v>0.79702759999999995</v>
      </c>
      <c r="BE18" s="346">
        <v>0.79702759999999995</v>
      </c>
      <c r="BF18" s="346">
        <v>0.79702759999999995</v>
      </c>
      <c r="BG18" s="346">
        <v>0.79702759999999995</v>
      </c>
      <c r="BH18" s="346">
        <v>0.79702759999999995</v>
      </c>
      <c r="BI18" s="346">
        <v>0.79702759999999995</v>
      </c>
      <c r="BJ18" s="346">
        <v>0.79702759999999995</v>
      </c>
      <c r="BK18" s="346">
        <v>0.79776820000000004</v>
      </c>
      <c r="BL18" s="346">
        <v>0.79776820000000004</v>
      </c>
      <c r="BM18" s="346">
        <v>0.79776820000000004</v>
      </c>
      <c r="BN18" s="346">
        <v>0.79776820000000004</v>
      </c>
      <c r="BO18" s="346">
        <v>0.79776820000000004</v>
      </c>
      <c r="BP18" s="346">
        <v>0.79776820000000004</v>
      </c>
      <c r="BQ18" s="346">
        <v>0.79776820000000004</v>
      </c>
      <c r="BR18" s="346">
        <v>0.79776820000000004</v>
      </c>
      <c r="BS18" s="346">
        <v>0.79776820000000004</v>
      </c>
      <c r="BT18" s="346">
        <v>0.79776820000000004</v>
      </c>
      <c r="BU18" s="346">
        <v>0.79776820000000004</v>
      </c>
      <c r="BV18" s="346">
        <v>0.79776820000000004</v>
      </c>
    </row>
    <row r="19" spans="1:74" ht="11.1" customHeight="1" x14ac:dyDescent="0.2">
      <c r="A19" s="93" t="s">
        <v>226</v>
      </c>
      <c r="B19" s="199" t="s">
        <v>561</v>
      </c>
      <c r="C19" s="258">
        <v>92.339617011000001</v>
      </c>
      <c r="D19" s="258">
        <v>82.250607012000003</v>
      </c>
      <c r="E19" s="258">
        <v>80.434264008</v>
      </c>
      <c r="F19" s="258">
        <v>66.035761010000002</v>
      </c>
      <c r="G19" s="258">
        <v>70.677655986000005</v>
      </c>
      <c r="H19" s="258">
        <v>77.490717009999997</v>
      </c>
      <c r="I19" s="258">
        <v>87.448089988999996</v>
      </c>
      <c r="J19" s="258">
        <v>88.155494008999995</v>
      </c>
      <c r="K19" s="258">
        <v>75.396829990000001</v>
      </c>
      <c r="L19" s="258">
        <v>67.017940002000003</v>
      </c>
      <c r="M19" s="258">
        <v>70.503278010000002</v>
      </c>
      <c r="N19" s="258">
        <v>71.082615003000001</v>
      </c>
      <c r="O19" s="258">
        <v>78.693548991</v>
      </c>
      <c r="P19" s="258">
        <v>72.550661000000005</v>
      </c>
      <c r="Q19" s="258">
        <v>70.538944987999997</v>
      </c>
      <c r="R19" s="258">
        <v>55.880474</v>
      </c>
      <c r="S19" s="258">
        <v>59.753964003999997</v>
      </c>
      <c r="T19" s="258">
        <v>69.411191990000006</v>
      </c>
      <c r="U19" s="258">
        <v>81.971517992000003</v>
      </c>
      <c r="V19" s="258">
        <v>81.498663988999994</v>
      </c>
      <c r="W19" s="258">
        <v>68.840727999999999</v>
      </c>
      <c r="X19" s="258">
        <v>58.038410005999999</v>
      </c>
      <c r="Y19" s="258">
        <v>52.525519009999996</v>
      </c>
      <c r="Z19" s="258">
        <v>53.862624009999998</v>
      </c>
      <c r="AA19" s="258">
        <v>67.133266329999998</v>
      </c>
      <c r="AB19" s="258">
        <v>54.96236133</v>
      </c>
      <c r="AC19" s="258">
        <v>47.972444340000003</v>
      </c>
      <c r="AD19" s="258">
        <v>43.64749733</v>
      </c>
      <c r="AE19" s="258">
        <v>52.328033329999997</v>
      </c>
      <c r="AF19" s="258">
        <v>67.089283339999994</v>
      </c>
      <c r="AG19" s="258">
        <v>76.101139333999996</v>
      </c>
      <c r="AH19" s="258">
        <v>76.750185329000004</v>
      </c>
      <c r="AI19" s="258">
        <v>66.702720335999999</v>
      </c>
      <c r="AJ19" s="258">
        <v>61.732720999999998</v>
      </c>
      <c r="AK19" s="258">
        <v>53.449927002999999</v>
      </c>
      <c r="AL19" s="258">
        <v>65.653849997999998</v>
      </c>
      <c r="AM19" s="258">
        <v>69.020651000000001</v>
      </c>
      <c r="AN19" s="258">
        <v>54.614379</v>
      </c>
      <c r="AO19" s="258">
        <v>56.626524001</v>
      </c>
      <c r="AP19" s="258">
        <v>50.505054667000003</v>
      </c>
      <c r="AQ19" s="258">
        <v>58.665043666999999</v>
      </c>
      <c r="AR19" s="258">
        <v>65.570830666999996</v>
      </c>
      <c r="AS19" s="258">
        <v>68.150779666999995</v>
      </c>
      <c r="AT19" s="258">
        <v>68.830679666999998</v>
      </c>
      <c r="AU19" s="258">
        <v>58.805034667000001</v>
      </c>
      <c r="AV19" s="258">
        <v>56.981072132999998</v>
      </c>
      <c r="AW19" s="258">
        <v>53.786828133</v>
      </c>
      <c r="AX19" s="258">
        <v>60.727112642999998</v>
      </c>
      <c r="AY19" s="258">
        <v>60.064001742999999</v>
      </c>
      <c r="AZ19" s="258">
        <v>56.034918316999999</v>
      </c>
      <c r="BA19" s="346">
        <v>51.309750000000001</v>
      </c>
      <c r="BB19" s="346">
        <v>44.522390000000001</v>
      </c>
      <c r="BC19" s="346">
        <v>51.19903</v>
      </c>
      <c r="BD19" s="346">
        <v>59.390979999999999</v>
      </c>
      <c r="BE19" s="346">
        <v>69.266159999999999</v>
      </c>
      <c r="BF19" s="346">
        <v>69.888580000000005</v>
      </c>
      <c r="BG19" s="346">
        <v>55.68929</v>
      </c>
      <c r="BH19" s="346">
        <v>53.62773</v>
      </c>
      <c r="BI19" s="346">
        <v>52.40549</v>
      </c>
      <c r="BJ19" s="346">
        <v>61.252630000000003</v>
      </c>
      <c r="BK19" s="346">
        <v>67.206419999999994</v>
      </c>
      <c r="BL19" s="346">
        <v>55.820630000000001</v>
      </c>
      <c r="BM19" s="346">
        <v>51.35651</v>
      </c>
      <c r="BN19" s="346">
        <v>43.718510000000002</v>
      </c>
      <c r="BO19" s="346">
        <v>49.213799999999999</v>
      </c>
      <c r="BP19" s="346">
        <v>57.813859999999998</v>
      </c>
      <c r="BQ19" s="346">
        <v>70.165090000000006</v>
      </c>
      <c r="BR19" s="346">
        <v>71.518929999999997</v>
      </c>
      <c r="BS19" s="346">
        <v>55.501240000000003</v>
      </c>
      <c r="BT19" s="346">
        <v>52.587429999999998</v>
      </c>
      <c r="BU19" s="346">
        <v>50.601689999999998</v>
      </c>
      <c r="BV19" s="346">
        <v>58.47007</v>
      </c>
    </row>
    <row r="20" spans="1:74" ht="11.1" customHeight="1" x14ac:dyDescent="0.2">
      <c r="A20" s="90"/>
      <c r="B20" s="94"/>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381"/>
      <c r="BB20" s="381"/>
      <c r="BC20" s="381"/>
      <c r="BD20" s="381"/>
      <c r="BE20" s="381"/>
      <c r="BF20" s="381"/>
      <c r="BG20" s="381"/>
      <c r="BH20" s="381"/>
      <c r="BI20" s="381"/>
      <c r="BJ20" s="381"/>
      <c r="BK20" s="381"/>
      <c r="BL20" s="381"/>
      <c r="BM20" s="381"/>
      <c r="BN20" s="381"/>
      <c r="BO20" s="381"/>
      <c r="BP20" s="381"/>
      <c r="BQ20" s="381"/>
      <c r="BR20" s="381"/>
      <c r="BS20" s="381"/>
      <c r="BT20" s="381"/>
      <c r="BU20" s="381"/>
      <c r="BV20" s="381"/>
    </row>
    <row r="21" spans="1:74" ht="11.1" customHeight="1" x14ac:dyDescent="0.2">
      <c r="A21" s="90"/>
      <c r="B21" s="96" t="s">
        <v>235</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381"/>
      <c r="BB21" s="381"/>
      <c r="BC21" s="381"/>
      <c r="BD21" s="381"/>
      <c r="BE21" s="381"/>
      <c r="BF21" s="381"/>
      <c r="BG21" s="381"/>
      <c r="BH21" s="381"/>
      <c r="BI21" s="381"/>
      <c r="BJ21" s="381"/>
      <c r="BK21" s="381"/>
      <c r="BL21" s="381"/>
      <c r="BM21" s="381"/>
      <c r="BN21" s="381"/>
      <c r="BO21" s="381"/>
      <c r="BP21" s="381"/>
      <c r="BQ21" s="381"/>
      <c r="BR21" s="381"/>
      <c r="BS21" s="381"/>
      <c r="BT21" s="381"/>
      <c r="BU21" s="381"/>
      <c r="BV21" s="381"/>
    </row>
    <row r="22" spans="1:74" ht="11.1" customHeight="1" x14ac:dyDescent="0.2">
      <c r="A22" s="93" t="s">
        <v>227</v>
      </c>
      <c r="B22" s="199" t="s">
        <v>585</v>
      </c>
      <c r="C22" s="258">
        <v>1.621404005</v>
      </c>
      <c r="D22" s="258">
        <v>1.559286988</v>
      </c>
      <c r="E22" s="258">
        <v>1.704821006</v>
      </c>
      <c r="F22" s="258">
        <v>1.659864</v>
      </c>
      <c r="G22" s="258">
        <v>1.7431290079999999</v>
      </c>
      <c r="H22" s="258">
        <v>1.77067899</v>
      </c>
      <c r="I22" s="258">
        <v>1.9247869929999999</v>
      </c>
      <c r="J22" s="258">
        <v>1.9127089900000001</v>
      </c>
      <c r="K22" s="258">
        <v>1.7986250100000001</v>
      </c>
      <c r="L22" s="258">
        <v>1.817665997</v>
      </c>
      <c r="M22" s="258">
        <v>1.8502059900000001</v>
      </c>
      <c r="N22" s="258">
        <v>1.9334580029999999</v>
      </c>
      <c r="O22" s="258">
        <v>1.908486015</v>
      </c>
      <c r="P22" s="258">
        <v>1.5984760119999999</v>
      </c>
      <c r="Q22" s="258">
        <v>1.649450015</v>
      </c>
      <c r="R22" s="258">
        <v>1.5434210100000001</v>
      </c>
      <c r="S22" s="258">
        <v>1.677220001</v>
      </c>
      <c r="T22" s="258">
        <v>1.7662749900000001</v>
      </c>
      <c r="U22" s="258">
        <v>1.8007319989999999</v>
      </c>
      <c r="V22" s="258">
        <v>1.710956991</v>
      </c>
      <c r="W22" s="258">
        <v>1.5187910099999999</v>
      </c>
      <c r="X22" s="258">
        <v>1.5859909999999999</v>
      </c>
      <c r="Y22" s="258">
        <v>1.47933099</v>
      </c>
      <c r="Z22" s="258">
        <v>1.46926701</v>
      </c>
      <c r="AA22" s="258">
        <v>1.3284829899999999</v>
      </c>
      <c r="AB22" s="258">
        <v>1.3614449909999999</v>
      </c>
      <c r="AC22" s="258">
        <v>1.433657</v>
      </c>
      <c r="AD22" s="258">
        <v>1.3240310099999999</v>
      </c>
      <c r="AE22" s="258">
        <v>1.3668700110000001</v>
      </c>
      <c r="AF22" s="258">
        <v>1.4048180100000001</v>
      </c>
      <c r="AG22" s="258">
        <v>1.4325400079999999</v>
      </c>
      <c r="AH22" s="258">
        <v>1.3946780030000001</v>
      </c>
      <c r="AI22" s="258">
        <v>1.33579899</v>
      </c>
      <c r="AJ22" s="258">
        <v>1.3346700010000001</v>
      </c>
      <c r="AK22" s="258">
        <v>1.3259679900000001</v>
      </c>
      <c r="AL22" s="258">
        <v>1.441748992</v>
      </c>
      <c r="AM22" s="258">
        <v>1.430645009</v>
      </c>
      <c r="AN22" s="258">
        <v>1.367727004</v>
      </c>
      <c r="AO22" s="258">
        <v>1.4376689890000001</v>
      </c>
      <c r="AP22" s="258">
        <v>1.4408099999999999</v>
      </c>
      <c r="AQ22" s="258">
        <v>1.4824859990000001</v>
      </c>
      <c r="AR22" s="258">
        <v>1.4016639900000001</v>
      </c>
      <c r="AS22" s="258">
        <v>1.4944599970000001</v>
      </c>
      <c r="AT22" s="258">
        <v>1.528055999</v>
      </c>
      <c r="AU22" s="258">
        <v>1.4687669999999999</v>
      </c>
      <c r="AV22" s="258">
        <v>2.0269474000000001</v>
      </c>
      <c r="AW22" s="258">
        <v>1.6087530000000001</v>
      </c>
      <c r="AX22" s="258">
        <v>2.071977</v>
      </c>
      <c r="AY22" s="258">
        <v>1.7480329999999999</v>
      </c>
      <c r="AZ22" s="258">
        <v>1.6336580000000001</v>
      </c>
      <c r="BA22" s="346">
        <v>1.4155530000000001</v>
      </c>
      <c r="BB22" s="346">
        <v>1.415068</v>
      </c>
      <c r="BC22" s="346">
        <v>1.3073109999999999</v>
      </c>
      <c r="BD22" s="346">
        <v>1.5303020000000001</v>
      </c>
      <c r="BE22" s="346">
        <v>1.554128</v>
      </c>
      <c r="BF22" s="346">
        <v>1.6798740000000001</v>
      </c>
      <c r="BG22" s="346">
        <v>1.6369039999999999</v>
      </c>
      <c r="BH22" s="346">
        <v>1.9330419999999999</v>
      </c>
      <c r="BI22" s="346">
        <v>1.771819</v>
      </c>
      <c r="BJ22" s="346">
        <v>1.9797629999999999</v>
      </c>
      <c r="BK22" s="346">
        <v>1.4602919999999999</v>
      </c>
      <c r="BL22" s="346">
        <v>1.3687009999999999</v>
      </c>
      <c r="BM22" s="346">
        <v>1.1498159999999999</v>
      </c>
      <c r="BN22" s="346">
        <v>1.12327</v>
      </c>
      <c r="BO22" s="346">
        <v>1.166866</v>
      </c>
      <c r="BP22" s="346">
        <v>1.338827</v>
      </c>
      <c r="BQ22" s="346">
        <v>1.370978</v>
      </c>
      <c r="BR22" s="346">
        <v>1.5323500000000001</v>
      </c>
      <c r="BS22" s="346">
        <v>1.374125</v>
      </c>
      <c r="BT22" s="346">
        <v>1.9410160000000001</v>
      </c>
      <c r="BU22" s="346">
        <v>1.7303569999999999</v>
      </c>
      <c r="BV22" s="346">
        <v>1.6203879999999999</v>
      </c>
    </row>
    <row r="23" spans="1:74" ht="11.1" customHeight="1" x14ac:dyDescent="0.2">
      <c r="A23" s="90" t="s">
        <v>228</v>
      </c>
      <c r="B23" s="199" t="s">
        <v>177</v>
      </c>
      <c r="C23" s="258">
        <v>83.497728223999999</v>
      </c>
      <c r="D23" s="258">
        <v>76.0362729</v>
      </c>
      <c r="E23" s="258">
        <v>71.999581184999997</v>
      </c>
      <c r="F23" s="258">
        <v>57.935692199999998</v>
      </c>
      <c r="G23" s="258">
        <v>63.862694271999999</v>
      </c>
      <c r="H23" s="258">
        <v>74.123222069999997</v>
      </c>
      <c r="I23" s="258">
        <v>81.286536291999994</v>
      </c>
      <c r="J23" s="258">
        <v>80.862599697999997</v>
      </c>
      <c r="K23" s="258">
        <v>68.916429809999997</v>
      </c>
      <c r="L23" s="258">
        <v>60.947479598999998</v>
      </c>
      <c r="M23" s="258">
        <v>64.495222949999999</v>
      </c>
      <c r="N23" s="258">
        <v>67.638400310999998</v>
      </c>
      <c r="O23" s="258">
        <v>71.323209762000005</v>
      </c>
      <c r="P23" s="258">
        <v>67.061004724</v>
      </c>
      <c r="Q23" s="258">
        <v>58.271967279999998</v>
      </c>
      <c r="R23" s="258">
        <v>48.449002049999997</v>
      </c>
      <c r="S23" s="258">
        <v>57.059577523000002</v>
      </c>
      <c r="T23" s="258">
        <v>68.866971269999993</v>
      </c>
      <c r="U23" s="258">
        <v>76.451695877999995</v>
      </c>
      <c r="V23" s="258">
        <v>73.678056158999993</v>
      </c>
      <c r="W23" s="258">
        <v>64.681560809999993</v>
      </c>
      <c r="X23" s="258">
        <v>53.557017598999998</v>
      </c>
      <c r="Y23" s="258">
        <v>48.879384420000001</v>
      </c>
      <c r="Z23" s="258">
        <v>50.164635208999997</v>
      </c>
      <c r="AA23" s="258">
        <v>62.134631450000001</v>
      </c>
      <c r="AB23" s="258">
        <v>50.661450471999999</v>
      </c>
      <c r="AC23" s="258">
        <v>39.948145443000001</v>
      </c>
      <c r="AD23" s="258">
        <v>39.158963249999999</v>
      </c>
      <c r="AE23" s="258">
        <v>45.081934760000003</v>
      </c>
      <c r="AF23" s="258">
        <v>63.250413960000003</v>
      </c>
      <c r="AG23" s="258">
        <v>74.236728084000006</v>
      </c>
      <c r="AH23" s="258">
        <v>73.889930495000002</v>
      </c>
      <c r="AI23" s="258">
        <v>62.385215789999997</v>
      </c>
      <c r="AJ23" s="258">
        <v>54.621444820999997</v>
      </c>
      <c r="AK23" s="258">
        <v>48.179202689999997</v>
      </c>
      <c r="AL23" s="258">
        <v>65.006425105000005</v>
      </c>
      <c r="AM23" s="258">
        <v>63.547642996999997</v>
      </c>
      <c r="AN23" s="258">
        <v>47.964759069999999</v>
      </c>
      <c r="AO23" s="258">
        <v>48.825860499999997</v>
      </c>
      <c r="AP23" s="258">
        <v>44.323771628000003</v>
      </c>
      <c r="AQ23" s="258">
        <v>50.925947409000003</v>
      </c>
      <c r="AR23" s="258">
        <v>58.951839280000002</v>
      </c>
      <c r="AS23" s="258">
        <v>69.900022555000007</v>
      </c>
      <c r="AT23" s="258">
        <v>65.933903380000004</v>
      </c>
      <c r="AU23" s="258">
        <v>54.7797403</v>
      </c>
      <c r="AV23" s="258">
        <v>50.214427497999999</v>
      </c>
      <c r="AW23" s="258">
        <v>50.992034279000002</v>
      </c>
      <c r="AX23" s="258">
        <v>58.388287603999999</v>
      </c>
      <c r="AY23" s="258">
        <v>58.433529999999998</v>
      </c>
      <c r="AZ23" s="258">
        <v>46.087269999999997</v>
      </c>
      <c r="BA23" s="346">
        <v>47.051839999999999</v>
      </c>
      <c r="BB23" s="346">
        <v>40.247700000000002</v>
      </c>
      <c r="BC23" s="346">
        <v>47.275820000000003</v>
      </c>
      <c r="BD23" s="346">
        <v>55.205530000000003</v>
      </c>
      <c r="BE23" s="346">
        <v>65.016679999999994</v>
      </c>
      <c r="BF23" s="346">
        <v>65.47869</v>
      </c>
      <c r="BG23" s="346">
        <v>51.326560000000001</v>
      </c>
      <c r="BH23" s="346">
        <v>48.954630000000002</v>
      </c>
      <c r="BI23" s="346">
        <v>47.755090000000003</v>
      </c>
      <c r="BJ23" s="346">
        <v>56.455649999999999</v>
      </c>
      <c r="BK23" s="346">
        <v>62.724980000000002</v>
      </c>
      <c r="BL23" s="346">
        <v>51.517609999999998</v>
      </c>
      <c r="BM23" s="346">
        <v>47.367629999999998</v>
      </c>
      <c r="BN23" s="346">
        <v>39.72739</v>
      </c>
      <c r="BO23" s="346">
        <v>45.419220000000003</v>
      </c>
      <c r="BP23" s="346">
        <v>53.80688</v>
      </c>
      <c r="BQ23" s="346">
        <v>66.080619999999996</v>
      </c>
      <c r="BR23" s="346">
        <v>67.236090000000004</v>
      </c>
      <c r="BS23" s="346">
        <v>51.38655</v>
      </c>
      <c r="BT23" s="346">
        <v>47.901800000000001</v>
      </c>
      <c r="BU23" s="346">
        <v>45.991410000000002</v>
      </c>
      <c r="BV23" s="346">
        <v>54.030549999999998</v>
      </c>
    </row>
    <row r="24" spans="1:74" ht="11.1" customHeight="1" x14ac:dyDescent="0.2">
      <c r="A24" s="93" t="s">
        <v>229</v>
      </c>
      <c r="B24" s="199" t="s">
        <v>200</v>
      </c>
      <c r="C24" s="258">
        <v>3.9436619930000001</v>
      </c>
      <c r="D24" s="258">
        <v>3.9854209919999999</v>
      </c>
      <c r="E24" s="258">
        <v>3.9810929740000001</v>
      </c>
      <c r="F24" s="258">
        <v>3.6140089799999999</v>
      </c>
      <c r="G24" s="258">
        <v>3.5788720039999999</v>
      </c>
      <c r="H24" s="258">
        <v>3.593181</v>
      </c>
      <c r="I24" s="258">
        <v>3.5909720169999999</v>
      </c>
      <c r="J24" s="258">
        <v>3.5818189880000002</v>
      </c>
      <c r="K24" s="258">
        <v>3.5784939900000001</v>
      </c>
      <c r="L24" s="258">
        <v>3.7287949789999999</v>
      </c>
      <c r="M24" s="258">
        <v>3.8093139900000001</v>
      </c>
      <c r="N24" s="258">
        <v>3.8473519989999998</v>
      </c>
      <c r="O24" s="258">
        <v>3.662994007</v>
      </c>
      <c r="P24" s="258">
        <v>3.6581179879999999</v>
      </c>
      <c r="Q24" s="258">
        <v>3.6385489880000002</v>
      </c>
      <c r="R24" s="258">
        <v>3.2149959899999998</v>
      </c>
      <c r="S24" s="258">
        <v>3.186392009</v>
      </c>
      <c r="T24" s="258">
        <v>3.2116339800000002</v>
      </c>
      <c r="U24" s="258">
        <v>3.1965210110000002</v>
      </c>
      <c r="V24" s="258">
        <v>3.1854280020000001</v>
      </c>
      <c r="W24" s="258">
        <v>3.1691400000000001</v>
      </c>
      <c r="X24" s="258">
        <v>3.2615429840000001</v>
      </c>
      <c r="Y24" s="258">
        <v>3.2812380000000001</v>
      </c>
      <c r="Z24" s="258">
        <v>3.295647014</v>
      </c>
      <c r="AA24" s="258">
        <v>3.1991100069999998</v>
      </c>
      <c r="AB24" s="258">
        <v>3.1878220129999999</v>
      </c>
      <c r="AC24" s="258">
        <v>3.192803987</v>
      </c>
      <c r="AD24" s="258">
        <v>2.90071002</v>
      </c>
      <c r="AE24" s="258">
        <v>2.894128008</v>
      </c>
      <c r="AF24" s="258">
        <v>2.8959970199999998</v>
      </c>
      <c r="AG24" s="258">
        <v>2.8992710009999998</v>
      </c>
      <c r="AH24" s="258">
        <v>2.8899280040000002</v>
      </c>
      <c r="AI24" s="258">
        <v>2.8938830100000001</v>
      </c>
      <c r="AJ24" s="258">
        <v>2.9965879989999999</v>
      </c>
      <c r="AK24" s="258">
        <v>3.0280710000000002</v>
      </c>
      <c r="AL24" s="258">
        <v>3.053184017</v>
      </c>
      <c r="AM24" s="258">
        <v>2.9755179809999999</v>
      </c>
      <c r="AN24" s="258">
        <v>2.9601009760000001</v>
      </c>
      <c r="AO24" s="258">
        <v>2.9521220019999999</v>
      </c>
      <c r="AP24" s="258">
        <v>2.7637559999999999</v>
      </c>
      <c r="AQ24" s="258">
        <v>2.768501004</v>
      </c>
      <c r="AR24" s="258">
        <v>2.78551299</v>
      </c>
      <c r="AS24" s="258">
        <v>2.955279011</v>
      </c>
      <c r="AT24" s="258">
        <v>2.9358660049999998</v>
      </c>
      <c r="AU24" s="258">
        <v>2.9009419799999998</v>
      </c>
      <c r="AV24" s="258">
        <v>2.8235162389999999</v>
      </c>
      <c r="AW24" s="258">
        <v>2.9287602000000001</v>
      </c>
      <c r="AX24" s="258">
        <v>2.8081182</v>
      </c>
      <c r="AY24" s="258">
        <v>3.0732594</v>
      </c>
      <c r="AZ24" s="258">
        <v>2.9428316400000001</v>
      </c>
      <c r="BA24" s="346">
        <v>2.8423500000000002</v>
      </c>
      <c r="BB24" s="346">
        <v>2.8596180000000002</v>
      </c>
      <c r="BC24" s="346">
        <v>2.6159020000000002</v>
      </c>
      <c r="BD24" s="346">
        <v>2.6551480000000001</v>
      </c>
      <c r="BE24" s="346">
        <v>2.6953459999999998</v>
      </c>
      <c r="BF24" s="346">
        <v>2.7300080000000002</v>
      </c>
      <c r="BG24" s="346">
        <v>2.7258330000000002</v>
      </c>
      <c r="BH24" s="346">
        <v>2.7400570000000002</v>
      </c>
      <c r="BI24" s="346">
        <v>2.8785910000000001</v>
      </c>
      <c r="BJ24" s="346">
        <v>2.817224</v>
      </c>
      <c r="BK24" s="346">
        <v>3.0211489999999999</v>
      </c>
      <c r="BL24" s="346">
        <v>2.9343140000000001</v>
      </c>
      <c r="BM24" s="346">
        <v>2.839073</v>
      </c>
      <c r="BN24" s="346">
        <v>2.8678499999999998</v>
      </c>
      <c r="BO24" s="346">
        <v>2.6277089999999999</v>
      </c>
      <c r="BP24" s="346">
        <v>2.668148</v>
      </c>
      <c r="BQ24" s="346">
        <v>2.7134990000000001</v>
      </c>
      <c r="BR24" s="346">
        <v>2.7504870000000001</v>
      </c>
      <c r="BS24" s="346">
        <v>2.7405560000000002</v>
      </c>
      <c r="BT24" s="346">
        <v>2.7446169999999999</v>
      </c>
      <c r="BU24" s="346">
        <v>2.8799220000000001</v>
      </c>
      <c r="BV24" s="346">
        <v>2.8191350000000002</v>
      </c>
    </row>
    <row r="25" spans="1:74" ht="11.1" customHeight="1" x14ac:dyDescent="0.2">
      <c r="A25" s="93" t="s">
        <v>230</v>
      </c>
      <c r="B25" s="200" t="s">
        <v>879</v>
      </c>
      <c r="C25" s="258">
        <v>0.25189198800000001</v>
      </c>
      <c r="D25" s="258">
        <v>0.250971</v>
      </c>
      <c r="E25" s="258">
        <v>0.225820988</v>
      </c>
      <c r="F25" s="258">
        <v>0.13154799</v>
      </c>
      <c r="G25" s="258">
        <v>0.114897997</v>
      </c>
      <c r="H25" s="258">
        <v>0.125775</v>
      </c>
      <c r="I25" s="258">
        <v>0.12597101099999999</v>
      </c>
      <c r="J25" s="258">
        <v>0.10571499099999999</v>
      </c>
      <c r="K25" s="258">
        <v>9.4143989999999997E-2</v>
      </c>
      <c r="L25" s="258">
        <v>0.11553799200000001</v>
      </c>
      <c r="M25" s="258">
        <v>0.16417799999999999</v>
      </c>
      <c r="N25" s="258">
        <v>0.18042799800000001</v>
      </c>
      <c r="O25" s="258">
        <v>0.198162013</v>
      </c>
      <c r="P25" s="258">
        <v>0.198156</v>
      </c>
      <c r="Q25" s="258">
        <v>0.17065599200000001</v>
      </c>
      <c r="R25" s="258">
        <v>9.8960999999999993E-2</v>
      </c>
      <c r="S25" s="258">
        <v>9.1763006999999994E-2</v>
      </c>
      <c r="T25" s="258">
        <v>0.11098899</v>
      </c>
      <c r="U25" s="258">
        <v>0.103574007</v>
      </c>
      <c r="V25" s="258">
        <v>9.2694991000000004E-2</v>
      </c>
      <c r="W25" s="258">
        <v>8.1957989999999994E-2</v>
      </c>
      <c r="X25" s="258">
        <v>0.10052298699999999</v>
      </c>
      <c r="Y25" s="258">
        <v>0.11527899</v>
      </c>
      <c r="Z25" s="258">
        <v>0.14070100199999999</v>
      </c>
      <c r="AA25" s="258">
        <v>0.150174013</v>
      </c>
      <c r="AB25" s="258">
        <v>0.150423</v>
      </c>
      <c r="AC25" s="258">
        <v>0.14766099799999999</v>
      </c>
      <c r="AD25" s="258">
        <v>7.4210010000000007E-2</v>
      </c>
      <c r="AE25" s="258">
        <v>5.9531004999999998E-2</v>
      </c>
      <c r="AF25" s="258">
        <v>7.5209010000000007E-2</v>
      </c>
      <c r="AG25" s="258">
        <v>6.3526005999999996E-2</v>
      </c>
      <c r="AH25" s="258">
        <v>6.8028011999999999E-2</v>
      </c>
      <c r="AI25" s="258">
        <v>6.8294999999999995E-2</v>
      </c>
      <c r="AJ25" s="258">
        <v>8.7846993999999998E-2</v>
      </c>
      <c r="AK25" s="258">
        <v>0.10490600999999999</v>
      </c>
      <c r="AL25" s="258">
        <v>0.13289901500000001</v>
      </c>
      <c r="AM25" s="258">
        <v>0.138148989</v>
      </c>
      <c r="AN25" s="258">
        <v>0.11228898800000001</v>
      </c>
      <c r="AO25" s="258">
        <v>0.12222400999999999</v>
      </c>
      <c r="AP25" s="258">
        <v>6.3906989999999997E-2</v>
      </c>
      <c r="AQ25" s="258">
        <v>6.3100004000000001E-2</v>
      </c>
      <c r="AR25" s="258">
        <v>7.1856989999999996E-2</v>
      </c>
      <c r="AS25" s="258">
        <v>6.9854997000000002E-2</v>
      </c>
      <c r="AT25" s="258">
        <v>6.3618014000000001E-2</v>
      </c>
      <c r="AU25" s="258">
        <v>6.1677990000000002E-2</v>
      </c>
      <c r="AV25" s="258">
        <v>4.2883230000000001E-2</v>
      </c>
      <c r="AW25" s="258">
        <v>7.5811199999999995E-2</v>
      </c>
      <c r="AX25" s="258">
        <v>8.9360599999999998E-2</v>
      </c>
      <c r="AY25" s="258">
        <v>0.1039832</v>
      </c>
      <c r="AZ25" s="258">
        <v>9.6617499999999995E-2</v>
      </c>
      <c r="BA25" s="346">
        <v>6.4921999999999994E-2</v>
      </c>
      <c r="BB25" s="346">
        <v>3.4766100000000001E-2</v>
      </c>
      <c r="BC25" s="346">
        <v>2.9881700000000001E-2</v>
      </c>
      <c r="BD25" s="346">
        <v>3.7567799999999998E-2</v>
      </c>
      <c r="BE25" s="346">
        <v>4.0704700000000003E-2</v>
      </c>
      <c r="BF25" s="346">
        <v>3.79964E-2</v>
      </c>
      <c r="BG25" s="346">
        <v>3.31715E-2</v>
      </c>
      <c r="BH25" s="346">
        <v>3.4102199999999999E-2</v>
      </c>
      <c r="BI25" s="346">
        <v>6.3207899999999997E-2</v>
      </c>
      <c r="BJ25" s="346">
        <v>8.2303799999999996E-2</v>
      </c>
      <c r="BK25" s="346">
        <v>8.7396399999999999E-2</v>
      </c>
      <c r="BL25" s="346">
        <v>7.3959899999999995E-2</v>
      </c>
      <c r="BM25" s="346">
        <v>5.0869400000000002E-2</v>
      </c>
      <c r="BN25" s="346">
        <v>2.0821900000000001E-2</v>
      </c>
      <c r="BO25" s="346">
        <v>1.59737E-2</v>
      </c>
      <c r="BP25" s="346">
        <v>2.3255399999999999E-2</v>
      </c>
      <c r="BQ25" s="346">
        <v>2.65309E-2</v>
      </c>
      <c r="BR25" s="346">
        <v>2.38534E-2</v>
      </c>
      <c r="BS25" s="346">
        <v>1.8748500000000001E-2</v>
      </c>
      <c r="BT25" s="346">
        <v>2.18794E-2</v>
      </c>
      <c r="BU25" s="346">
        <v>5.1740599999999998E-2</v>
      </c>
      <c r="BV25" s="346">
        <v>7.0732799999999998E-2</v>
      </c>
    </row>
    <row r="26" spans="1:74" ht="11.1" customHeight="1" x14ac:dyDescent="0.2">
      <c r="A26" s="93" t="s">
        <v>231</v>
      </c>
      <c r="B26" s="200" t="s">
        <v>880</v>
      </c>
      <c r="C26" s="258">
        <v>3.691770005</v>
      </c>
      <c r="D26" s="258">
        <v>3.7344499920000001</v>
      </c>
      <c r="E26" s="258">
        <v>3.7552719859999999</v>
      </c>
      <c r="F26" s="258">
        <v>3.4824609899999999</v>
      </c>
      <c r="G26" s="258">
        <v>3.463974007</v>
      </c>
      <c r="H26" s="258">
        <v>3.467406</v>
      </c>
      <c r="I26" s="258">
        <v>3.4650010060000001</v>
      </c>
      <c r="J26" s="258">
        <v>3.4761039970000001</v>
      </c>
      <c r="K26" s="258">
        <v>3.4843500000000001</v>
      </c>
      <c r="L26" s="258">
        <v>3.6132569870000002</v>
      </c>
      <c r="M26" s="258">
        <v>3.64513599</v>
      </c>
      <c r="N26" s="258">
        <v>3.6669240009999999</v>
      </c>
      <c r="O26" s="258">
        <v>3.4648319939999999</v>
      </c>
      <c r="P26" s="258">
        <v>3.4599619879999999</v>
      </c>
      <c r="Q26" s="258">
        <v>3.4678929959999998</v>
      </c>
      <c r="R26" s="258">
        <v>3.1160349900000002</v>
      </c>
      <c r="S26" s="258">
        <v>3.094629002</v>
      </c>
      <c r="T26" s="258">
        <v>3.1006449900000002</v>
      </c>
      <c r="U26" s="258">
        <v>3.092947004</v>
      </c>
      <c r="V26" s="258">
        <v>3.092733011</v>
      </c>
      <c r="W26" s="258">
        <v>3.0871820099999998</v>
      </c>
      <c r="X26" s="258">
        <v>3.1610199969999999</v>
      </c>
      <c r="Y26" s="258">
        <v>3.1659590099999999</v>
      </c>
      <c r="Z26" s="258">
        <v>3.1549460119999999</v>
      </c>
      <c r="AA26" s="258">
        <v>3.0489359939999998</v>
      </c>
      <c r="AB26" s="258">
        <v>3.0373990129999999</v>
      </c>
      <c r="AC26" s="258">
        <v>3.0451429889999999</v>
      </c>
      <c r="AD26" s="258">
        <v>2.8265000100000002</v>
      </c>
      <c r="AE26" s="258">
        <v>2.8345970029999998</v>
      </c>
      <c r="AF26" s="258">
        <v>2.8207880099999998</v>
      </c>
      <c r="AG26" s="258">
        <v>2.8357449950000002</v>
      </c>
      <c r="AH26" s="258">
        <v>2.8218999920000001</v>
      </c>
      <c r="AI26" s="258">
        <v>2.8255880100000001</v>
      </c>
      <c r="AJ26" s="258">
        <v>2.908741005</v>
      </c>
      <c r="AK26" s="258">
        <v>2.9231649900000001</v>
      </c>
      <c r="AL26" s="258">
        <v>2.920285002</v>
      </c>
      <c r="AM26" s="258">
        <v>2.837368992</v>
      </c>
      <c r="AN26" s="258">
        <v>2.8478119880000001</v>
      </c>
      <c r="AO26" s="258">
        <v>2.8298979919999998</v>
      </c>
      <c r="AP26" s="258">
        <v>2.6998490099999999</v>
      </c>
      <c r="AQ26" s="258">
        <v>2.7054010000000002</v>
      </c>
      <c r="AR26" s="258">
        <v>2.7136559999999998</v>
      </c>
      <c r="AS26" s="258">
        <v>2.8854240139999998</v>
      </c>
      <c r="AT26" s="258">
        <v>2.8722479910000001</v>
      </c>
      <c r="AU26" s="258">
        <v>2.8392639900000001</v>
      </c>
      <c r="AV26" s="258">
        <v>2.7806330090000002</v>
      </c>
      <c r="AW26" s="258">
        <v>2.8529490000000002</v>
      </c>
      <c r="AX26" s="258">
        <v>2.7187576</v>
      </c>
      <c r="AY26" s="258">
        <v>2.9692761000000001</v>
      </c>
      <c r="AZ26" s="258">
        <v>2.8462139999999998</v>
      </c>
      <c r="BA26" s="346">
        <v>2.777428</v>
      </c>
      <c r="BB26" s="346">
        <v>2.8248519999999999</v>
      </c>
      <c r="BC26" s="346">
        <v>2.58602</v>
      </c>
      <c r="BD26" s="346">
        <v>2.6175809999999999</v>
      </c>
      <c r="BE26" s="346">
        <v>2.6546409999999998</v>
      </c>
      <c r="BF26" s="346">
        <v>2.6920120000000001</v>
      </c>
      <c r="BG26" s="346">
        <v>2.6926619999999999</v>
      </c>
      <c r="BH26" s="346">
        <v>2.7059549999999999</v>
      </c>
      <c r="BI26" s="346">
        <v>2.8153830000000002</v>
      </c>
      <c r="BJ26" s="346">
        <v>2.7349199999999998</v>
      </c>
      <c r="BK26" s="346">
        <v>2.9337529999999998</v>
      </c>
      <c r="BL26" s="346">
        <v>2.8603540000000001</v>
      </c>
      <c r="BM26" s="346">
        <v>2.7882039999999999</v>
      </c>
      <c r="BN26" s="346">
        <v>2.8470279999999999</v>
      </c>
      <c r="BO26" s="346">
        <v>2.6117349999999999</v>
      </c>
      <c r="BP26" s="346">
        <v>2.6448930000000002</v>
      </c>
      <c r="BQ26" s="346">
        <v>2.6869679999999998</v>
      </c>
      <c r="BR26" s="346">
        <v>2.7266339999999998</v>
      </c>
      <c r="BS26" s="346">
        <v>2.7218070000000001</v>
      </c>
      <c r="BT26" s="346">
        <v>2.722737</v>
      </c>
      <c r="BU26" s="346">
        <v>2.828182</v>
      </c>
      <c r="BV26" s="346">
        <v>2.748402</v>
      </c>
    </row>
    <row r="27" spans="1:74" ht="11.1" customHeight="1" x14ac:dyDescent="0.2">
      <c r="A27" s="93" t="s">
        <v>232</v>
      </c>
      <c r="B27" s="199" t="s">
        <v>586</v>
      </c>
      <c r="C27" s="258">
        <v>89.062794221999994</v>
      </c>
      <c r="D27" s="258">
        <v>81.580980879999998</v>
      </c>
      <c r="E27" s="258">
        <v>77.685495165000006</v>
      </c>
      <c r="F27" s="258">
        <v>63.209565179999998</v>
      </c>
      <c r="G27" s="258">
        <v>69.184695284</v>
      </c>
      <c r="H27" s="258">
        <v>79.487082060000006</v>
      </c>
      <c r="I27" s="258">
        <v>86.802295302000005</v>
      </c>
      <c r="J27" s="258">
        <v>86.357127676000005</v>
      </c>
      <c r="K27" s="258">
        <v>74.293548810000004</v>
      </c>
      <c r="L27" s="258">
        <v>66.493940574999996</v>
      </c>
      <c r="M27" s="258">
        <v>70.154742929999998</v>
      </c>
      <c r="N27" s="258">
        <v>73.419210312999994</v>
      </c>
      <c r="O27" s="258">
        <v>76.894689783999993</v>
      </c>
      <c r="P27" s="258">
        <v>72.317598724000007</v>
      </c>
      <c r="Q27" s="258">
        <v>63.559966283000001</v>
      </c>
      <c r="R27" s="258">
        <v>53.207419049999999</v>
      </c>
      <c r="S27" s="258">
        <v>61.923189532999999</v>
      </c>
      <c r="T27" s="258">
        <v>73.844880239999995</v>
      </c>
      <c r="U27" s="258">
        <v>81.448948888000004</v>
      </c>
      <c r="V27" s="258">
        <v>78.574441152000006</v>
      </c>
      <c r="W27" s="258">
        <v>69.369491819999993</v>
      </c>
      <c r="X27" s="258">
        <v>58.404551583</v>
      </c>
      <c r="Y27" s="258">
        <v>53.639953409999997</v>
      </c>
      <c r="Z27" s="258">
        <v>54.929549233000003</v>
      </c>
      <c r="AA27" s="258">
        <v>66.662224447</v>
      </c>
      <c r="AB27" s="258">
        <v>55.210717475999999</v>
      </c>
      <c r="AC27" s="258">
        <v>44.574606430000003</v>
      </c>
      <c r="AD27" s="258">
        <v>43.383704280000003</v>
      </c>
      <c r="AE27" s="258">
        <v>49.342932779000002</v>
      </c>
      <c r="AF27" s="258">
        <v>67.551228989999998</v>
      </c>
      <c r="AG27" s="258">
        <v>78.568539092999998</v>
      </c>
      <c r="AH27" s="258">
        <v>78.174536501999995</v>
      </c>
      <c r="AI27" s="258">
        <v>66.614897790000001</v>
      </c>
      <c r="AJ27" s="258">
        <v>58.952702821000003</v>
      </c>
      <c r="AK27" s="258">
        <v>52.533241680000003</v>
      </c>
      <c r="AL27" s="258">
        <v>69.501358113999999</v>
      </c>
      <c r="AM27" s="258">
        <v>67.953805986999996</v>
      </c>
      <c r="AN27" s="258">
        <v>52.292587050000002</v>
      </c>
      <c r="AO27" s="258">
        <v>53.215651491000003</v>
      </c>
      <c r="AP27" s="258">
        <v>48.528337628000003</v>
      </c>
      <c r="AQ27" s="258">
        <v>55.176934412000001</v>
      </c>
      <c r="AR27" s="258">
        <v>63.139016259999998</v>
      </c>
      <c r="AS27" s="258">
        <v>74.349761563000001</v>
      </c>
      <c r="AT27" s="258">
        <v>70.397825384000001</v>
      </c>
      <c r="AU27" s="258">
        <v>59.149449279999999</v>
      </c>
      <c r="AV27" s="258">
        <v>55.064891136999996</v>
      </c>
      <c r="AW27" s="258">
        <v>55.529547479000001</v>
      </c>
      <c r="AX27" s="258">
        <v>63.268383804000003</v>
      </c>
      <c r="AY27" s="258">
        <v>63.254833499999997</v>
      </c>
      <c r="AZ27" s="258">
        <v>50.663760840000002</v>
      </c>
      <c r="BA27" s="346">
        <v>51.309750000000001</v>
      </c>
      <c r="BB27" s="346">
        <v>44.522390000000001</v>
      </c>
      <c r="BC27" s="346">
        <v>51.19903</v>
      </c>
      <c r="BD27" s="346">
        <v>59.390979999999999</v>
      </c>
      <c r="BE27" s="346">
        <v>69.266159999999999</v>
      </c>
      <c r="BF27" s="346">
        <v>69.888580000000005</v>
      </c>
      <c r="BG27" s="346">
        <v>55.68929</v>
      </c>
      <c r="BH27" s="346">
        <v>53.62773</v>
      </c>
      <c r="BI27" s="346">
        <v>52.40549</v>
      </c>
      <c r="BJ27" s="346">
        <v>61.252630000000003</v>
      </c>
      <c r="BK27" s="346">
        <v>67.206419999999994</v>
      </c>
      <c r="BL27" s="346">
        <v>55.820630000000001</v>
      </c>
      <c r="BM27" s="346">
        <v>51.35651</v>
      </c>
      <c r="BN27" s="346">
        <v>43.718510000000002</v>
      </c>
      <c r="BO27" s="346">
        <v>49.213799999999999</v>
      </c>
      <c r="BP27" s="346">
        <v>57.813859999999998</v>
      </c>
      <c r="BQ27" s="346">
        <v>70.165090000000006</v>
      </c>
      <c r="BR27" s="346">
        <v>71.518929999999997</v>
      </c>
      <c r="BS27" s="346">
        <v>55.501240000000003</v>
      </c>
      <c r="BT27" s="346">
        <v>52.587429999999998</v>
      </c>
      <c r="BU27" s="346">
        <v>50.601689999999998</v>
      </c>
      <c r="BV27" s="346">
        <v>58.47007</v>
      </c>
    </row>
    <row r="28" spans="1:74" ht="11.1" customHeight="1" x14ac:dyDescent="0.2">
      <c r="A28" s="90"/>
      <c r="B28" s="94"/>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381"/>
      <c r="BB28" s="381"/>
      <c r="BC28" s="381"/>
      <c r="BD28" s="381"/>
      <c r="BE28" s="381"/>
      <c r="BF28" s="381"/>
      <c r="BG28" s="381"/>
      <c r="BH28" s="381"/>
      <c r="BI28" s="381"/>
      <c r="BJ28" s="381"/>
      <c r="BK28" s="381"/>
      <c r="BL28" s="381"/>
      <c r="BM28" s="381"/>
      <c r="BN28" s="381"/>
      <c r="BO28" s="381"/>
      <c r="BP28" s="381"/>
      <c r="BQ28" s="381"/>
      <c r="BR28" s="381"/>
      <c r="BS28" s="381"/>
      <c r="BT28" s="381"/>
      <c r="BU28" s="381"/>
      <c r="BV28" s="381"/>
    </row>
    <row r="29" spans="1:74" ht="11.1" customHeight="1" x14ac:dyDescent="0.2">
      <c r="A29" s="93" t="s">
        <v>233</v>
      </c>
      <c r="B29" s="97" t="s">
        <v>178</v>
      </c>
      <c r="C29" s="258">
        <v>3.2768227890000001</v>
      </c>
      <c r="D29" s="258">
        <v>0.66962613199999999</v>
      </c>
      <c r="E29" s="258">
        <v>2.7487688430000001</v>
      </c>
      <c r="F29" s="258">
        <v>2.8261958300000001</v>
      </c>
      <c r="G29" s="258">
        <v>1.492960702</v>
      </c>
      <c r="H29" s="258">
        <v>-1.9963650500000001</v>
      </c>
      <c r="I29" s="258">
        <v>0.64579468699999998</v>
      </c>
      <c r="J29" s="258">
        <v>1.7983663329999999</v>
      </c>
      <c r="K29" s="258">
        <v>1.10328118</v>
      </c>
      <c r="L29" s="258">
        <v>0.52399942700000002</v>
      </c>
      <c r="M29" s="258">
        <v>0.34853508</v>
      </c>
      <c r="N29" s="258">
        <v>-2.3365953099999999</v>
      </c>
      <c r="O29" s="258">
        <v>1.798859207</v>
      </c>
      <c r="P29" s="258">
        <v>0.23306227600000001</v>
      </c>
      <c r="Q29" s="258">
        <v>6.9789787050000003</v>
      </c>
      <c r="R29" s="258">
        <v>2.67305495</v>
      </c>
      <c r="S29" s="258">
        <v>-2.1692255290000002</v>
      </c>
      <c r="T29" s="258">
        <v>-4.4336882500000003</v>
      </c>
      <c r="U29" s="258">
        <v>0.52256910400000001</v>
      </c>
      <c r="V29" s="258">
        <v>2.9242228369999999</v>
      </c>
      <c r="W29" s="258">
        <v>-0.52876382</v>
      </c>
      <c r="X29" s="258">
        <v>-0.366141577</v>
      </c>
      <c r="Y29" s="258">
        <v>-1.1144343999999999</v>
      </c>
      <c r="Z29" s="258">
        <v>-1.0669252229999999</v>
      </c>
      <c r="AA29" s="258">
        <v>0.47104188299999999</v>
      </c>
      <c r="AB29" s="258">
        <v>-0.248356146</v>
      </c>
      <c r="AC29" s="258">
        <v>3.3978379099999998</v>
      </c>
      <c r="AD29" s="258">
        <v>0.26379304999999997</v>
      </c>
      <c r="AE29" s="258">
        <v>2.9851005509999999</v>
      </c>
      <c r="AF29" s="258">
        <v>-0.46194564999999999</v>
      </c>
      <c r="AG29" s="258">
        <v>-2.4673997587000001</v>
      </c>
      <c r="AH29" s="258">
        <v>-1.4243511727</v>
      </c>
      <c r="AI29" s="258">
        <v>8.7822546333000004E-2</v>
      </c>
      <c r="AJ29" s="258">
        <v>2.7800181786999998</v>
      </c>
      <c r="AK29" s="258">
        <v>0.91668532267000002</v>
      </c>
      <c r="AL29" s="258">
        <v>-3.8475081162999998</v>
      </c>
      <c r="AM29" s="258">
        <v>1.0668450131</v>
      </c>
      <c r="AN29" s="258">
        <v>2.3217919501000002</v>
      </c>
      <c r="AO29" s="258">
        <v>3.4108725093999999</v>
      </c>
      <c r="AP29" s="258">
        <v>1.9767170382999999</v>
      </c>
      <c r="AQ29" s="258">
        <v>3.4881092544999999</v>
      </c>
      <c r="AR29" s="258">
        <v>2.4318144070000001</v>
      </c>
      <c r="AS29" s="258">
        <v>-6.1989818963000003</v>
      </c>
      <c r="AT29" s="258">
        <v>-1.5671457177000001</v>
      </c>
      <c r="AU29" s="258">
        <v>-0.34441461356000003</v>
      </c>
      <c r="AV29" s="258">
        <v>1.9161809959</v>
      </c>
      <c r="AW29" s="258">
        <v>-1.7427193455000001</v>
      </c>
      <c r="AX29" s="258">
        <v>-2.5412711608</v>
      </c>
      <c r="AY29" s="258">
        <v>-3.1908317567000002</v>
      </c>
      <c r="AZ29" s="258">
        <v>5.3711574766999997</v>
      </c>
      <c r="BA29" s="346">
        <v>0</v>
      </c>
      <c r="BB29" s="346">
        <v>0</v>
      </c>
      <c r="BC29" s="346">
        <v>0</v>
      </c>
      <c r="BD29" s="346">
        <v>0</v>
      </c>
      <c r="BE29" s="346">
        <v>0</v>
      </c>
      <c r="BF29" s="346">
        <v>0</v>
      </c>
      <c r="BG29" s="346">
        <v>0</v>
      </c>
      <c r="BH29" s="346">
        <v>0</v>
      </c>
      <c r="BI29" s="346">
        <v>0</v>
      </c>
      <c r="BJ29" s="346">
        <v>0</v>
      </c>
      <c r="BK29" s="346">
        <v>0</v>
      </c>
      <c r="BL29" s="346">
        <v>0</v>
      </c>
      <c r="BM29" s="346">
        <v>0</v>
      </c>
      <c r="BN29" s="346">
        <v>0</v>
      </c>
      <c r="BO29" s="346">
        <v>0</v>
      </c>
      <c r="BP29" s="346">
        <v>0</v>
      </c>
      <c r="BQ29" s="346">
        <v>0</v>
      </c>
      <c r="BR29" s="346">
        <v>0</v>
      </c>
      <c r="BS29" s="346">
        <v>0</v>
      </c>
      <c r="BT29" s="346">
        <v>0</v>
      </c>
      <c r="BU29" s="346">
        <v>0</v>
      </c>
      <c r="BV29" s="346">
        <v>0</v>
      </c>
    </row>
    <row r="30" spans="1:74" ht="11.1" customHeight="1" x14ac:dyDescent="0.2">
      <c r="A30" s="93"/>
      <c r="B30" s="9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381"/>
      <c r="BB30" s="381"/>
      <c r="BC30" s="381"/>
      <c r="BD30" s="381"/>
      <c r="BE30" s="381"/>
      <c r="BF30" s="381"/>
      <c r="BG30" s="381"/>
      <c r="BH30" s="381"/>
      <c r="BI30" s="381"/>
      <c r="BJ30" s="381"/>
      <c r="BK30" s="381"/>
      <c r="BL30" s="381"/>
      <c r="BM30" s="381"/>
      <c r="BN30" s="381"/>
      <c r="BO30" s="381"/>
      <c r="BP30" s="381"/>
      <c r="BQ30" s="381"/>
      <c r="BR30" s="381"/>
      <c r="BS30" s="381"/>
      <c r="BT30" s="381"/>
      <c r="BU30" s="381"/>
      <c r="BV30" s="381"/>
    </row>
    <row r="31" spans="1:74" ht="11.1" customHeight="1" x14ac:dyDescent="0.2">
      <c r="A31" s="93"/>
      <c r="B31" s="91" t="s">
        <v>875</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382"/>
      <c r="BB31" s="382"/>
      <c r="BC31" s="382"/>
      <c r="BD31" s="382"/>
      <c r="BE31" s="382"/>
      <c r="BF31" s="382"/>
      <c r="BG31" s="382"/>
      <c r="BH31" s="382"/>
      <c r="BI31" s="382"/>
      <c r="BJ31" s="382"/>
      <c r="BK31" s="382"/>
      <c r="BL31" s="382"/>
      <c r="BM31" s="382"/>
      <c r="BN31" s="382"/>
      <c r="BO31" s="382"/>
      <c r="BP31" s="382"/>
      <c r="BQ31" s="382"/>
      <c r="BR31" s="382"/>
      <c r="BS31" s="382"/>
      <c r="BT31" s="382"/>
      <c r="BU31" s="382"/>
      <c r="BV31" s="382"/>
    </row>
    <row r="32" spans="1:74" ht="11.1" customHeight="1" x14ac:dyDescent="0.2">
      <c r="A32" s="93" t="s">
        <v>766</v>
      </c>
      <c r="B32" s="199" t="s">
        <v>199</v>
      </c>
      <c r="C32" s="258">
        <v>44.951000000000001</v>
      </c>
      <c r="D32" s="258">
        <v>44.804000000000002</v>
      </c>
      <c r="E32" s="258">
        <v>44.728000000000002</v>
      </c>
      <c r="F32" s="258">
        <v>44.813000000000002</v>
      </c>
      <c r="G32" s="258">
        <v>43.871000000000002</v>
      </c>
      <c r="H32" s="258">
        <v>42.682000000000002</v>
      </c>
      <c r="I32" s="258">
        <v>41.939</v>
      </c>
      <c r="J32" s="258">
        <v>39.892000000000003</v>
      </c>
      <c r="K32" s="258">
        <v>38.828000000000003</v>
      </c>
      <c r="L32" s="258">
        <v>38.265999999999998</v>
      </c>
      <c r="M32" s="258">
        <v>38.158999999999999</v>
      </c>
      <c r="N32" s="258">
        <v>38.893999999999998</v>
      </c>
      <c r="O32" s="258">
        <v>38.817</v>
      </c>
      <c r="P32" s="258">
        <v>39.581000000000003</v>
      </c>
      <c r="Q32" s="258">
        <v>39.61</v>
      </c>
      <c r="R32" s="258">
        <v>40.225999999999999</v>
      </c>
      <c r="S32" s="258">
        <v>39.817</v>
      </c>
      <c r="T32" s="258">
        <v>39.399000000000001</v>
      </c>
      <c r="U32" s="258">
        <v>38.993000000000002</v>
      </c>
      <c r="V32" s="258">
        <v>37.353000000000002</v>
      </c>
      <c r="W32" s="258">
        <v>36.213000000000001</v>
      </c>
      <c r="X32" s="258">
        <v>36.232999999999997</v>
      </c>
      <c r="Y32" s="258">
        <v>36.509</v>
      </c>
      <c r="Z32" s="258">
        <v>35.871000000000002</v>
      </c>
      <c r="AA32" s="258">
        <v>35.235999999999997</v>
      </c>
      <c r="AB32" s="258">
        <v>35.258000000000003</v>
      </c>
      <c r="AC32" s="258">
        <v>35.207000000000001</v>
      </c>
      <c r="AD32" s="258">
        <v>35.011000000000003</v>
      </c>
      <c r="AE32" s="258">
        <v>34.052999999999997</v>
      </c>
      <c r="AF32" s="258">
        <v>32.932000000000002</v>
      </c>
      <c r="AG32" s="258">
        <v>31.393000000000001</v>
      </c>
      <c r="AH32" s="258">
        <v>29.126000000000001</v>
      </c>
      <c r="AI32" s="258">
        <v>27.282</v>
      </c>
      <c r="AJ32" s="258">
        <v>26.425000000000001</v>
      </c>
      <c r="AK32" s="258">
        <v>25.645</v>
      </c>
      <c r="AL32" s="258">
        <v>25.309000000000001</v>
      </c>
      <c r="AM32" s="258">
        <v>24.974070000000001</v>
      </c>
      <c r="AN32" s="258">
        <v>25.169720000000002</v>
      </c>
      <c r="AO32" s="258">
        <v>25.189969999999999</v>
      </c>
      <c r="AP32" s="258">
        <v>25.169450000000001</v>
      </c>
      <c r="AQ32" s="258">
        <v>24.349720000000001</v>
      </c>
      <c r="AR32" s="258">
        <v>23.430489999999999</v>
      </c>
      <c r="AS32" s="258">
        <v>24.983000000000001</v>
      </c>
      <c r="AT32" s="258">
        <v>23.262</v>
      </c>
      <c r="AU32" s="258">
        <v>21.984000000000002</v>
      </c>
      <c r="AV32" s="258">
        <v>21.532</v>
      </c>
      <c r="AW32" s="258">
        <v>21.295999999999999</v>
      </c>
      <c r="AX32" s="258">
        <v>21.014250000000001</v>
      </c>
      <c r="AY32" s="258">
        <v>21.748889999999999</v>
      </c>
      <c r="AZ32" s="258">
        <v>23.469159999999999</v>
      </c>
      <c r="BA32" s="346">
        <v>23.557200000000002</v>
      </c>
      <c r="BB32" s="346">
        <v>23.23049</v>
      </c>
      <c r="BC32" s="346">
        <v>21.741820000000001</v>
      </c>
      <c r="BD32" s="346">
        <v>21.077089999999998</v>
      </c>
      <c r="BE32" s="346">
        <v>21.16131</v>
      </c>
      <c r="BF32" s="346">
        <v>18.947710000000001</v>
      </c>
      <c r="BG32" s="346">
        <v>19.685549999999999</v>
      </c>
      <c r="BH32" s="346">
        <v>20.264430000000001</v>
      </c>
      <c r="BI32" s="346">
        <v>19.451740000000001</v>
      </c>
      <c r="BJ32" s="346">
        <v>19.81437</v>
      </c>
      <c r="BK32" s="346">
        <v>20.942640000000001</v>
      </c>
      <c r="BL32" s="346">
        <v>22.45693</v>
      </c>
      <c r="BM32" s="346">
        <v>23.390899999999998</v>
      </c>
      <c r="BN32" s="346">
        <v>21.439789999999999</v>
      </c>
      <c r="BO32" s="346">
        <v>22.094259999999998</v>
      </c>
      <c r="BP32" s="346">
        <v>21.524069999999998</v>
      </c>
      <c r="BQ32" s="346">
        <v>21.803820000000002</v>
      </c>
      <c r="BR32" s="346">
        <v>20.991330000000001</v>
      </c>
      <c r="BS32" s="346">
        <v>19.94584</v>
      </c>
      <c r="BT32" s="346">
        <v>22.180050000000001</v>
      </c>
      <c r="BU32" s="346">
        <v>22.717179999999999</v>
      </c>
      <c r="BV32" s="346">
        <v>22.438359999999999</v>
      </c>
    </row>
    <row r="33" spans="1:74" ht="11.1" customHeight="1" x14ac:dyDescent="0.2">
      <c r="A33" s="98" t="s">
        <v>767</v>
      </c>
      <c r="B33" s="200" t="s">
        <v>101</v>
      </c>
      <c r="C33" s="258">
        <v>140.14231699999999</v>
      </c>
      <c r="D33" s="258">
        <v>125.987725</v>
      </c>
      <c r="E33" s="258">
        <v>123.989532</v>
      </c>
      <c r="F33" s="258">
        <v>134.741792</v>
      </c>
      <c r="G33" s="258">
        <v>142.824816</v>
      </c>
      <c r="H33" s="258">
        <v>139.47116700000001</v>
      </c>
      <c r="I33" s="258">
        <v>132.144239</v>
      </c>
      <c r="J33" s="258">
        <v>127.92605</v>
      </c>
      <c r="K33" s="258">
        <v>131.38562899999999</v>
      </c>
      <c r="L33" s="258">
        <v>143.95219700000001</v>
      </c>
      <c r="M33" s="258">
        <v>149.73177000000001</v>
      </c>
      <c r="N33" s="258">
        <v>158.83326</v>
      </c>
      <c r="O33" s="258">
        <v>161.300139</v>
      </c>
      <c r="P33" s="258">
        <v>155.60760200000001</v>
      </c>
      <c r="Q33" s="258">
        <v>160.508768</v>
      </c>
      <c r="R33" s="258">
        <v>173.463763</v>
      </c>
      <c r="S33" s="258">
        <v>179.44797299999999</v>
      </c>
      <c r="T33" s="258">
        <v>173.31351900000001</v>
      </c>
      <c r="U33" s="258">
        <v>165.08131</v>
      </c>
      <c r="V33" s="258">
        <v>163.3614</v>
      </c>
      <c r="W33" s="258">
        <v>169.78447499999999</v>
      </c>
      <c r="X33" s="258">
        <v>183.04254499999999</v>
      </c>
      <c r="Y33" s="258">
        <v>195.827832</v>
      </c>
      <c r="Z33" s="258">
        <v>202.56</v>
      </c>
      <c r="AA33" s="258">
        <v>193.944963</v>
      </c>
      <c r="AB33" s="258">
        <v>193.53549000000001</v>
      </c>
      <c r="AC33" s="258">
        <v>197.75456</v>
      </c>
      <c r="AD33" s="258">
        <v>199.310911</v>
      </c>
      <c r="AE33" s="258">
        <v>198.46650199999999</v>
      </c>
      <c r="AF33" s="258">
        <v>188.059922</v>
      </c>
      <c r="AG33" s="258">
        <v>174.01779400000001</v>
      </c>
      <c r="AH33" s="258">
        <v>164.73309800000001</v>
      </c>
      <c r="AI33" s="258">
        <v>162.31757200000001</v>
      </c>
      <c r="AJ33" s="258">
        <v>166.65662599999999</v>
      </c>
      <c r="AK33" s="258">
        <v>175.974628</v>
      </c>
      <c r="AL33" s="258">
        <v>167.68078700000001</v>
      </c>
      <c r="AM33" s="258">
        <v>161.64025699999999</v>
      </c>
      <c r="AN33" s="258">
        <v>165.67486099999999</v>
      </c>
      <c r="AO33" s="258">
        <v>166.68706299999999</v>
      </c>
      <c r="AP33" s="258">
        <v>168.82136199999999</v>
      </c>
      <c r="AQ33" s="258">
        <v>167.51012800000001</v>
      </c>
      <c r="AR33" s="258">
        <v>163.02939799999999</v>
      </c>
      <c r="AS33" s="258">
        <v>150.76271800000001</v>
      </c>
      <c r="AT33" s="258">
        <v>147.18150399999999</v>
      </c>
      <c r="AU33" s="258">
        <v>144.85637700000001</v>
      </c>
      <c r="AV33" s="258">
        <v>146.33857320000001</v>
      </c>
      <c r="AW33" s="258">
        <v>148.18815240000001</v>
      </c>
      <c r="AX33" s="258">
        <v>142.01214100000001</v>
      </c>
      <c r="AY33" s="258">
        <v>136.39446150000001</v>
      </c>
      <c r="AZ33" s="258">
        <v>134.01961940000001</v>
      </c>
      <c r="BA33" s="346">
        <v>139.75149999999999</v>
      </c>
      <c r="BB33" s="346">
        <v>140.50219999999999</v>
      </c>
      <c r="BC33" s="346">
        <v>142.10560000000001</v>
      </c>
      <c r="BD33" s="346">
        <v>137.1832</v>
      </c>
      <c r="BE33" s="346">
        <v>129.81440000000001</v>
      </c>
      <c r="BF33" s="346">
        <v>125.92489999999999</v>
      </c>
      <c r="BG33" s="346">
        <v>124.34699999999999</v>
      </c>
      <c r="BH33" s="346">
        <v>129.3152</v>
      </c>
      <c r="BI33" s="346">
        <v>134.4409</v>
      </c>
      <c r="BJ33" s="346">
        <v>132.32380000000001</v>
      </c>
      <c r="BK33" s="346">
        <v>128.32480000000001</v>
      </c>
      <c r="BL33" s="346">
        <v>125.6579</v>
      </c>
      <c r="BM33" s="346">
        <v>131.3879</v>
      </c>
      <c r="BN33" s="346">
        <v>132.25640000000001</v>
      </c>
      <c r="BO33" s="346">
        <v>134.1087</v>
      </c>
      <c r="BP33" s="346">
        <v>129.11619999999999</v>
      </c>
      <c r="BQ33" s="346">
        <v>126.483</v>
      </c>
      <c r="BR33" s="346">
        <v>124.536</v>
      </c>
      <c r="BS33" s="346">
        <v>122.8942</v>
      </c>
      <c r="BT33" s="346">
        <v>127.82250000000001</v>
      </c>
      <c r="BU33" s="346">
        <v>132.9076</v>
      </c>
      <c r="BV33" s="346">
        <v>132.2295</v>
      </c>
    </row>
    <row r="34" spans="1:74" ht="11.1" customHeight="1" x14ac:dyDescent="0.2">
      <c r="A34" s="98" t="s">
        <v>64</v>
      </c>
      <c r="B34" s="200" t="s">
        <v>65</v>
      </c>
      <c r="C34" s="258">
        <v>133.70472699999999</v>
      </c>
      <c r="D34" s="258">
        <v>119.90428300000001</v>
      </c>
      <c r="E34" s="258">
        <v>118.260238</v>
      </c>
      <c r="F34" s="258">
        <v>128.92501799999999</v>
      </c>
      <c r="G34" s="258">
        <v>136.92056299999999</v>
      </c>
      <c r="H34" s="258">
        <v>133.479434</v>
      </c>
      <c r="I34" s="258">
        <v>125.869913</v>
      </c>
      <c r="J34" s="258">
        <v>121.36913199999999</v>
      </c>
      <c r="K34" s="258">
        <v>124.54611800000001</v>
      </c>
      <c r="L34" s="258">
        <v>136.96425400000001</v>
      </c>
      <c r="M34" s="258">
        <v>142.59539599999999</v>
      </c>
      <c r="N34" s="258">
        <v>151.54845399999999</v>
      </c>
      <c r="O34" s="258">
        <v>154.389578</v>
      </c>
      <c r="P34" s="258">
        <v>149.07128700000001</v>
      </c>
      <c r="Q34" s="258">
        <v>154.346698</v>
      </c>
      <c r="R34" s="258">
        <v>167.06340900000001</v>
      </c>
      <c r="S34" s="258">
        <v>172.809335</v>
      </c>
      <c r="T34" s="258">
        <v>166.43659700000001</v>
      </c>
      <c r="U34" s="258">
        <v>157.93807699999999</v>
      </c>
      <c r="V34" s="258">
        <v>155.95185499999999</v>
      </c>
      <c r="W34" s="258">
        <v>162.108619</v>
      </c>
      <c r="X34" s="258">
        <v>175.587987</v>
      </c>
      <c r="Y34" s="258">
        <v>188.594571</v>
      </c>
      <c r="Z34" s="258">
        <v>195.54803699999999</v>
      </c>
      <c r="AA34" s="258">
        <v>187.203047</v>
      </c>
      <c r="AB34" s="258">
        <v>187.06361799999999</v>
      </c>
      <c r="AC34" s="258">
        <v>191.55273500000001</v>
      </c>
      <c r="AD34" s="258">
        <v>193.18521200000001</v>
      </c>
      <c r="AE34" s="258">
        <v>192.41693000000001</v>
      </c>
      <c r="AF34" s="258">
        <v>182.086476</v>
      </c>
      <c r="AG34" s="258">
        <v>168.11860899999999</v>
      </c>
      <c r="AH34" s="258">
        <v>158.908174</v>
      </c>
      <c r="AI34" s="258">
        <v>156.56690900000001</v>
      </c>
      <c r="AJ34" s="258">
        <v>160.93226000000001</v>
      </c>
      <c r="AK34" s="258">
        <v>170.27655799999999</v>
      </c>
      <c r="AL34" s="258">
        <v>162.00901400000001</v>
      </c>
      <c r="AM34" s="258">
        <v>156.20704900000001</v>
      </c>
      <c r="AN34" s="258">
        <v>160.48021800000001</v>
      </c>
      <c r="AO34" s="258">
        <v>161.730985</v>
      </c>
      <c r="AP34" s="258">
        <v>163.768969</v>
      </c>
      <c r="AQ34" s="258">
        <v>162.36142000000001</v>
      </c>
      <c r="AR34" s="258">
        <v>157.78437500000001</v>
      </c>
      <c r="AS34" s="258">
        <v>145.43485000000001</v>
      </c>
      <c r="AT34" s="258">
        <v>141.770792</v>
      </c>
      <c r="AU34" s="258">
        <v>139.36282</v>
      </c>
      <c r="AV34" s="258">
        <v>141.242144</v>
      </c>
      <c r="AW34" s="258">
        <v>143.24569199999999</v>
      </c>
      <c r="AX34" s="258">
        <v>137.188896</v>
      </c>
      <c r="AY34" s="258">
        <v>131.3586</v>
      </c>
      <c r="AZ34" s="258">
        <v>129.27189999999999</v>
      </c>
      <c r="BA34" s="346">
        <v>135.16290000000001</v>
      </c>
      <c r="BB34" s="346">
        <v>135.79220000000001</v>
      </c>
      <c r="BC34" s="346">
        <v>137.2826</v>
      </c>
      <c r="BD34" s="346">
        <v>132.23169999999999</v>
      </c>
      <c r="BE34" s="346">
        <v>124.7834</v>
      </c>
      <c r="BF34" s="346">
        <v>120.8152</v>
      </c>
      <c r="BG34" s="346">
        <v>119.157</v>
      </c>
      <c r="BH34" s="346">
        <v>124.14709999999999</v>
      </c>
      <c r="BI34" s="346">
        <v>129.2876</v>
      </c>
      <c r="BJ34" s="346">
        <v>127.1681</v>
      </c>
      <c r="BK34" s="346">
        <v>123.12869999999999</v>
      </c>
      <c r="BL34" s="346">
        <v>120.9645</v>
      </c>
      <c r="BM34" s="346">
        <v>126.56140000000001</v>
      </c>
      <c r="BN34" s="346">
        <v>127.3168</v>
      </c>
      <c r="BO34" s="346">
        <v>129.0523</v>
      </c>
      <c r="BP34" s="346">
        <v>123.93210000000001</v>
      </c>
      <c r="BQ34" s="346">
        <v>121.2187</v>
      </c>
      <c r="BR34" s="346">
        <v>119.18989999999999</v>
      </c>
      <c r="BS34" s="346">
        <v>117.47410000000001</v>
      </c>
      <c r="BT34" s="346">
        <v>122.4101</v>
      </c>
      <c r="BU34" s="346">
        <v>127.4997</v>
      </c>
      <c r="BV34" s="346">
        <v>126.8327</v>
      </c>
    </row>
    <row r="35" spans="1:74" ht="11.1" customHeight="1" x14ac:dyDescent="0.2">
      <c r="A35" s="98" t="s">
        <v>62</v>
      </c>
      <c r="B35" s="200" t="s">
        <v>66</v>
      </c>
      <c r="C35" s="258">
        <v>3.9092709999999999</v>
      </c>
      <c r="D35" s="258">
        <v>3.7214209999999999</v>
      </c>
      <c r="E35" s="258">
        <v>3.5335700000000001</v>
      </c>
      <c r="F35" s="258">
        <v>3.5643099999999999</v>
      </c>
      <c r="G35" s="258">
        <v>3.5950489999999999</v>
      </c>
      <c r="H35" s="258">
        <v>3.6257890000000002</v>
      </c>
      <c r="I35" s="258">
        <v>3.7739180000000001</v>
      </c>
      <c r="J35" s="258">
        <v>3.9220480000000002</v>
      </c>
      <c r="K35" s="258">
        <v>4.0701770000000002</v>
      </c>
      <c r="L35" s="258">
        <v>4.1121090000000002</v>
      </c>
      <c r="M35" s="258">
        <v>4.1540419999999996</v>
      </c>
      <c r="N35" s="258">
        <v>4.1959739999999996</v>
      </c>
      <c r="O35" s="258">
        <v>4.0104300000000004</v>
      </c>
      <c r="P35" s="258">
        <v>3.8248859999999998</v>
      </c>
      <c r="Q35" s="258">
        <v>3.6393420000000001</v>
      </c>
      <c r="R35" s="258">
        <v>3.7141130000000002</v>
      </c>
      <c r="S35" s="258">
        <v>3.7888839999999999</v>
      </c>
      <c r="T35" s="258">
        <v>3.8636550000000001</v>
      </c>
      <c r="U35" s="258">
        <v>3.9993910000000001</v>
      </c>
      <c r="V35" s="258">
        <v>4.1351279999999999</v>
      </c>
      <c r="W35" s="258">
        <v>4.2708640000000004</v>
      </c>
      <c r="X35" s="258">
        <v>4.3077509999999997</v>
      </c>
      <c r="Y35" s="258">
        <v>4.3446389999999999</v>
      </c>
      <c r="Z35" s="258">
        <v>4.381526</v>
      </c>
      <c r="AA35" s="258">
        <v>4.2395490000000002</v>
      </c>
      <c r="AB35" s="258">
        <v>4.0975729999999997</v>
      </c>
      <c r="AC35" s="258">
        <v>3.9555959999999999</v>
      </c>
      <c r="AD35" s="258">
        <v>3.9152149999999999</v>
      </c>
      <c r="AE35" s="258">
        <v>3.8748339999999999</v>
      </c>
      <c r="AF35" s="258">
        <v>3.8344529999999999</v>
      </c>
      <c r="AG35" s="258">
        <v>3.796265</v>
      </c>
      <c r="AH35" s="258">
        <v>3.7580770000000001</v>
      </c>
      <c r="AI35" s="258">
        <v>3.7198889999999998</v>
      </c>
      <c r="AJ35" s="258">
        <v>3.692218</v>
      </c>
      <c r="AK35" s="258">
        <v>3.6645460000000001</v>
      </c>
      <c r="AL35" s="258">
        <v>3.6368749999999999</v>
      </c>
      <c r="AM35" s="258">
        <v>3.5028320000000002</v>
      </c>
      <c r="AN35" s="258">
        <v>3.3687900000000002</v>
      </c>
      <c r="AO35" s="258">
        <v>3.234747</v>
      </c>
      <c r="AP35" s="258">
        <v>3.2535859999999999</v>
      </c>
      <c r="AQ35" s="258">
        <v>3.2724250000000001</v>
      </c>
      <c r="AR35" s="258">
        <v>3.291264</v>
      </c>
      <c r="AS35" s="258">
        <v>3.3564069999999999</v>
      </c>
      <c r="AT35" s="258">
        <v>3.4215490000000002</v>
      </c>
      <c r="AU35" s="258">
        <v>3.4866920000000001</v>
      </c>
      <c r="AV35" s="258">
        <v>3.1231399999999998</v>
      </c>
      <c r="AW35" s="258">
        <v>2.990713</v>
      </c>
      <c r="AX35" s="258">
        <v>2.8507169999999999</v>
      </c>
      <c r="AY35" s="258">
        <v>3.0998019999999999</v>
      </c>
      <c r="AZ35" s="258">
        <v>2.9784700000000002</v>
      </c>
      <c r="BA35" s="346">
        <v>3.034913</v>
      </c>
      <c r="BB35" s="346">
        <v>3.0207099999999998</v>
      </c>
      <c r="BC35" s="346">
        <v>3.0044270000000002</v>
      </c>
      <c r="BD35" s="346">
        <v>2.9890330000000001</v>
      </c>
      <c r="BE35" s="346">
        <v>3.0319500000000001</v>
      </c>
      <c r="BF35" s="346">
        <v>3.0765880000000001</v>
      </c>
      <c r="BG35" s="346">
        <v>3.1215380000000001</v>
      </c>
      <c r="BH35" s="346">
        <v>3.090938</v>
      </c>
      <c r="BI35" s="346">
        <v>3.062325</v>
      </c>
      <c r="BJ35" s="346">
        <v>3.0344099999999998</v>
      </c>
      <c r="BK35" s="346">
        <v>3.1144639999999999</v>
      </c>
      <c r="BL35" s="346">
        <v>2.8222049999999999</v>
      </c>
      <c r="BM35" s="346">
        <v>3.1918709999999999</v>
      </c>
      <c r="BN35" s="346">
        <v>3.1928200000000002</v>
      </c>
      <c r="BO35" s="346">
        <v>3.191478</v>
      </c>
      <c r="BP35" s="346">
        <v>3.1908150000000002</v>
      </c>
      <c r="BQ35" s="346">
        <v>3.2482790000000001</v>
      </c>
      <c r="BR35" s="346">
        <v>3.3072560000000002</v>
      </c>
      <c r="BS35" s="346">
        <v>3.3662299999999998</v>
      </c>
      <c r="BT35" s="346">
        <v>3.3491960000000001</v>
      </c>
      <c r="BU35" s="346">
        <v>3.33386</v>
      </c>
      <c r="BV35" s="346">
        <v>3.3190040000000001</v>
      </c>
    </row>
    <row r="36" spans="1:74" ht="11.1" customHeight="1" x14ac:dyDescent="0.2">
      <c r="A36" s="98" t="s">
        <v>63</v>
      </c>
      <c r="B36" s="200" t="s">
        <v>255</v>
      </c>
      <c r="C36" s="258">
        <v>2.0637120000000002</v>
      </c>
      <c r="D36" s="258">
        <v>1.927462</v>
      </c>
      <c r="E36" s="258">
        <v>1.791212</v>
      </c>
      <c r="F36" s="258">
        <v>1.839815</v>
      </c>
      <c r="G36" s="258">
        <v>1.8884179999999999</v>
      </c>
      <c r="H36" s="258">
        <v>1.9370210000000001</v>
      </c>
      <c r="I36" s="258">
        <v>2.0603880000000001</v>
      </c>
      <c r="J36" s="258">
        <v>2.183754</v>
      </c>
      <c r="K36" s="258">
        <v>2.307121</v>
      </c>
      <c r="L36" s="258">
        <v>2.4179360000000001</v>
      </c>
      <c r="M36" s="258">
        <v>2.5287500000000001</v>
      </c>
      <c r="N36" s="258">
        <v>2.6395650000000002</v>
      </c>
      <c r="O36" s="258">
        <v>2.4714429999999998</v>
      </c>
      <c r="P36" s="258">
        <v>2.3033199999999998</v>
      </c>
      <c r="Q36" s="258">
        <v>2.1351979999999999</v>
      </c>
      <c r="R36" s="258">
        <v>2.2992560000000002</v>
      </c>
      <c r="S36" s="258">
        <v>2.4633129999999999</v>
      </c>
      <c r="T36" s="258">
        <v>2.6273710000000001</v>
      </c>
      <c r="U36" s="258">
        <v>2.7558199999999999</v>
      </c>
      <c r="V36" s="258">
        <v>2.8842680000000001</v>
      </c>
      <c r="W36" s="258">
        <v>3.0127169999999999</v>
      </c>
      <c r="X36" s="258">
        <v>2.7539030000000002</v>
      </c>
      <c r="Y36" s="258">
        <v>2.4950890000000001</v>
      </c>
      <c r="Z36" s="258">
        <v>2.236275</v>
      </c>
      <c r="AA36" s="258">
        <v>2.1289310000000001</v>
      </c>
      <c r="AB36" s="258">
        <v>2.0215879999999999</v>
      </c>
      <c r="AC36" s="258">
        <v>1.9142440000000001</v>
      </c>
      <c r="AD36" s="258">
        <v>1.8767229999999999</v>
      </c>
      <c r="AE36" s="258">
        <v>1.839202</v>
      </c>
      <c r="AF36" s="258">
        <v>1.8016810000000001</v>
      </c>
      <c r="AG36" s="258">
        <v>1.7545459999999999</v>
      </c>
      <c r="AH36" s="258">
        <v>1.707411</v>
      </c>
      <c r="AI36" s="258">
        <v>1.6602760000000001</v>
      </c>
      <c r="AJ36" s="258">
        <v>1.6650879999999999</v>
      </c>
      <c r="AK36" s="258">
        <v>1.6699010000000001</v>
      </c>
      <c r="AL36" s="258">
        <v>1.6747129999999999</v>
      </c>
      <c r="AM36" s="258">
        <v>1.579061</v>
      </c>
      <c r="AN36" s="258">
        <v>1.483409</v>
      </c>
      <c r="AO36" s="258">
        <v>1.3877569999999999</v>
      </c>
      <c r="AP36" s="258">
        <v>1.4671380000000001</v>
      </c>
      <c r="AQ36" s="258">
        <v>1.546519</v>
      </c>
      <c r="AR36" s="258">
        <v>1.6258999999999999</v>
      </c>
      <c r="AS36" s="258">
        <v>1.640547</v>
      </c>
      <c r="AT36" s="258">
        <v>1.6551929999999999</v>
      </c>
      <c r="AU36" s="258">
        <v>1.66984</v>
      </c>
      <c r="AV36" s="258">
        <v>1.7367030000000001</v>
      </c>
      <c r="AW36" s="258">
        <v>1.7407790000000001</v>
      </c>
      <c r="AX36" s="258">
        <v>1.7828059999999999</v>
      </c>
      <c r="AY36" s="258">
        <v>1.7424470000000001</v>
      </c>
      <c r="AZ36" s="258">
        <v>1.567596</v>
      </c>
      <c r="BA36" s="346">
        <v>1.3633949999999999</v>
      </c>
      <c r="BB36" s="346">
        <v>1.4980249999999999</v>
      </c>
      <c r="BC36" s="346">
        <v>1.6261080000000001</v>
      </c>
      <c r="BD36" s="346">
        <v>1.7687310000000001</v>
      </c>
      <c r="BE36" s="346">
        <v>1.803164</v>
      </c>
      <c r="BF36" s="346">
        <v>1.834959</v>
      </c>
      <c r="BG36" s="346">
        <v>1.8678939999999999</v>
      </c>
      <c r="BH36" s="346">
        <v>1.877283</v>
      </c>
      <c r="BI36" s="346">
        <v>1.892117</v>
      </c>
      <c r="BJ36" s="346">
        <v>1.9254180000000001</v>
      </c>
      <c r="BK36" s="346">
        <v>1.8619300000000001</v>
      </c>
      <c r="BL36" s="346">
        <v>1.6638219999999999</v>
      </c>
      <c r="BM36" s="346">
        <v>1.4387030000000001</v>
      </c>
      <c r="BN36" s="346">
        <v>1.550017</v>
      </c>
      <c r="BO36" s="346">
        <v>1.66703</v>
      </c>
      <c r="BP36" s="346">
        <v>1.7944599999999999</v>
      </c>
      <c r="BQ36" s="346">
        <v>1.81498</v>
      </c>
      <c r="BR36" s="346">
        <v>1.8356790000000001</v>
      </c>
      <c r="BS36" s="346">
        <v>1.848452</v>
      </c>
      <c r="BT36" s="346">
        <v>1.858676</v>
      </c>
      <c r="BU36" s="346">
        <v>1.8705609999999999</v>
      </c>
      <c r="BV36" s="346">
        <v>1.8774580000000001</v>
      </c>
    </row>
    <row r="37" spans="1:74" ht="11.1" customHeight="1" x14ac:dyDescent="0.2">
      <c r="A37" s="98" t="s">
        <v>212</v>
      </c>
      <c r="B37" s="495" t="s">
        <v>213</v>
      </c>
      <c r="C37" s="258">
        <v>0.46460699999999999</v>
      </c>
      <c r="D37" s="258">
        <v>0.43455899999999997</v>
      </c>
      <c r="E37" s="258">
        <v>0.40451199999999998</v>
      </c>
      <c r="F37" s="258">
        <v>0.41264899999999999</v>
      </c>
      <c r="G37" s="258">
        <v>0.42078599999999999</v>
      </c>
      <c r="H37" s="258">
        <v>0.428923</v>
      </c>
      <c r="I37" s="258">
        <v>0.44002000000000002</v>
      </c>
      <c r="J37" s="258">
        <v>0.45111600000000002</v>
      </c>
      <c r="K37" s="258">
        <v>0.46221299999999998</v>
      </c>
      <c r="L37" s="258">
        <v>0.45789800000000003</v>
      </c>
      <c r="M37" s="258">
        <v>0.45358199999999999</v>
      </c>
      <c r="N37" s="258">
        <v>0.44926700000000003</v>
      </c>
      <c r="O37" s="258">
        <v>0.42868800000000001</v>
      </c>
      <c r="P37" s="258">
        <v>0.408109</v>
      </c>
      <c r="Q37" s="258">
        <v>0.38752999999999999</v>
      </c>
      <c r="R37" s="258">
        <v>0.38698500000000002</v>
      </c>
      <c r="S37" s="258">
        <v>0.38644099999999998</v>
      </c>
      <c r="T37" s="258">
        <v>0.38589600000000002</v>
      </c>
      <c r="U37" s="258">
        <v>0.38802199999999998</v>
      </c>
      <c r="V37" s="258">
        <v>0.39014900000000002</v>
      </c>
      <c r="W37" s="258">
        <v>0.39227499999999998</v>
      </c>
      <c r="X37" s="258">
        <v>0.39290399999999998</v>
      </c>
      <c r="Y37" s="258">
        <v>0.39353300000000002</v>
      </c>
      <c r="Z37" s="258">
        <v>0.39416200000000001</v>
      </c>
      <c r="AA37" s="258">
        <v>0.37343599999999999</v>
      </c>
      <c r="AB37" s="258">
        <v>0.352711</v>
      </c>
      <c r="AC37" s="258">
        <v>0.33198499999999997</v>
      </c>
      <c r="AD37" s="258">
        <v>0.33376099999999997</v>
      </c>
      <c r="AE37" s="258">
        <v>0.335536</v>
      </c>
      <c r="AF37" s="258">
        <v>0.337312</v>
      </c>
      <c r="AG37" s="258">
        <v>0.34837400000000002</v>
      </c>
      <c r="AH37" s="258">
        <v>0.35943599999999998</v>
      </c>
      <c r="AI37" s="258">
        <v>0.37049799999999999</v>
      </c>
      <c r="AJ37" s="258">
        <v>0.36706</v>
      </c>
      <c r="AK37" s="258">
        <v>0.36362299999999997</v>
      </c>
      <c r="AL37" s="258">
        <v>0.36018499999999998</v>
      </c>
      <c r="AM37" s="258">
        <v>0.35131499999999999</v>
      </c>
      <c r="AN37" s="258">
        <v>0.34244400000000003</v>
      </c>
      <c r="AO37" s="258">
        <v>0.33357399999999998</v>
      </c>
      <c r="AP37" s="258">
        <v>0.33166899999999999</v>
      </c>
      <c r="AQ37" s="258">
        <v>0.329764</v>
      </c>
      <c r="AR37" s="258">
        <v>0.32785900000000001</v>
      </c>
      <c r="AS37" s="258">
        <v>0.33091399999999999</v>
      </c>
      <c r="AT37" s="258">
        <v>0.33396999999999999</v>
      </c>
      <c r="AU37" s="258">
        <v>0.33702500000000002</v>
      </c>
      <c r="AV37" s="258">
        <v>0.2365862</v>
      </c>
      <c r="AW37" s="258">
        <v>0.2109684</v>
      </c>
      <c r="AX37" s="258">
        <v>0.189722</v>
      </c>
      <c r="AY37" s="258">
        <v>0.19361249999999999</v>
      </c>
      <c r="AZ37" s="258">
        <v>0.20165340000000001</v>
      </c>
      <c r="BA37" s="346">
        <v>0.19029779999999999</v>
      </c>
      <c r="BB37" s="346">
        <v>0.19129989999999999</v>
      </c>
      <c r="BC37" s="346">
        <v>0.19251750000000001</v>
      </c>
      <c r="BD37" s="346">
        <v>0.1937149</v>
      </c>
      <c r="BE37" s="346">
        <v>0.19592280000000001</v>
      </c>
      <c r="BF37" s="346">
        <v>0.1981715</v>
      </c>
      <c r="BG37" s="346">
        <v>0.20060430000000001</v>
      </c>
      <c r="BH37" s="346">
        <v>0.19984879999999999</v>
      </c>
      <c r="BI37" s="346">
        <v>0.19886529999999999</v>
      </c>
      <c r="BJ37" s="346">
        <v>0.195856</v>
      </c>
      <c r="BK37" s="346">
        <v>0.21961620000000001</v>
      </c>
      <c r="BL37" s="346">
        <v>0.20738909999999999</v>
      </c>
      <c r="BM37" s="346">
        <v>0.19589860000000001</v>
      </c>
      <c r="BN37" s="346">
        <v>0.19676540000000001</v>
      </c>
      <c r="BO37" s="346">
        <v>0.19785169999999999</v>
      </c>
      <c r="BP37" s="346">
        <v>0.19891449999999999</v>
      </c>
      <c r="BQ37" s="346">
        <v>0.20099249999999999</v>
      </c>
      <c r="BR37" s="346">
        <v>0.20311270000000001</v>
      </c>
      <c r="BS37" s="346">
        <v>0.2054145</v>
      </c>
      <c r="BT37" s="346">
        <v>0.20454359999999999</v>
      </c>
      <c r="BU37" s="346">
        <v>0.20344799999999999</v>
      </c>
      <c r="BV37" s="346">
        <v>0.2003289</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383"/>
      <c r="BB38" s="383"/>
      <c r="BC38" s="383"/>
      <c r="BD38" s="383"/>
      <c r="BE38" s="383"/>
      <c r="BF38" s="383"/>
      <c r="BG38" s="383"/>
      <c r="BH38" s="383"/>
      <c r="BI38" s="383"/>
      <c r="BJ38" s="383"/>
      <c r="BK38" s="383"/>
      <c r="BL38" s="383"/>
      <c r="BM38" s="383"/>
      <c r="BN38" s="383"/>
      <c r="BO38" s="383"/>
      <c r="BP38" s="383"/>
      <c r="BQ38" s="383"/>
      <c r="BR38" s="383"/>
      <c r="BS38" s="383"/>
      <c r="BT38" s="383"/>
      <c r="BU38" s="383"/>
      <c r="BV38" s="383"/>
    </row>
    <row r="39" spans="1:74" ht="11.1" customHeight="1" x14ac:dyDescent="0.2">
      <c r="A39" s="98"/>
      <c r="B39" s="91" t="s">
        <v>51</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383"/>
      <c r="BB39" s="383"/>
      <c r="BC39" s="383"/>
      <c r="BD39" s="383"/>
      <c r="BE39" s="383"/>
      <c r="BF39" s="383"/>
      <c r="BG39" s="383"/>
      <c r="BH39" s="383"/>
      <c r="BI39" s="383"/>
      <c r="BJ39" s="383"/>
      <c r="BK39" s="383"/>
      <c r="BL39" s="383"/>
      <c r="BM39" s="383"/>
      <c r="BN39" s="383"/>
      <c r="BO39" s="383"/>
      <c r="BP39" s="383"/>
      <c r="BQ39" s="383"/>
      <c r="BR39" s="383"/>
      <c r="BS39" s="383"/>
      <c r="BT39" s="383"/>
      <c r="BU39" s="383"/>
      <c r="BV39" s="383"/>
    </row>
    <row r="40" spans="1:74" ht="11.1" customHeight="1" x14ac:dyDescent="0.2">
      <c r="A40" s="98"/>
      <c r="B40" s="97" t="s">
        <v>52</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382"/>
      <c r="BB40" s="382"/>
      <c r="BC40" s="382"/>
      <c r="BD40" s="382"/>
      <c r="BE40" s="382"/>
      <c r="BF40" s="382"/>
      <c r="BG40" s="382"/>
      <c r="BH40" s="382"/>
      <c r="BI40" s="382"/>
      <c r="BJ40" s="382"/>
      <c r="BK40" s="382"/>
      <c r="BL40" s="382"/>
      <c r="BM40" s="382"/>
      <c r="BN40" s="382"/>
      <c r="BO40" s="382"/>
      <c r="BP40" s="382"/>
      <c r="BQ40" s="382"/>
      <c r="BR40" s="382"/>
      <c r="BS40" s="382"/>
      <c r="BT40" s="382"/>
      <c r="BU40" s="382"/>
      <c r="BV40" s="382"/>
    </row>
    <row r="41" spans="1:74" ht="11.1" customHeight="1" x14ac:dyDescent="0.2">
      <c r="A41" s="98" t="s">
        <v>58</v>
      </c>
      <c r="B41" s="200" t="s">
        <v>60</v>
      </c>
      <c r="C41" s="261">
        <v>5.96</v>
      </c>
      <c r="D41" s="261">
        <v>5.96</v>
      </c>
      <c r="E41" s="261">
        <v>5.96</v>
      </c>
      <c r="F41" s="261">
        <v>5.96</v>
      </c>
      <c r="G41" s="261">
        <v>5.96</v>
      </c>
      <c r="H41" s="261">
        <v>5.96</v>
      </c>
      <c r="I41" s="261">
        <v>5.96</v>
      </c>
      <c r="J41" s="261">
        <v>5.96</v>
      </c>
      <c r="K41" s="261">
        <v>5.96</v>
      </c>
      <c r="L41" s="261">
        <v>5.96</v>
      </c>
      <c r="M41" s="261">
        <v>5.96</v>
      </c>
      <c r="N41" s="261">
        <v>5.96</v>
      </c>
      <c r="O41" s="261">
        <v>6.28</v>
      </c>
      <c r="P41" s="261">
        <v>6.28</v>
      </c>
      <c r="Q41" s="261">
        <v>6.28</v>
      </c>
      <c r="R41" s="261">
        <v>6.28</v>
      </c>
      <c r="S41" s="261">
        <v>6.28</v>
      </c>
      <c r="T41" s="261">
        <v>6.28</v>
      </c>
      <c r="U41" s="261">
        <v>6.28</v>
      </c>
      <c r="V41" s="261">
        <v>6.28</v>
      </c>
      <c r="W41" s="261">
        <v>6.28</v>
      </c>
      <c r="X41" s="261">
        <v>6.28</v>
      </c>
      <c r="Y41" s="261">
        <v>6.28</v>
      </c>
      <c r="Z41" s="261">
        <v>6.28</v>
      </c>
      <c r="AA41" s="261">
        <v>6.2344444444000002</v>
      </c>
      <c r="AB41" s="261">
        <v>6.2344444444000002</v>
      </c>
      <c r="AC41" s="261">
        <v>6.2344444444000002</v>
      </c>
      <c r="AD41" s="261">
        <v>6.2344444444000002</v>
      </c>
      <c r="AE41" s="261">
        <v>6.2344444444000002</v>
      </c>
      <c r="AF41" s="261">
        <v>6.2344444444000002</v>
      </c>
      <c r="AG41" s="261">
        <v>6.2344444444000002</v>
      </c>
      <c r="AH41" s="261">
        <v>6.2344444444000002</v>
      </c>
      <c r="AI41" s="261">
        <v>6.2344444444000002</v>
      </c>
      <c r="AJ41" s="261">
        <v>6.2344444444000002</v>
      </c>
      <c r="AK41" s="261">
        <v>6.2344444444000002</v>
      </c>
      <c r="AL41" s="261">
        <v>6.2344444444000002</v>
      </c>
      <c r="AM41" s="261">
        <v>6.1877777778</v>
      </c>
      <c r="AN41" s="261">
        <v>6.1877777778</v>
      </c>
      <c r="AO41" s="261">
        <v>6.1877777778</v>
      </c>
      <c r="AP41" s="261">
        <v>6.1877777778</v>
      </c>
      <c r="AQ41" s="261">
        <v>6.1877777778</v>
      </c>
      <c r="AR41" s="261">
        <v>6.1877777778</v>
      </c>
      <c r="AS41" s="261">
        <v>6.1877777778</v>
      </c>
      <c r="AT41" s="261">
        <v>6.1877777778</v>
      </c>
      <c r="AU41" s="261">
        <v>6.1877777778</v>
      </c>
      <c r="AV41" s="261">
        <v>6.1877777778</v>
      </c>
      <c r="AW41" s="261">
        <v>6.1877777778</v>
      </c>
      <c r="AX41" s="261">
        <v>6.1877777778</v>
      </c>
      <c r="AY41" s="261">
        <v>6.0977777778000002</v>
      </c>
      <c r="AZ41" s="261">
        <v>6.0977777778000002</v>
      </c>
      <c r="BA41" s="384">
        <v>6.0977779999999999</v>
      </c>
      <c r="BB41" s="384">
        <v>6.0977779999999999</v>
      </c>
      <c r="BC41" s="384">
        <v>6.0977779999999999</v>
      </c>
      <c r="BD41" s="384">
        <v>6.0977779999999999</v>
      </c>
      <c r="BE41" s="384">
        <v>6.0977779999999999</v>
      </c>
      <c r="BF41" s="384">
        <v>6.0977779999999999</v>
      </c>
      <c r="BG41" s="384">
        <v>6.0977779999999999</v>
      </c>
      <c r="BH41" s="384">
        <v>6.0977779999999999</v>
      </c>
      <c r="BI41" s="384">
        <v>6.0977779999999999</v>
      </c>
      <c r="BJ41" s="384">
        <v>6.0977779999999999</v>
      </c>
      <c r="BK41" s="384">
        <v>6.0155560000000001</v>
      </c>
      <c r="BL41" s="384">
        <v>6.0155560000000001</v>
      </c>
      <c r="BM41" s="384">
        <v>6.0155560000000001</v>
      </c>
      <c r="BN41" s="384">
        <v>6.0155560000000001</v>
      </c>
      <c r="BO41" s="384">
        <v>6.0155560000000001</v>
      </c>
      <c r="BP41" s="384">
        <v>6.0155560000000001</v>
      </c>
      <c r="BQ41" s="384">
        <v>6.0155560000000001</v>
      </c>
      <c r="BR41" s="384">
        <v>6.0155560000000001</v>
      </c>
      <c r="BS41" s="384">
        <v>6.0155560000000001</v>
      </c>
      <c r="BT41" s="384">
        <v>6.0155560000000001</v>
      </c>
      <c r="BU41" s="384">
        <v>6.0155560000000001</v>
      </c>
      <c r="BV41" s="384">
        <v>6.0155560000000001</v>
      </c>
    </row>
    <row r="42" spans="1:74" ht="11.1" customHeight="1" x14ac:dyDescent="0.2">
      <c r="A42" s="98"/>
      <c r="B42" s="97" t="s">
        <v>56</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385"/>
      <c r="BB42" s="385"/>
      <c r="BC42" s="385"/>
      <c r="BD42" s="385"/>
      <c r="BE42" s="385"/>
      <c r="BF42" s="385"/>
      <c r="BG42" s="385"/>
      <c r="BH42" s="385"/>
      <c r="BI42" s="385"/>
      <c r="BJ42" s="385"/>
      <c r="BK42" s="385"/>
      <c r="BL42" s="385"/>
      <c r="BM42" s="385"/>
      <c r="BN42" s="385"/>
      <c r="BO42" s="385"/>
      <c r="BP42" s="385"/>
      <c r="BQ42" s="385"/>
      <c r="BR42" s="385"/>
      <c r="BS42" s="385"/>
      <c r="BT42" s="385"/>
      <c r="BU42" s="385"/>
      <c r="BV42" s="385"/>
    </row>
    <row r="43" spans="1:74" ht="11.1" customHeight="1" x14ac:dyDescent="0.2">
      <c r="A43" s="98" t="s">
        <v>733</v>
      </c>
      <c r="B43" s="200" t="s">
        <v>61</v>
      </c>
      <c r="C43" s="271">
        <v>0.26056221198000001</v>
      </c>
      <c r="D43" s="271">
        <v>0.26313775509999998</v>
      </c>
      <c r="E43" s="271">
        <v>0.26265437788000001</v>
      </c>
      <c r="F43" s="271">
        <v>0.25745714285999999</v>
      </c>
      <c r="G43" s="271">
        <v>0.26544700460999998</v>
      </c>
      <c r="H43" s="271">
        <v>0.26558095238000001</v>
      </c>
      <c r="I43" s="271">
        <v>0.27088479262999998</v>
      </c>
      <c r="J43" s="271">
        <v>0.27330414746999998</v>
      </c>
      <c r="K43" s="271">
        <v>0.26722857143000001</v>
      </c>
      <c r="L43" s="271">
        <v>0.25998617512</v>
      </c>
      <c r="M43" s="271">
        <v>0.26458095238000001</v>
      </c>
      <c r="N43" s="271">
        <v>0.26270967742000001</v>
      </c>
      <c r="O43" s="271">
        <v>0.26173732718999998</v>
      </c>
      <c r="P43" s="271">
        <v>0.2465</v>
      </c>
      <c r="Q43" s="271">
        <v>0.23292626727999999</v>
      </c>
      <c r="R43" s="271">
        <v>0.23733809523999999</v>
      </c>
      <c r="S43" s="271">
        <v>0.24313364055</v>
      </c>
      <c r="T43" s="271">
        <v>0.24679047619</v>
      </c>
      <c r="U43" s="271">
        <v>0.24851152073999999</v>
      </c>
      <c r="V43" s="271">
        <v>0.24896313364</v>
      </c>
      <c r="W43" s="271">
        <v>0.24551428571</v>
      </c>
      <c r="X43" s="271">
        <v>0.23961751151999999</v>
      </c>
      <c r="Y43" s="271">
        <v>0.22372380952000001</v>
      </c>
      <c r="Z43" s="271">
        <v>0.21460829493</v>
      </c>
      <c r="AA43" s="271">
        <v>0.23306912442</v>
      </c>
      <c r="AB43" s="271">
        <v>0.2419408867</v>
      </c>
      <c r="AC43" s="271">
        <v>0.23995391704999999</v>
      </c>
      <c r="AD43" s="271">
        <v>0.24051428571</v>
      </c>
      <c r="AE43" s="271">
        <v>0.25033179723999999</v>
      </c>
      <c r="AF43" s="271">
        <v>0.25108095238</v>
      </c>
      <c r="AG43" s="271">
        <v>0.24453917050999999</v>
      </c>
      <c r="AH43" s="271">
        <v>0.23815668203000001</v>
      </c>
      <c r="AI43" s="271">
        <v>0.23178571429</v>
      </c>
      <c r="AJ43" s="271">
        <v>0.22693087558</v>
      </c>
      <c r="AK43" s="271">
        <v>0.22875238095</v>
      </c>
      <c r="AL43" s="271">
        <v>0.23537788018</v>
      </c>
      <c r="AM43" s="271">
        <v>0.24443317972</v>
      </c>
      <c r="AN43" s="271">
        <v>0.25045918366999997</v>
      </c>
      <c r="AO43" s="271">
        <v>0.249</v>
      </c>
      <c r="AP43" s="271">
        <v>0.2465952381</v>
      </c>
      <c r="AQ43" s="271">
        <v>0.24871889401</v>
      </c>
      <c r="AR43" s="271">
        <v>0.24690952381</v>
      </c>
      <c r="AS43" s="271">
        <v>0.25118433179999999</v>
      </c>
      <c r="AT43" s="271">
        <v>0.2512718894</v>
      </c>
      <c r="AU43" s="271">
        <v>0.24677142857000001</v>
      </c>
      <c r="AV43" s="271">
        <v>0.24806451613</v>
      </c>
      <c r="AW43" s="271">
        <v>0.24651904761999999</v>
      </c>
      <c r="AX43" s="271">
        <v>0.24038709677</v>
      </c>
      <c r="AY43" s="271">
        <v>0.24292626728</v>
      </c>
      <c r="AZ43" s="271">
        <v>0.25082142857</v>
      </c>
      <c r="BA43" s="365">
        <v>0.26759300000000003</v>
      </c>
      <c r="BB43" s="365">
        <v>0.2549477</v>
      </c>
      <c r="BC43" s="365">
        <v>0.26515139999999998</v>
      </c>
      <c r="BD43" s="365">
        <v>0.25895489999999999</v>
      </c>
      <c r="BE43" s="365">
        <v>0.25111309999999998</v>
      </c>
      <c r="BF43" s="365">
        <v>0.2407649</v>
      </c>
      <c r="BG43" s="365">
        <v>0.23004040000000001</v>
      </c>
      <c r="BH43" s="365">
        <v>0.20727039999999999</v>
      </c>
      <c r="BI43" s="365">
        <v>0.2049936</v>
      </c>
      <c r="BJ43" s="365">
        <v>0.21030799999999999</v>
      </c>
      <c r="BK43" s="365">
        <v>0.2553745</v>
      </c>
      <c r="BL43" s="365">
        <v>0.26084429999999997</v>
      </c>
      <c r="BM43" s="365">
        <v>0.27379019999999998</v>
      </c>
      <c r="BN43" s="365">
        <v>0.25883590000000001</v>
      </c>
      <c r="BO43" s="365">
        <v>0.26761869999999999</v>
      </c>
      <c r="BP43" s="365">
        <v>0.2603144</v>
      </c>
      <c r="BQ43" s="365">
        <v>0.25143660000000001</v>
      </c>
      <c r="BR43" s="365">
        <v>0.24024029999999999</v>
      </c>
      <c r="BS43" s="365">
        <v>0.22882540000000001</v>
      </c>
      <c r="BT43" s="365">
        <v>0.20524529999999999</v>
      </c>
      <c r="BU43" s="365">
        <v>0.2024521</v>
      </c>
      <c r="BV43" s="365">
        <v>0.20758760000000001</v>
      </c>
    </row>
    <row r="44" spans="1:74" ht="11.1" customHeight="1" x14ac:dyDescent="0.2">
      <c r="A44" s="98"/>
      <c r="B44" s="97" t="s">
        <v>57</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385"/>
      <c r="BB44" s="385"/>
      <c r="BC44" s="385"/>
      <c r="BD44" s="385"/>
      <c r="BE44" s="385"/>
      <c r="BF44" s="385"/>
      <c r="BG44" s="385"/>
      <c r="BH44" s="385"/>
      <c r="BI44" s="385"/>
      <c r="BJ44" s="385"/>
      <c r="BK44" s="385"/>
      <c r="BL44" s="385"/>
      <c r="BM44" s="385"/>
      <c r="BN44" s="385"/>
      <c r="BO44" s="385"/>
      <c r="BP44" s="385"/>
      <c r="BQ44" s="385"/>
      <c r="BR44" s="385"/>
      <c r="BS44" s="385"/>
      <c r="BT44" s="385"/>
      <c r="BU44" s="385"/>
      <c r="BV44" s="385"/>
    </row>
    <row r="45" spans="1:74" ht="11.1" customHeight="1" x14ac:dyDescent="0.2">
      <c r="A45" s="98" t="s">
        <v>661</v>
      </c>
      <c r="B45" s="201" t="s">
        <v>59</v>
      </c>
      <c r="C45" s="215">
        <v>2.29</v>
      </c>
      <c r="D45" s="215">
        <v>2.3199999999999998</v>
      </c>
      <c r="E45" s="215">
        <v>2.36</v>
      </c>
      <c r="F45" s="215">
        <v>2.39</v>
      </c>
      <c r="G45" s="215">
        <v>2.4</v>
      </c>
      <c r="H45" s="215">
        <v>2.38</v>
      </c>
      <c r="I45" s="215">
        <v>2.38</v>
      </c>
      <c r="J45" s="215">
        <v>2.37</v>
      </c>
      <c r="K45" s="215">
        <v>2.37</v>
      </c>
      <c r="L45" s="215">
        <v>2.31</v>
      </c>
      <c r="M45" s="215">
        <v>2.2999999999999998</v>
      </c>
      <c r="N45" s="215">
        <v>2.5099999999999998</v>
      </c>
      <c r="O45" s="215">
        <v>2.29</v>
      </c>
      <c r="P45" s="215">
        <v>2.2599999999999998</v>
      </c>
      <c r="Q45" s="215">
        <v>2.2599999999999998</v>
      </c>
      <c r="R45" s="215">
        <v>2.23</v>
      </c>
      <c r="S45" s="215">
        <v>2.2599999999999998</v>
      </c>
      <c r="T45" s="215">
        <v>2.25</v>
      </c>
      <c r="U45" s="215">
        <v>2.21</v>
      </c>
      <c r="V45" s="215">
        <v>2.23</v>
      </c>
      <c r="W45" s="215">
        <v>2.2200000000000002</v>
      </c>
      <c r="X45" s="215">
        <v>2.15</v>
      </c>
      <c r="Y45" s="215">
        <v>2.15</v>
      </c>
      <c r="Z45" s="215">
        <v>2.16</v>
      </c>
      <c r="AA45" s="215">
        <v>2.12</v>
      </c>
      <c r="AB45" s="215">
        <v>2.11</v>
      </c>
      <c r="AC45" s="215">
        <v>2.17</v>
      </c>
      <c r="AD45" s="215">
        <v>2.16</v>
      </c>
      <c r="AE45" s="215">
        <v>2.16</v>
      </c>
      <c r="AF45" s="215">
        <v>2.1</v>
      </c>
      <c r="AG45" s="215">
        <v>2.11</v>
      </c>
      <c r="AH45" s="215">
        <v>2.11</v>
      </c>
      <c r="AI45" s="215">
        <v>2.12</v>
      </c>
      <c r="AJ45" s="215">
        <v>2.0699999999999998</v>
      </c>
      <c r="AK45" s="215">
        <v>2.08</v>
      </c>
      <c r="AL45" s="215">
        <v>2.08</v>
      </c>
      <c r="AM45" s="215">
        <v>2.0934710424</v>
      </c>
      <c r="AN45" s="215">
        <v>2.0660341364999999</v>
      </c>
      <c r="AO45" s="215">
        <v>2.0837337430999998</v>
      </c>
      <c r="AP45" s="215">
        <v>2.1099954978</v>
      </c>
      <c r="AQ45" s="215">
        <v>2.1273714637999999</v>
      </c>
      <c r="AR45" s="215">
        <v>2.1095980787999999</v>
      </c>
      <c r="AS45" s="215">
        <v>2.0872544975</v>
      </c>
      <c r="AT45" s="215">
        <v>2.0773643562999999</v>
      </c>
      <c r="AU45" s="215">
        <v>2.0260078902999998</v>
      </c>
      <c r="AV45" s="215">
        <v>2.0340826491000001</v>
      </c>
      <c r="AW45" s="215">
        <v>2.0398266791999999</v>
      </c>
      <c r="AX45" s="215">
        <v>2.0472866976000001</v>
      </c>
      <c r="AY45" s="215">
        <v>2.2154430000000001</v>
      </c>
      <c r="AZ45" s="215">
        <v>2.205918</v>
      </c>
      <c r="BA45" s="386">
        <v>2.1858719999999998</v>
      </c>
      <c r="BB45" s="386">
        <v>2.1975530000000001</v>
      </c>
      <c r="BC45" s="386">
        <v>2.2123650000000001</v>
      </c>
      <c r="BD45" s="386">
        <v>2.1965520000000001</v>
      </c>
      <c r="BE45" s="386">
        <v>2.2039469999999999</v>
      </c>
      <c r="BF45" s="386">
        <v>2.2070050000000001</v>
      </c>
      <c r="BG45" s="386">
        <v>2.2188970000000001</v>
      </c>
      <c r="BH45" s="386">
        <v>2.2116929999999999</v>
      </c>
      <c r="BI45" s="386">
        <v>2.1909700000000001</v>
      </c>
      <c r="BJ45" s="386">
        <v>2.164571</v>
      </c>
      <c r="BK45" s="386">
        <v>2.2163819999999999</v>
      </c>
      <c r="BL45" s="386">
        <v>2.2136100000000001</v>
      </c>
      <c r="BM45" s="386">
        <v>2.2038609999999998</v>
      </c>
      <c r="BN45" s="386">
        <v>2.1820249999999999</v>
      </c>
      <c r="BO45" s="386">
        <v>2.2030720000000001</v>
      </c>
      <c r="BP45" s="386">
        <v>2.1908530000000002</v>
      </c>
      <c r="BQ45" s="386">
        <v>2.2215289999999999</v>
      </c>
      <c r="BR45" s="386">
        <v>2.2251989999999999</v>
      </c>
      <c r="BS45" s="386">
        <v>2.1991350000000001</v>
      </c>
      <c r="BT45" s="386">
        <v>2.2091289999999999</v>
      </c>
      <c r="BU45" s="386">
        <v>2.1975310000000001</v>
      </c>
      <c r="BV45" s="386">
        <v>2.1492059999999999</v>
      </c>
    </row>
    <row r="46" spans="1:74" s="289" customFormat="1" ht="11.1" customHeight="1" x14ac:dyDescent="0.2">
      <c r="A46" s="93"/>
      <c r="B46" s="287"/>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387"/>
      <c r="AZ46" s="387"/>
      <c r="BA46" s="387"/>
      <c r="BB46" s="387"/>
      <c r="BC46" s="387"/>
      <c r="BD46" s="288"/>
      <c r="BE46" s="288"/>
      <c r="BF46" s="288"/>
      <c r="BG46" s="387"/>
      <c r="BH46" s="387"/>
      <c r="BI46" s="387"/>
      <c r="BJ46" s="387"/>
      <c r="BK46" s="387"/>
      <c r="BL46" s="387"/>
      <c r="BM46" s="387"/>
      <c r="BN46" s="387"/>
      <c r="BO46" s="387"/>
      <c r="BP46" s="387"/>
      <c r="BQ46" s="387"/>
      <c r="BR46" s="387"/>
      <c r="BS46" s="387"/>
      <c r="BT46" s="387"/>
      <c r="BU46" s="387"/>
      <c r="BV46" s="387"/>
    </row>
    <row r="47" spans="1:74" s="289" customFormat="1" ht="12" customHeight="1" x14ac:dyDescent="0.2">
      <c r="A47" s="93"/>
      <c r="B47" s="778" t="s">
        <v>1016</v>
      </c>
      <c r="C47" s="779"/>
      <c r="D47" s="779"/>
      <c r="E47" s="779"/>
      <c r="F47" s="779"/>
      <c r="G47" s="779"/>
      <c r="H47" s="779"/>
      <c r="I47" s="779"/>
      <c r="J47" s="779"/>
      <c r="K47" s="779"/>
      <c r="L47" s="779"/>
      <c r="M47" s="779"/>
      <c r="N47" s="779"/>
      <c r="O47" s="779"/>
      <c r="P47" s="779"/>
      <c r="Q47" s="779"/>
      <c r="AY47" s="520"/>
      <c r="AZ47" s="520"/>
      <c r="BA47" s="520"/>
      <c r="BB47" s="520"/>
      <c r="BC47" s="520"/>
      <c r="BD47" s="680"/>
      <c r="BE47" s="680"/>
      <c r="BF47" s="680"/>
      <c r="BG47" s="520"/>
      <c r="BH47" s="520"/>
      <c r="BI47" s="520"/>
      <c r="BJ47" s="520"/>
    </row>
    <row r="48" spans="1:74" s="456" customFormat="1" ht="12" customHeight="1" x14ac:dyDescent="0.2">
      <c r="A48" s="455"/>
      <c r="B48" s="835" t="s">
        <v>1081</v>
      </c>
      <c r="C48" s="801"/>
      <c r="D48" s="801"/>
      <c r="E48" s="801"/>
      <c r="F48" s="801"/>
      <c r="G48" s="801"/>
      <c r="H48" s="801"/>
      <c r="I48" s="801"/>
      <c r="J48" s="801"/>
      <c r="K48" s="801"/>
      <c r="L48" s="801"/>
      <c r="M48" s="801"/>
      <c r="N48" s="801"/>
      <c r="O48" s="801"/>
      <c r="P48" s="801"/>
      <c r="Q48" s="797"/>
      <c r="AY48" s="521"/>
      <c r="AZ48" s="521"/>
      <c r="BA48" s="521"/>
      <c r="BB48" s="521"/>
      <c r="BC48" s="521"/>
      <c r="BD48" s="681"/>
      <c r="BE48" s="681"/>
      <c r="BF48" s="681"/>
      <c r="BG48" s="521"/>
      <c r="BH48" s="521"/>
      <c r="BI48" s="521"/>
      <c r="BJ48" s="521"/>
    </row>
    <row r="49" spans="1:74" s="456" customFormat="1" ht="12" customHeight="1" x14ac:dyDescent="0.2">
      <c r="A49" s="455"/>
      <c r="B49" s="831" t="s">
        <v>1082</v>
      </c>
      <c r="C49" s="801"/>
      <c r="D49" s="801"/>
      <c r="E49" s="801"/>
      <c r="F49" s="801"/>
      <c r="G49" s="801"/>
      <c r="H49" s="801"/>
      <c r="I49" s="801"/>
      <c r="J49" s="801"/>
      <c r="K49" s="801"/>
      <c r="L49" s="801"/>
      <c r="M49" s="801"/>
      <c r="N49" s="801"/>
      <c r="O49" s="801"/>
      <c r="P49" s="801"/>
      <c r="Q49" s="797"/>
      <c r="AY49" s="521"/>
      <c r="AZ49" s="521"/>
      <c r="BA49" s="521"/>
      <c r="BB49" s="521"/>
      <c r="BC49" s="521"/>
      <c r="BD49" s="681"/>
      <c r="BE49" s="681"/>
      <c r="BF49" s="681"/>
      <c r="BG49" s="521"/>
      <c r="BH49" s="521"/>
      <c r="BI49" s="521"/>
      <c r="BJ49" s="521"/>
    </row>
    <row r="50" spans="1:74" s="456" customFormat="1" ht="12" customHeight="1" x14ac:dyDescent="0.2">
      <c r="A50" s="455"/>
      <c r="B50" s="835" t="s">
        <v>1083</v>
      </c>
      <c r="C50" s="801"/>
      <c r="D50" s="801"/>
      <c r="E50" s="801"/>
      <c r="F50" s="801"/>
      <c r="G50" s="801"/>
      <c r="H50" s="801"/>
      <c r="I50" s="801"/>
      <c r="J50" s="801"/>
      <c r="K50" s="801"/>
      <c r="L50" s="801"/>
      <c r="M50" s="801"/>
      <c r="N50" s="801"/>
      <c r="O50" s="801"/>
      <c r="P50" s="801"/>
      <c r="Q50" s="797"/>
      <c r="AY50" s="521"/>
      <c r="AZ50" s="521"/>
      <c r="BA50" s="521"/>
      <c r="BB50" s="521"/>
      <c r="BC50" s="521"/>
      <c r="BD50" s="681"/>
      <c r="BE50" s="681"/>
      <c r="BF50" s="681"/>
      <c r="BG50" s="521"/>
      <c r="BH50" s="521"/>
      <c r="BI50" s="521"/>
      <c r="BJ50" s="521"/>
    </row>
    <row r="51" spans="1:74" s="456" customFormat="1" ht="12" customHeight="1" x14ac:dyDescent="0.2">
      <c r="A51" s="455"/>
      <c r="B51" s="835" t="s">
        <v>100</v>
      </c>
      <c r="C51" s="801"/>
      <c r="D51" s="801"/>
      <c r="E51" s="801"/>
      <c r="F51" s="801"/>
      <c r="G51" s="801"/>
      <c r="H51" s="801"/>
      <c r="I51" s="801"/>
      <c r="J51" s="801"/>
      <c r="K51" s="801"/>
      <c r="L51" s="801"/>
      <c r="M51" s="801"/>
      <c r="N51" s="801"/>
      <c r="O51" s="801"/>
      <c r="P51" s="801"/>
      <c r="Q51" s="797"/>
      <c r="AY51" s="521"/>
      <c r="AZ51" s="521"/>
      <c r="BA51" s="521"/>
      <c r="BB51" s="521"/>
      <c r="BC51" s="521"/>
      <c r="BD51" s="681"/>
      <c r="BE51" s="681"/>
      <c r="BF51" s="681"/>
      <c r="BG51" s="521"/>
      <c r="BH51" s="521"/>
      <c r="BI51" s="521"/>
      <c r="BJ51" s="521"/>
    </row>
    <row r="52" spans="1:74" s="456" customFormat="1" ht="12" customHeight="1" x14ac:dyDescent="0.2">
      <c r="A52" s="455"/>
      <c r="B52" s="800" t="s">
        <v>1041</v>
      </c>
      <c r="C52" s="801"/>
      <c r="D52" s="801"/>
      <c r="E52" s="801"/>
      <c r="F52" s="801"/>
      <c r="G52" s="801"/>
      <c r="H52" s="801"/>
      <c r="I52" s="801"/>
      <c r="J52" s="801"/>
      <c r="K52" s="801"/>
      <c r="L52" s="801"/>
      <c r="M52" s="801"/>
      <c r="N52" s="801"/>
      <c r="O52" s="801"/>
      <c r="P52" s="801"/>
      <c r="Q52" s="797"/>
      <c r="AY52" s="521"/>
      <c r="AZ52" s="521"/>
      <c r="BA52" s="521"/>
      <c r="BB52" s="521"/>
      <c r="BC52" s="521"/>
      <c r="BD52" s="681"/>
      <c r="BE52" s="681"/>
      <c r="BF52" s="681"/>
      <c r="BG52" s="521"/>
      <c r="BH52" s="521"/>
      <c r="BI52" s="521"/>
      <c r="BJ52" s="521"/>
    </row>
    <row r="53" spans="1:74" s="456" customFormat="1" ht="22.35" customHeight="1" x14ac:dyDescent="0.2">
      <c r="A53" s="455"/>
      <c r="B53" s="800" t="s">
        <v>1084</v>
      </c>
      <c r="C53" s="801"/>
      <c r="D53" s="801"/>
      <c r="E53" s="801"/>
      <c r="F53" s="801"/>
      <c r="G53" s="801"/>
      <c r="H53" s="801"/>
      <c r="I53" s="801"/>
      <c r="J53" s="801"/>
      <c r="K53" s="801"/>
      <c r="L53" s="801"/>
      <c r="M53" s="801"/>
      <c r="N53" s="801"/>
      <c r="O53" s="801"/>
      <c r="P53" s="801"/>
      <c r="Q53" s="797"/>
      <c r="AY53" s="521"/>
      <c r="AZ53" s="521"/>
      <c r="BA53" s="521"/>
      <c r="BB53" s="521"/>
      <c r="BC53" s="521"/>
      <c r="BD53" s="681"/>
      <c r="BE53" s="681"/>
      <c r="BF53" s="681"/>
      <c r="BG53" s="521"/>
      <c r="BH53" s="521"/>
      <c r="BI53" s="521"/>
      <c r="BJ53" s="521"/>
    </row>
    <row r="54" spans="1:74" s="456" customFormat="1" ht="12" customHeight="1" x14ac:dyDescent="0.2">
      <c r="A54" s="455"/>
      <c r="B54" s="795" t="s">
        <v>1045</v>
      </c>
      <c r="C54" s="796"/>
      <c r="D54" s="796"/>
      <c r="E54" s="796"/>
      <c r="F54" s="796"/>
      <c r="G54" s="796"/>
      <c r="H54" s="796"/>
      <c r="I54" s="796"/>
      <c r="J54" s="796"/>
      <c r="K54" s="796"/>
      <c r="L54" s="796"/>
      <c r="M54" s="796"/>
      <c r="N54" s="796"/>
      <c r="O54" s="796"/>
      <c r="P54" s="796"/>
      <c r="Q54" s="797"/>
      <c r="AY54" s="521"/>
      <c r="AZ54" s="521"/>
      <c r="BA54" s="521"/>
      <c r="BB54" s="521"/>
      <c r="BC54" s="521"/>
      <c r="BD54" s="681"/>
      <c r="BE54" s="681"/>
      <c r="BF54" s="681"/>
      <c r="BG54" s="521"/>
      <c r="BH54" s="521"/>
      <c r="BI54" s="521"/>
      <c r="BJ54" s="521"/>
    </row>
    <row r="55" spans="1:74" s="457" customFormat="1" ht="12" customHeight="1" x14ac:dyDescent="0.2">
      <c r="A55" s="436"/>
      <c r="B55" s="809" t="s">
        <v>1147</v>
      </c>
      <c r="C55" s="797"/>
      <c r="D55" s="797"/>
      <c r="E55" s="797"/>
      <c r="F55" s="797"/>
      <c r="G55" s="797"/>
      <c r="H55" s="797"/>
      <c r="I55" s="797"/>
      <c r="J55" s="797"/>
      <c r="K55" s="797"/>
      <c r="L55" s="797"/>
      <c r="M55" s="797"/>
      <c r="N55" s="797"/>
      <c r="O55" s="797"/>
      <c r="P55" s="797"/>
      <c r="Q55" s="797"/>
      <c r="AY55" s="522"/>
      <c r="AZ55" s="522"/>
      <c r="BA55" s="522"/>
      <c r="BB55" s="522"/>
      <c r="BC55" s="522"/>
      <c r="BD55" s="682"/>
      <c r="BE55" s="682"/>
      <c r="BF55" s="682"/>
      <c r="BG55" s="522"/>
      <c r="BH55" s="522"/>
      <c r="BI55" s="522"/>
      <c r="BJ55" s="522"/>
    </row>
    <row r="56" spans="1:74" x14ac:dyDescent="0.2">
      <c r="BK56" s="388"/>
      <c r="BL56" s="388"/>
      <c r="BM56" s="388"/>
      <c r="BN56" s="388"/>
      <c r="BO56" s="388"/>
      <c r="BP56" s="388"/>
      <c r="BQ56" s="388"/>
      <c r="BR56" s="388"/>
      <c r="BS56" s="388"/>
      <c r="BT56" s="388"/>
      <c r="BU56" s="388"/>
      <c r="BV56" s="388"/>
    </row>
    <row r="57" spans="1:74" x14ac:dyDescent="0.2">
      <c r="BK57" s="388"/>
      <c r="BL57" s="388"/>
      <c r="BM57" s="388"/>
      <c r="BN57" s="388"/>
      <c r="BO57" s="388"/>
      <c r="BP57" s="388"/>
      <c r="BQ57" s="388"/>
      <c r="BR57" s="388"/>
      <c r="BS57" s="388"/>
      <c r="BT57" s="388"/>
      <c r="BU57" s="388"/>
      <c r="BV57" s="388"/>
    </row>
    <row r="58" spans="1:74" x14ac:dyDescent="0.2">
      <c r="BK58" s="388"/>
      <c r="BL58" s="388"/>
      <c r="BM58" s="388"/>
      <c r="BN58" s="388"/>
      <c r="BO58" s="388"/>
      <c r="BP58" s="388"/>
      <c r="BQ58" s="388"/>
      <c r="BR58" s="388"/>
      <c r="BS58" s="388"/>
      <c r="BT58" s="388"/>
      <c r="BU58" s="388"/>
      <c r="BV58" s="388"/>
    </row>
    <row r="59" spans="1:74" x14ac:dyDescent="0.2">
      <c r="BK59" s="388"/>
      <c r="BL59" s="388"/>
      <c r="BM59" s="388"/>
      <c r="BN59" s="388"/>
      <c r="BO59" s="388"/>
      <c r="BP59" s="388"/>
      <c r="BQ59" s="388"/>
      <c r="BR59" s="388"/>
      <c r="BS59" s="388"/>
      <c r="BT59" s="388"/>
      <c r="BU59" s="388"/>
      <c r="BV59" s="388"/>
    </row>
    <row r="60" spans="1:74" x14ac:dyDescent="0.2">
      <c r="BK60" s="388"/>
      <c r="BL60" s="388"/>
      <c r="BM60" s="388"/>
      <c r="BN60" s="388"/>
      <c r="BO60" s="388"/>
      <c r="BP60" s="388"/>
      <c r="BQ60" s="388"/>
      <c r="BR60" s="388"/>
      <c r="BS60" s="388"/>
      <c r="BT60" s="388"/>
      <c r="BU60" s="388"/>
      <c r="BV60" s="388"/>
    </row>
    <row r="61" spans="1:74" x14ac:dyDescent="0.2">
      <c r="BK61" s="388"/>
      <c r="BL61" s="388"/>
      <c r="BM61" s="388"/>
      <c r="BN61" s="388"/>
      <c r="BO61" s="388"/>
      <c r="BP61" s="388"/>
      <c r="BQ61" s="388"/>
      <c r="BR61" s="388"/>
      <c r="BS61" s="388"/>
      <c r="BT61" s="388"/>
      <c r="BU61" s="388"/>
      <c r="BV61" s="388"/>
    </row>
    <row r="62" spans="1:74" x14ac:dyDescent="0.2">
      <c r="BK62" s="388"/>
      <c r="BL62" s="388"/>
      <c r="BM62" s="388"/>
      <c r="BN62" s="388"/>
      <c r="BO62" s="388"/>
      <c r="BP62" s="388"/>
      <c r="BQ62" s="388"/>
      <c r="BR62" s="388"/>
      <c r="BS62" s="388"/>
      <c r="BT62" s="388"/>
      <c r="BU62" s="388"/>
      <c r="BV62" s="388"/>
    </row>
    <row r="63" spans="1:74" x14ac:dyDescent="0.2">
      <c r="BK63" s="388"/>
      <c r="BL63" s="388"/>
      <c r="BM63" s="388"/>
      <c r="BN63" s="388"/>
      <c r="BO63" s="388"/>
      <c r="BP63" s="388"/>
      <c r="BQ63" s="388"/>
      <c r="BR63" s="388"/>
      <c r="BS63" s="388"/>
      <c r="BT63" s="388"/>
      <c r="BU63" s="388"/>
      <c r="BV63" s="388"/>
    </row>
    <row r="64" spans="1:74" x14ac:dyDescent="0.2">
      <c r="BK64" s="388"/>
      <c r="BL64" s="388"/>
      <c r="BM64" s="388"/>
      <c r="BN64" s="388"/>
      <c r="BO64" s="388"/>
      <c r="BP64" s="388"/>
      <c r="BQ64" s="388"/>
      <c r="BR64" s="388"/>
      <c r="BS64" s="388"/>
      <c r="BT64" s="388"/>
      <c r="BU64" s="388"/>
      <c r="BV64" s="388"/>
    </row>
    <row r="65" spans="63:74" x14ac:dyDescent="0.2">
      <c r="BK65" s="388"/>
      <c r="BL65" s="388"/>
      <c r="BM65" s="388"/>
      <c r="BN65" s="388"/>
      <c r="BO65" s="388"/>
      <c r="BP65" s="388"/>
      <c r="BQ65" s="388"/>
      <c r="BR65" s="388"/>
      <c r="BS65" s="388"/>
      <c r="BT65" s="388"/>
      <c r="BU65" s="388"/>
      <c r="BV65" s="388"/>
    </row>
    <row r="66" spans="63:74" x14ac:dyDescent="0.2">
      <c r="BK66" s="388"/>
      <c r="BL66" s="388"/>
      <c r="BM66" s="388"/>
      <c r="BN66" s="388"/>
      <c r="BO66" s="388"/>
      <c r="BP66" s="388"/>
      <c r="BQ66" s="388"/>
      <c r="BR66" s="388"/>
      <c r="BS66" s="388"/>
      <c r="BT66" s="388"/>
      <c r="BU66" s="388"/>
      <c r="BV66" s="388"/>
    </row>
    <row r="67" spans="63:74" x14ac:dyDescent="0.2">
      <c r="BK67" s="388"/>
      <c r="BL67" s="388"/>
      <c r="BM67" s="388"/>
      <c r="BN67" s="388"/>
      <c r="BO67" s="388"/>
      <c r="BP67" s="388"/>
      <c r="BQ67" s="388"/>
      <c r="BR67" s="388"/>
      <c r="BS67" s="388"/>
      <c r="BT67" s="388"/>
      <c r="BU67" s="388"/>
      <c r="BV67" s="388"/>
    </row>
    <row r="68" spans="63:74" x14ac:dyDescent="0.2">
      <c r="BK68" s="388"/>
      <c r="BL68" s="388"/>
      <c r="BM68" s="388"/>
      <c r="BN68" s="388"/>
      <c r="BO68" s="388"/>
      <c r="BP68" s="388"/>
      <c r="BQ68" s="388"/>
      <c r="BR68" s="388"/>
      <c r="BS68" s="388"/>
      <c r="BT68" s="388"/>
      <c r="BU68" s="388"/>
      <c r="BV68" s="388"/>
    </row>
    <row r="69" spans="63:74" x14ac:dyDescent="0.2">
      <c r="BK69" s="388"/>
      <c r="BL69" s="388"/>
      <c r="BM69" s="388"/>
      <c r="BN69" s="388"/>
      <c r="BO69" s="388"/>
      <c r="BP69" s="388"/>
      <c r="BQ69" s="388"/>
      <c r="BR69" s="388"/>
      <c r="BS69" s="388"/>
      <c r="BT69" s="388"/>
      <c r="BU69" s="388"/>
      <c r="BV69" s="388"/>
    </row>
    <row r="70" spans="63:74" x14ac:dyDescent="0.2">
      <c r="BK70" s="388"/>
      <c r="BL70" s="388"/>
      <c r="BM70" s="388"/>
      <c r="BN70" s="388"/>
      <c r="BO70" s="388"/>
      <c r="BP70" s="388"/>
      <c r="BQ70" s="388"/>
      <c r="BR70" s="388"/>
      <c r="BS70" s="388"/>
      <c r="BT70" s="388"/>
      <c r="BU70" s="388"/>
      <c r="BV70" s="388"/>
    </row>
    <row r="71" spans="63:74" x14ac:dyDescent="0.2">
      <c r="BK71" s="388"/>
      <c r="BL71" s="388"/>
      <c r="BM71" s="388"/>
      <c r="BN71" s="388"/>
      <c r="BO71" s="388"/>
      <c r="BP71" s="388"/>
      <c r="BQ71" s="388"/>
      <c r="BR71" s="388"/>
      <c r="BS71" s="388"/>
      <c r="BT71" s="388"/>
      <c r="BU71" s="388"/>
      <c r="BV71" s="388"/>
    </row>
    <row r="72" spans="63:74" x14ac:dyDescent="0.2">
      <c r="BK72" s="388"/>
      <c r="BL72" s="388"/>
      <c r="BM72" s="388"/>
      <c r="BN72" s="388"/>
      <c r="BO72" s="388"/>
      <c r="BP72" s="388"/>
      <c r="BQ72" s="388"/>
      <c r="BR72" s="388"/>
      <c r="BS72" s="388"/>
      <c r="BT72" s="388"/>
      <c r="BU72" s="388"/>
      <c r="BV72" s="388"/>
    </row>
    <row r="73" spans="63:74" x14ac:dyDescent="0.2">
      <c r="BK73" s="388"/>
      <c r="BL73" s="388"/>
      <c r="BM73" s="388"/>
      <c r="BN73" s="388"/>
      <c r="BO73" s="388"/>
      <c r="BP73" s="388"/>
      <c r="BQ73" s="388"/>
      <c r="BR73" s="388"/>
      <c r="BS73" s="388"/>
      <c r="BT73" s="388"/>
      <c r="BU73" s="388"/>
      <c r="BV73" s="388"/>
    </row>
    <row r="74" spans="63:74" x14ac:dyDescent="0.2">
      <c r="BK74" s="388"/>
      <c r="BL74" s="388"/>
      <c r="BM74" s="388"/>
      <c r="BN74" s="388"/>
      <c r="BO74" s="388"/>
      <c r="BP74" s="388"/>
      <c r="BQ74" s="388"/>
      <c r="BR74" s="388"/>
      <c r="BS74" s="388"/>
      <c r="BT74" s="388"/>
      <c r="BU74" s="388"/>
      <c r="BV74" s="388"/>
    </row>
    <row r="75" spans="63:74" x14ac:dyDescent="0.2">
      <c r="BK75" s="388"/>
      <c r="BL75" s="388"/>
      <c r="BM75" s="388"/>
      <c r="BN75" s="388"/>
      <c r="BO75" s="388"/>
      <c r="BP75" s="388"/>
      <c r="BQ75" s="388"/>
      <c r="BR75" s="388"/>
      <c r="BS75" s="388"/>
      <c r="BT75" s="388"/>
      <c r="BU75" s="388"/>
      <c r="BV75" s="388"/>
    </row>
    <row r="76" spans="63:74" x14ac:dyDescent="0.2">
      <c r="BK76" s="388"/>
      <c r="BL76" s="388"/>
      <c r="BM76" s="388"/>
      <c r="BN76" s="388"/>
      <c r="BO76" s="388"/>
      <c r="BP76" s="388"/>
      <c r="BQ76" s="388"/>
      <c r="BR76" s="388"/>
      <c r="BS76" s="388"/>
      <c r="BT76" s="388"/>
      <c r="BU76" s="388"/>
      <c r="BV76" s="388"/>
    </row>
    <row r="77" spans="63:74" x14ac:dyDescent="0.2">
      <c r="BK77" s="388"/>
      <c r="BL77" s="388"/>
      <c r="BM77" s="388"/>
      <c r="BN77" s="388"/>
      <c r="BO77" s="388"/>
      <c r="BP77" s="388"/>
      <c r="BQ77" s="388"/>
      <c r="BR77" s="388"/>
      <c r="BS77" s="388"/>
      <c r="BT77" s="388"/>
      <c r="BU77" s="388"/>
      <c r="BV77" s="388"/>
    </row>
    <row r="78" spans="63:74" x14ac:dyDescent="0.2">
      <c r="BK78" s="388"/>
      <c r="BL78" s="388"/>
      <c r="BM78" s="388"/>
      <c r="BN78" s="388"/>
      <c r="BO78" s="388"/>
      <c r="BP78" s="388"/>
      <c r="BQ78" s="388"/>
      <c r="BR78" s="388"/>
      <c r="BS78" s="388"/>
      <c r="BT78" s="388"/>
      <c r="BU78" s="388"/>
      <c r="BV78" s="388"/>
    </row>
    <row r="79" spans="63:74" x14ac:dyDescent="0.2">
      <c r="BK79" s="388"/>
      <c r="BL79" s="388"/>
      <c r="BM79" s="388"/>
      <c r="BN79" s="388"/>
      <c r="BO79" s="388"/>
      <c r="BP79" s="388"/>
      <c r="BQ79" s="388"/>
      <c r="BR79" s="388"/>
      <c r="BS79" s="388"/>
      <c r="BT79" s="388"/>
      <c r="BU79" s="388"/>
      <c r="BV79" s="388"/>
    </row>
    <row r="80" spans="63:74" x14ac:dyDescent="0.2">
      <c r="BK80" s="388"/>
      <c r="BL80" s="388"/>
      <c r="BM80" s="388"/>
      <c r="BN80" s="388"/>
      <c r="BO80" s="388"/>
      <c r="BP80" s="388"/>
      <c r="BQ80" s="388"/>
      <c r="BR80" s="388"/>
      <c r="BS80" s="388"/>
      <c r="BT80" s="388"/>
      <c r="BU80" s="388"/>
      <c r="BV80" s="388"/>
    </row>
    <row r="81" spans="63:74" x14ac:dyDescent="0.2">
      <c r="BK81" s="388"/>
      <c r="BL81" s="388"/>
      <c r="BM81" s="388"/>
      <c r="BN81" s="388"/>
      <c r="BO81" s="388"/>
      <c r="BP81" s="388"/>
      <c r="BQ81" s="388"/>
      <c r="BR81" s="388"/>
      <c r="BS81" s="388"/>
      <c r="BT81" s="388"/>
      <c r="BU81" s="388"/>
      <c r="BV81" s="388"/>
    </row>
    <row r="82" spans="63:74" x14ac:dyDescent="0.2">
      <c r="BK82" s="388"/>
      <c r="BL82" s="388"/>
      <c r="BM82" s="388"/>
      <c r="BN82" s="388"/>
      <c r="BO82" s="388"/>
      <c r="BP82" s="388"/>
      <c r="BQ82" s="388"/>
      <c r="BR82" s="388"/>
      <c r="BS82" s="388"/>
      <c r="BT82" s="388"/>
      <c r="BU82" s="388"/>
      <c r="BV82" s="388"/>
    </row>
    <row r="83" spans="63:74" x14ac:dyDescent="0.2">
      <c r="BK83" s="388"/>
      <c r="BL83" s="388"/>
      <c r="BM83" s="388"/>
      <c r="BN83" s="388"/>
      <c r="BO83" s="388"/>
      <c r="BP83" s="388"/>
      <c r="BQ83" s="388"/>
      <c r="BR83" s="388"/>
      <c r="BS83" s="388"/>
      <c r="BT83" s="388"/>
      <c r="BU83" s="388"/>
      <c r="BV83" s="388"/>
    </row>
    <row r="84" spans="63:74" x14ac:dyDescent="0.2">
      <c r="BK84" s="388"/>
      <c r="BL84" s="388"/>
      <c r="BM84" s="388"/>
      <c r="BN84" s="388"/>
      <c r="BO84" s="388"/>
      <c r="BP84" s="388"/>
      <c r="BQ84" s="388"/>
      <c r="BR84" s="388"/>
      <c r="BS84" s="388"/>
      <c r="BT84" s="388"/>
      <c r="BU84" s="388"/>
      <c r="BV84" s="388"/>
    </row>
    <row r="85" spans="63:74" x14ac:dyDescent="0.2">
      <c r="BK85" s="388"/>
      <c r="BL85" s="388"/>
      <c r="BM85" s="388"/>
      <c r="BN85" s="388"/>
      <c r="BO85" s="388"/>
      <c r="BP85" s="388"/>
      <c r="BQ85" s="388"/>
      <c r="BR85" s="388"/>
      <c r="BS85" s="388"/>
      <c r="BT85" s="388"/>
      <c r="BU85" s="388"/>
      <c r="BV85" s="388"/>
    </row>
    <row r="86" spans="63:74" x14ac:dyDescent="0.2">
      <c r="BK86" s="388"/>
      <c r="BL86" s="388"/>
      <c r="BM86" s="388"/>
      <c r="BN86" s="388"/>
      <c r="BO86" s="388"/>
      <c r="BP86" s="388"/>
      <c r="BQ86" s="388"/>
      <c r="BR86" s="388"/>
      <c r="BS86" s="388"/>
      <c r="BT86" s="388"/>
      <c r="BU86" s="388"/>
      <c r="BV86" s="388"/>
    </row>
    <row r="87" spans="63:74" x14ac:dyDescent="0.2">
      <c r="BK87" s="388"/>
      <c r="BL87" s="388"/>
      <c r="BM87" s="388"/>
      <c r="BN87" s="388"/>
      <c r="BO87" s="388"/>
      <c r="BP87" s="388"/>
      <c r="BQ87" s="388"/>
      <c r="BR87" s="388"/>
      <c r="BS87" s="388"/>
      <c r="BT87" s="388"/>
      <c r="BU87" s="388"/>
      <c r="BV87" s="388"/>
    </row>
    <row r="88" spans="63:74" x14ac:dyDescent="0.2">
      <c r="BK88" s="388"/>
      <c r="BL88" s="388"/>
      <c r="BM88" s="388"/>
      <c r="BN88" s="388"/>
      <c r="BO88" s="388"/>
      <c r="BP88" s="388"/>
      <c r="BQ88" s="388"/>
      <c r="BR88" s="388"/>
      <c r="BS88" s="388"/>
      <c r="BT88" s="388"/>
      <c r="BU88" s="388"/>
      <c r="BV88" s="388"/>
    </row>
    <row r="89" spans="63:74" x14ac:dyDescent="0.2">
      <c r="BK89" s="388"/>
      <c r="BL89" s="388"/>
      <c r="BM89" s="388"/>
      <c r="BN89" s="388"/>
      <c r="BO89" s="388"/>
      <c r="BP89" s="388"/>
      <c r="BQ89" s="388"/>
      <c r="BR89" s="388"/>
      <c r="BS89" s="388"/>
      <c r="BT89" s="388"/>
      <c r="BU89" s="388"/>
      <c r="BV89" s="388"/>
    </row>
    <row r="90" spans="63:74" x14ac:dyDescent="0.2">
      <c r="BK90" s="388"/>
      <c r="BL90" s="388"/>
      <c r="BM90" s="388"/>
      <c r="BN90" s="388"/>
      <c r="BO90" s="388"/>
      <c r="BP90" s="388"/>
      <c r="BQ90" s="388"/>
      <c r="BR90" s="388"/>
      <c r="BS90" s="388"/>
      <c r="BT90" s="388"/>
      <c r="BU90" s="388"/>
      <c r="BV90" s="388"/>
    </row>
    <row r="91" spans="63:74" x14ac:dyDescent="0.2">
      <c r="BK91" s="388"/>
      <c r="BL91" s="388"/>
      <c r="BM91" s="388"/>
      <c r="BN91" s="388"/>
      <c r="BO91" s="388"/>
      <c r="BP91" s="388"/>
      <c r="BQ91" s="388"/>
      <c r="BR91" s="388"/>
      <c r="BS91" s="388"/>
      <c r="BT91" s="388"/>
      <c r="BU91" s="388"/>
      <c r="BV91" s="388"/>
    </row>
    <row r="92" spans="63:74" x14ac:dyDescent="0.2">
      <c r="BK92" s="388"/>
      <c r="BL92" s="388"/>
      <c r="BM92" s="388"/>
      <c r="BN92" s="388"/>
      <c r="BO92" s="388"/>
      <c r="BP92" s="388"/>
      <c r="BQ92" s="388"/>
      <c r="BR92" s="388"/>
      <c r="BS92" s="388"/>
      <c r="BT92" s="388"/>
      <c r="BU92" s="388"/>
      <c r="BV92" s="388"/>
    </row>
    <row r="93" spans="63:74" x14ac:dyDescent="0.2">
      <c r="BK93" s="388"/>
      <c r="BL93" s="388"/>
      <c r="BM93" s="388"/>
      <c r="BN93" s="388"/>
      <c r="BO93" s="388"/>
      <c r="BP93" s="388"/>
      <c r="BQ93" s="388"/>
      <c r="BR93" s="388"/>
      <c r="BS93" s="388"/>
      <c r="BT93" s="388"/>
      <c r="BU93" s="388"/>
      <c r="BV93" s="388"/>
    </row>
    <row r="94" spans="63:74" x14ac:dyDescent="0.2">
      <c r="BK94" s="388"/>
      <c r="BL94" s="388"/>
      <c r="BM94" s="388"/>
      <c r="BN94" s="388"/>
      <c r="BO94" s="388"/>
      <c r="BP94" s="388"/>
      <c r="BQ94" s="388"/>
      <c r="BR94" s="388"/>
      <c r="BS94" s="388"/>
      <c r="BT94" s="388"/>
      <c r="BU94" s="388"/>
      <c r="BV94" s="388"/>
    </row>
    <row r="95" spans="63:74" x14ac:dyDescent="0.2">
      <c r="BK95" s="388"/>
      <c r="BL95" s="388"/>
      <c r="BM95" s="388"/>
      <c r="BN95" s="388"/>
      <c r="BO95" s="388"/>
      <c r="BP95" s="388"/>
      <c r="BQ95" s="388"/>
      <c r="BR95" s="388"/>
      <c r="BS95" s="388"/>
      <c r="BT95" s="388"/>
      <c r="BU95" s="388"/>
      <c r="BV95" s="388"/>
    </row>
    <row r="96" spans="63:74" x14ac:dyDescent="0.2">
      <c r="BK96" s="388"/>
      <c r="BL96" s="388"/>
      <c r="BM96" s="388"/>
      <c r="BN96" s="388"/>
      <c r="BO96" s="388"/>
      <c r="BP96" s="388"/>
      <c r="BQ96" s="388"/>
      <c r="BR96" s="388"/>
      <c r="BS96" s="388"/>
      <c r="BT96" s="388"/>
      <c r="BU96" s="388"/>
      <c r="BV96" s="388"/>
    </row>
    <row r="97" spans="63:74" x14ac:dyDescent="0.2">
      <c r="BK97" s="388"/>
      <c r="BL97" s="388"/>
      <c r="BM97" s="388"/>
      <c r="BN97" s="388"/>
      <c r="BO97" s="388"/>
      <c r="BP97" s="388"/>
      <c r="BQ97" s="388"/>
      <c r="BR97" s="388"/>
      <c r="BS97" s="388"/>
      <c r="BT97" s="388"/>
      <c r="BU97" s="388"/>
      <c r="BV97" s="388"/>
    </row>
    <row r="98" spans="63:74" x14ac:dyDescent="0.2">
      <c r="BK98" s="388"/>
      <c r="BL98" s="388"/>
      <c r="BM98" s="388"/>
      <c r="BN98" s="388"/>
      <c r="BO98" s="388"/>
      <c r="BP98" s="388"/>
      <c r="BQ98" s="388"/>
      <c r="BR98" s="388"/>
      <c r="BS98" s="388"/>
      <c r="BT98" s="388"/>
      <c r="BU98" s="388"/>
      <c r="BV98" s="388"/>
    </row>
    <row r="99" spans="63:74" x14ac:dyDescent="0.2">
      <c r="BK99" s="388"/>
      <c r="BL99" s="388"/>
      <c r="BM99" s="388"/>
      <c r="BN99" s="388"/>
      <c r="BO99" s="388"/>
      <c r="BP99" s="388"/>
      <c r="BQ99" s="388"/>
      <c r="BR99" s="388"/>
      <c r="BS99" s="388"/>
      <c r="BT99" s="388"/>
      <c r="BU99" s="388"/>
      <c r="BV99" s="388"/>
    </row>
    <row r="100" spans="63:74" x14ac:dyDescent="0.2">
      <c r="BK100" s="388"/>
      <c r="BL100" s="388"/>
      <c r="BM100" s="388"/>
      <c r="BN100" s="388"/>
      <c r="BO100" s="388"/>
      <c r="BP100" s="388"/>
      <c r="BQ100" s="388"/>
      <c r="BR100" s="388"/>
      <c r="BS100" s="388"/>
      <c r="BT100" s="388"/>
      <c r="BU100" s="388"/>
      <c r="BV100" s="388"/>
    </row>
    <row r="101" spans="63:74" x14ac:dyDescent="0.2">
      <c r="BK101" s="388"/>
      <c r="BL101" s="388"/>
      <c r="BM101" s="388"/>
      <c r="BN101" s="388"/>
      <c r="BO101" s="388"/>
      <c r="BP101" s="388"/>
      <c r="BQ101" s="388"/>
      <c r="BR101" s="388"/>
      <c r="BS101" s="388"/>
      <c r="BT101" s="388"/>
      <c r="BU101" s="388"/>
      <c r="BV101" s="388"/>
    </row>
    <row r="102" spans="63:74" x14ac:dyDescent="0.2">
      <c r="BK102" s="388"/>
      <c r="BL102" s="388"/>
      <c r="BM102" s="388"/>
      <c r="BN102" s="388"/>
      <c r="BO102" s="388"/>
      <c r="BP102" s="388"/>
      <c r="BQ102" s="388"/>
      <c r="BR102" s="388"/>
      <c r="BS102" s="388"/>
      <c r="BT102" s="388"/>
      <c r="BU102" s="388"/>
      <c r="BV102" s="388"/>
    </row>
    <row r="103" spans="63:74" x14ac:dyDescent="0.2">
      <c r="BK103" s="388"/>
      <c r="BL103" s="388"/>
      <c r="BM103" s="388"/>
      <c r="BN103" s="388"/>
      <c r="BO103" s="388"/>
      <c r="BP103" s="388"/>
      <c r="BQ103" s="388"/>
      <c r="BR103" s="388"/>
      <c r="BS103" s="388"/>
      <c r="BT103" s="388"/>
      <c r="BU103" s="388"/>
      <c r="BV103" s="388"/>
    </row>
    <row r="104" spans="63:74" x14ac:dyDescent="0.2">
      <c r="BK104" s="388"/>
      <c r="BL104" s="388"/>
      <c r="BM104" s="388"/>
      <c r="BN104" s="388"/>
      <c r="BO104" s="388"/>
      <c r="BP104" s="388"/>
      <c r="BQ104" s="388"/>
      <c r="BR104" s="388"/>
      <c r="BS104" s="388"/>
      <c r="BT104" s="388"/>
      <c r="BU104" s="388"/>
      <c r="BV104" s="388"/>
    </row>
    <row r="105" spans="63:74" x14ac:dyDescent="0.2">
      <c r="BK105" s="388"/>
      <c r="BL105" s="388"/>
      <c r="BM105" s="388"/>
      <c r="BN105" s="388"/>
      <c r="BO105" s="388"/>
      <c r="BP105" s="388"/>
      <c r="BQ105" s="388"/>
      <c r="BR105" s="388"/>
      <c r="BS105" s="388"/>
      <c r="BT105" s="388"/>
      <c r="BU105" s="388"/>
      <c r="BV105" s="388"/>
    </row>
    <row r="106" spans="63:74" x14ac:dyDescent="0.2">
      <c r="BK106" s="388"/>
      <c r="BL106" s="388"/>
      <c r="BM106" s="388"/>
      <c r="BN106" s="388"/>
      <c r="BO106" s="388"/>
      <c r="BP106" s="388"/>
      <c r="BQ106" s="388"/>
      <c r="BR106" s="388"/>
      <c r="BS106" s="388"/>
      <c r="BT106" s="388"/>
      <c r="BU106" s="388"/>
      <c r="BV106" s="388"/>
    </row>
    <row r="107" spans="63:74" x14ac:dyDescent="0.2">
      <c r="BK107" s="388"/>
      <c r="BL107" s="388"/>
      <c r="BM107" s="388"/>
      <c r="BN107" s="388"/>
      <c r="BO107" s="388"/>
      <c r="BP107" s="388"/>
      <c r="BQ107" s="388"/>
      <c r="BR107" s="388"/>
      <c r="BS107" s="388"/>
      <c r="BT107" s="388"/>
      <c r="BU107" s="388"/>
      <c r="BV107" s="388"/>
    </row>
    <row r="108" spans="63:74" x14ac:dyDescent="0.2">
      <c r="BK108" s="388"/>
      <c r="BL108" s="388"/>
      <c r="BM108" s="388"/>
      <c r="BN108" s="388"/>
      <c r="BO108" s="388"/>
      <c r="BP108" s="388"/>
      <c r="BQ108" s="388"/>
      <c r="BR108" s="388"/>
      <c r="BS108" s="388"/>
      <c r="BT108" s="388"/>
      <c r="BU108" s="388"/>
      <c r="BV108" s="388"/>
    </row>
    <row r="109" spans="63:74" x14ac:dyDescent="0.2">
      <c r="BK109" s="388"/>
      <c r="BL109" s="388"/>
      <c r="BM109" s="388"/>
      <c r="BN109" s="388"/>
      <c r="BO109" s="388"/>
      <c r="BP109" s="388"/>
      <c r="BQ109" s="388"/>
      <c r="BR109" s="388"/>
      <c r="BS109" s="388"/>
      <c r="BT109" s="388"/>
      <c r="BU109" s="388"/>
      <c r="BV109" s="388"/>
    </row>
    <row r="110" spans="63:74" x14ac:dyDescent="0.2">
      <c r="BK110" s="388"/>
      <c r="BL110" s="388"/>
      <c r="BM110" s="388"/>
      <c r="BN110" s="388"/>
      <c r="BO110" s="388"/>
      <c r="BP110" s="388"/>
      <c r="BQ110" s="388"/>
      <c r="BR110" s="388"/>
      <c r="BS110" s="388"/>
      <c r="BT110" s="388"/>
      <c r="BU110" s="388"/>
      <c r="BV110" s="388"/>
    </row>
    <row r="111" spans="63:74" x14ac:dyDescent="0.2">
      <c r="BK111" s="388"/>
      <c r="BL111" s="388"/>
      <c r="BM111" s="388"/>
      <c r="BN111" s="388"/>
      <c r="BO111" s="388"/>
      <c r="BP111" s="388"/>
      <c r="BQ111" s="388"/>
      <c r="BR111" s="388"/>
      <c r="BS111" s="388"/>
      <c r="BT111" s="388"/>
      <c r="BU111" s="388"/>
      <c r="BV111" s="388"/>
    </row>
    <row r="112" spans="63:74" x14ac:dyDescent="0.2">
      <c r="BK112" s="388"/>
      <c r="BL112" s="388"/>
      <c r="BM112" s="388"/>
      <c r="BN112" s="388"/>
      <c r="BO112" s="388"/>
      <c r="BP112" s="388"/>
      <c r="BQ112" s="388"/>
      <c r="BR112" s="388"/>
      <c r="BS112" s="388"/>
      <c r="BT112" s="388"/>
      <c r="BU112" s="388"/>
      <c r="BV112" s="388"/>
    </row>
    <row r="113" spans="63:74" x14ac:dyDescent="0.2">
      <c r="BK113" s="388"/>
      <c r="BL113" s="388"/>
      <c r="BM113" s="388"/>
      <c r="BN113" s="388"/>
      <c r="BO113" s="388"/>
      <c r="BP113" s="388"/>
      <c r="BQ113" s="388"/>
      <c r="BR113" s="388"/>
      <c r="BS113" s="388"/>
      <c r="BT113" s="388"/>
      <c r="BU113" s="388"/>
      <c r="BV113" s="388"/>
    </row>
    <row r="114" spans="63:74" x14ac:dyDescent="0.2">
      <c r="BK114" s="388"/>
      <c r="BL114" s="388"/>
      <c r="BM114" s="388"/>
      <c r="BN114" s="388"/>
      <c r="BO114" s="388"/>
      <c r="BP114" s="388"/>
      <c r="BQ114" s="388"/>
      <c r="BR114" s="388"/>
      <c r="BS114" s="388"/>
      <c r="BT114" s="388"/>
      <c r="BU114" s="388"/>
      <c r="BV114" s="388"/>
    </row>
    <row r="115" spans="63:74" x14ac:dyDescent="0.2">
      <c r="BK115" s="388"/>
      <c r="BL115" s="388"/>
      <c r="BM115" s="388"/>
      <c r="BN115" s="388"/>
      <c r="BO115" s="388"/>
      <c r="BP115" s="388"/>
      <c r="BQ115" s="388"/>
      <c r="BR115" s="388"/>
      <c r="BS115" s="388"/>
      <c r="BT115" s="388"/>
      <c r="BU115" s="388"/>
      <c r="BV115" s="388"/>
    </row>
    <row r="116" spans="63:74" x14ac:dyDescent="0.2">
      <c r="BK116" s="388"/>
      <c r="BL116" s="388"/>
      <c r="BM116" s="388"/>
      <c r="BN116" s="388"/>
      <c r="BO116" s="388"/>
      <c r="BP116" s="388"/>
      <c r="BQ116" s="388"/>
      <c r="BR116" s="388"/>
      <c r="BS116" s="388"/>
      <c r="BT116" s="388"/>
      <c r="BU116" s="388"/>
      <c r="BV116" s="388"/>
    </row>
    <row r="117" spans="63:74" x14ac:dyDescent="0.2">
      <c r="BK117" s="388"/>
      <c r="BL117" s="388"/>
      <c r="BM117" s="388"/>
      <c r="BN117" s="388"/>
      <c r="BO117" s="388"/>
      <c r="BP117" s="388"/>
      <c r="BQ117" s="388"/>
      <c r="BR117" s="388"/>
      <c r="BS117" s="388"/>
      <c r="BT117" s="388"/>
      <c r="BU117" s="388"/>
      <c r="BV117" s="388"/>
    </row>
    <row r="118" spans="63:74" x14ac:dyDescent="0.2">
      <c r="BK118" s="388"/>
      <c r="BL118" s="388"/>
      <c r="BM118" s="388"/>
      <c r="BN118" s="388"/>
      <c r="BO118" s="388"/>
      <c r="BP118" s="388"/>
      <c r="BQ118" s="388"/>
      <c r="BR118" s="388"/>
      <c r="BS118" s="388"/>
      <c r="BT118" s="388"/>
      <c r="BU118" s="388"/>
      <c r="BV118" s="388"/>
    </row>
    <row r="119" spans="63:74" x14ac:dyDescent="0.2">
      <c r="BK119" s="388"/>
      <c r="BL119" s="388"/>
      <c r="BM119" s="388"/>
      <c r="BN119" s="388"/>
      <c r="BO119" s="388"/>
      <c r="BP119" s="388"/>
      <c r="BQ119" s="388"/>
      <c r="BR119" s="388"/>
      <c r="BS119" s="388"/>
      <c r="BT119" s="388"/>
      <c r="BU119" s="388"/>
      <c r="BV119" s="388"/>
    </row>
    <row r="120" spans="63:74" x14ac:dyDescent="0.2">
      <c r="BK120" s="388"/>
      <c r="BL120" s="388"/>
      <c r="BM120" s="388"/>
      <c r="BN120" s="388"/>
      <c r="BO120" s="388"/>
      <c r="BP120" s="388"/>
      <c r="BQ120" s="388"/>
      <c r="BR120" s="388"/>
      <c r="BS120" s="388"/>
      <c r="BT120" s="388"/>
      <c r="BU120" s="388"/>
      <c r="BV120" s="388"/>
    </row>
    <row r="121" spans="63:74" x14ac:dyDescent="0.2">
      <c r="BK121" s="388"/>
      <c r="BL121" s="388"/>
      <c r="BM121" s="388"/>
      <c r="BN121" s="388"/>
      <c r="BO121" s="388"/>
      <c r="BP121" s="388"/>
      <c r="BQ121" s="388"/>
      <c r="BR121" s="388"/>
      <c r="BS121" s="388"/>
      <c r="BT121" s="388"/>
      <c r="BU121" s="388"/>
      <c r="BV121" s="388"/>
    </row>
    <row r="122" spans="63:74" x14ac:dyDescent="0.2">
      <c r="BK122" s="388"/>
      <c r="BL122" s="388"/>
      <c r="BM122" s="388"/>
      <c r="BN122" s="388"/>
      <c r="BO122" s="388"/>
      <c r="BP122" s="388"/>
      <c r="BQ122" s="388"/>
      <c r="BR122" s="388"/>
      <c r="BS122" s="388"/>
      <c r="BT122" s="388"/>
      <c r="BU122" s="388"/>
      <c r="BV122" s="388"/>
    </row>
    <row r="123" spans="63:74" x14ac:dyDescent="0.2">
      <c r="BK123" s="388"/>
      <c r="BL123" s="388"/>
      <c r="BM123" s="388"/>
      <c r="BN123" s="388"/>
      <c r="BO123" s="388"/>
      <c r="BP123" s="388"/>
      <c r="BQ123" s="388"/>
      <c r="BR123" s="388"/>
      <c r="BS123" s="388"/>
      <c r="BT123" s="388"/>
      <c r="BU123" s="388"/>
      <c r="BV123" s="388"/>
    </row>
    <row r="124" spans="63:74" x14ac:dyDescent="0.2">
      <c r="BK124" s="388"/>
      <c r="BL124" s="388"/>
      <c r="BM124" s="388"/>
      <c r="BN124" s="388"/>
      <c r="BO124" s="388"/>
      <c r="BP124" s="388"/>
      <c r="BQ124" s="388"/>
      <c r="BR124" s="388"/>
      <c r="BS124" s="388"/>
      <c r="BT124" s="388"/>
      <c r="BU124" s="388"/>
      <c r="BV124" s="388"/>
    </row>
    <row r="125" spans="63:74" x14ac:dyDescent="0.2">
      <c r="BK125" s="388"/>
      <c r="BL125" s="388"/>
      <c r="BM125" s="388"/>
      <c r="BN125" s="388"/>
      <c r="BO125" s="388"/>
      <c r="BP125" s="388"/>
      <c r="BQ125" s="388"/>
      <c r="BR125" s="388"/>
      <c r="BS125" s="388"/>
      <c r="BT125" s="388"/>
      <c r="BU125" s="388"/>
      <c r="BV125" s="388"/>
    </row>
    <row r="126" spans="63:74" x14ac:dyDescent="0.2">
      <c r="BK126" s="388"/>
      <c r="BL126" s="388"/>
      <c r="BM126" s="388"/>
      <c r="BN126" s="388"/>
      <c r="BO126" s="388"/>
      <c r="BP126" s="388"/>
      <c r="BQ126" s="388"/>
      <c r="BR126" s="388"/>
      <c r="BS126" s="388"/>
      <c r="BT126" s="388"/>
      <c r="BU126" s="388"/>
      <c r="BV126" s="388"/>
    </row>
    <row r="127" spans="63:74" x14ac:dyDescent="0.2">
      <c r="BK127" s="388"/>
      <c r="BL127" s="388"/>
      <c r="BM127" s="388"/>
      <c r="BN127" s="388"/>
      <c r="BO127" s="388"/>
      <c r="BP127" s="388"/>
      <c r="BQ127" s="388"/>
      <c r="BR127" s="388"/>
      <c r="BS127" s="388"/>
      <c r="BT127" s="388"/>
      <c r="BU127" s="388"/>
      <c r="BV127" s="388"/>
    </row>
    <row r="128" spans="63:74" x14ac:dyDescent="0.2">
      <c r="BK128" s="388"/>
      <c r="BL128" s="388"/>
      <c r="BM128" s="388"/>
      <c r="BN128" s="388"/>
      <c r="BO128" s="388"/>
      <c r="BP128" s="388"/>
      <c r="BQ128" s="388"/>
      <c r="BR128" s="388"/>
      <c r="BS128" s="388"/>
      <c r="BT128" s="388"/>
      <c r="BU128" s="388"/>
      <c r="BV128" s="388"/>
    </row>
    <row r="129" spans="63:74" x14ac:dyDescent="0.2">
      <c r="BK129" s="388"/>
      <c r="BL129" s="388"/>
      <c r="BM129" s="388"/>
      <c r="BN129" s="388"/>
      <c r="BO129" s="388"/>
      <c r="BP129" s="388"/>
      <c r="BQ129" s="388"/>
      <c r="BR129" s="388"/>
      <c r="BS129" s="388"/>
      <c r="BT129" s="388"/>
      <c r="BU129" s="388"/>
      <c r="BV129" s="388"/>
    </row>
    <row r="130" spans="63:74" x14ac:dyDescent="0.2">
      <c r="BK130" s="388"/>
      <c r="BL130" s="388"/>
      <c r="BM130" s="388"/>
      <c r="BN130" s="388"/>
      <c r="BO130" s="388"/>
      <c r="BP130" s="388"/>
      <c r="BQ130" s="388"/>
      <c r="BR130" s="388"/>
      <c r="BS130" s="388"/>
      <c r="BT130" s="388"/>
      <c r="BU130" s="388"/>
      <c r="BV130" s="388"/>
    </row>
    <row r="131" spans="63:74" x14ac:dyDescent="0.2">
      <c r="BK131" s="388"/>
      <c r="BL131" s="388"/>
      <c r="BM131" s="388"/>
      <c r="BN131" s="388"/>
      <c r="BO131" s="388"/>
      <c r="BP131" s="388"/>
      <c r="BQ131" s="388"/>
      <c r="BR131" s="388"/>
      <c r="BS131" s="388"/>
      <c r="BT131" s="388"/>
      <c r="BU131" s="388"/>
      <c r="BV131" s="388"/>
    </row>
    <row r="132" spans="63:74" x14ac:dyDescent="0.2">
      <c r="BK132" s="388"/>
      <c r="BL132" s="388"/>
      <c r="BM132" s="388"/>
      <c r="BN132" s="388"/>
      <c r="BO132" s="388"/>
      <c r="BP132" s="388"/>
      <c r="BQ132" s="388"/>
      <c r="BR132" s="388"/>
      <c r="BS132" s="388"/>
      <c r="BT132" s="388"/>
      <c r="BU132" s="388"/>
      <c r="BV132" s="388"/>
    </row>
    <row r="133" spans="63:74" x14ac:dyDescent="0.2">
      <c r="BK133" s="388"/>
      <c r="BL133" s="388"/>
      <c r="BM133" s="388"/>
      <c r="BN133" s="388"/>
      <c r="BO133" s="388"/>
      <c r="BP133" s="388"/>
      <c r="BQ133" s="388"/>
      <c r="BR133" s="388"/>
      <c r="BS133" s="388"/>
      <c r="BT133" s="388"/>
      <c r="BU133" s="388"/>
      <c r="BV133" s="388"/>
    </row>
    <row r="134" spans="63:74" x14ac:dyDescent="0.2">
      <c r="BK134" s="388"/>
      <c r="BL134" s="388"/>
      <c r="BM134" s="388"/>
      <c r="BN134" s="388"/>
      <c r="BO134" s="388"/>
      <c r="BP134" s="388"/>
      <c r="BQ134" s="388"/>
      <c r="BR134" s="388"/>
      <c r="BS134" s="388"/>
      <c r="BT134" s="388"/>
      <c r="BU134" s="388"/>
      <c r="BV134" s="388"/>
    </row>
    <row r="135" spans="63:74" x14ac:dyDescent="0.2">
      <c r="BK135" s="388"/>
      <c r="BL135" s="388"/>
      <c r="BM135" s="388"/>
      <c r="BN135" s="388"/>
      <c r="BO135" s="388"/>
      <c r="BP135" s="388"/>
      <c r="BQ135" s="388"/>
      <c r="BR135" s="388"/>
      <c r="BS135" s="388"/>
      <c r="BT135" s="388"/>
      <c r="BU135" s="388"/>
      <c r="BV135" s="388"/>
    </row>
    <row r="136" spans="63:74" x14ac:dyDescent="0.2">
      <c r="BK136" s="388"/>
      <c r="BL136" s="388"/>
      <c r="BM136" s="388"/>
      <c r="BN136" s="388"/>
      <c r="BO136" s="388"/>
      <c r="BP136" s="388"/>
      <c r="BQ136" s="388"/>
      <c r="BR136" s="388"/>
      <c r="BS136" s="388"/>
      <c r="BT136" s="388"/>
      <c r="BU136" s="388"/>
      <c r="BV136" s="388"/>
    </row>
    <row r="137" spans="63:74" x14ac:dyDescent="0.2">
      <c r="BK137" s="388"/>
      <c r="BL137" s="388"/>
      <c r="BM137" s="388"/>
      <c r="BN137" s="388"/>
      <c r="BO137" s="388"/>
      <c r="BP137" s="388"/>
      <c r="BQ137" s="388"/>
      <c r="BR137" s="388"/>
      <c r="BS137" s="388"/>
      <c r="BT137" s="388"/>
      <c r="BU137" s="388"/>
      <c r="BV137" s="388"/>
    </row>
    <row r="138" spans="63:74" x14ac:dyDescent="0.2">
      <c r="BK138" s="388"/>
      <c r="BL138" s="388"/>
      <c r="BM138" s="388"/>
      <c r="BN138" s="388"/>
      <c r="BO138" s="388"/>
      <c r="BP138" s="388"/>
      <c r="BQ138" s="388"/>
      <c r="BR138" s="388"/>
      <c r="BS138" s="388"/>
      <c r="BT138" s="388"/>
      <c r="BU138" s="388"/>
      <c r="BV138" s="388"/>
    </row>
    <row r="139" spans="63:74" x14ac:dyDescent="0.2">
      <c r="BK139" s="388"/>
      <c r="BL139" s="388"/>
      <c r="BM139" s="388"/>
      <c r="BN139" s="388"/>
      <c r="BO139" s="388"/>
      <c r="BP139" s="388"/>
      <c r="BQ139" s="388"/>
      <c r="BR139" s="388"/>
      <c r="BS139" s="388"/>
      <c r="BT139" s="388"/>
      <c r="BU139" s="388"/>
      <c r="BV139" s="388"/>
    </row>
    <row r="140" spans="63:74" x14ac:dyDescent="0.2">
      <c r="BK140" s="388"/>
      <c r="BL140" s="388"/>
      <c r="BM140" s="388"/>
      <c r="BN140" s="388"/>
      <c r="BO140" s="388"/>
      <c r="BP140" s="388"/>
      <c r="BQ140" s="388"/>
      <c r="BR140" s="388"/>
      <c r="BS140" s="388"/>
      <c r="BT140" s="388"/>
      <c r="BU140" s="388"/>
      <c r="BV140" s="388"/>
    </row>
    <row r="141" spans="63:74" x14ac:dyDescent="0.2">
      <c r="BK141" s="388"/>
      <c r="BL141" s="388"/>
      <c r="BM141" s="388"/>
      <c r="BN141" s="388"/>
      <c r="BO141" s="388"/>
      <c r="BP141" s="388"/>
      <c r="BQ141" s="388"/>
      <c r="BR141" s="388"/>
      <c r="BS141" s="388"/>
      <c r="BT141" s="388"/>
      <c r="BU141" s="388"/>
      <c r="BV141" s="388"/>
    </row>
    <row r="142" spans="63:74" x14ac:dyDescent="0.2">
      <c r="BK142" s="388"/>
      <c r="BL142" s="388"/>
      <c r="BM142" s="388"/>
      <c r="BN142" s="388"/>
      <c r="BO142" s="388"/>
      <c r="BP142" s="388"/>
      <c r="BQ142" s="388"/>
      <c r="BR142" s="388"/>
      <c r="BS142" s="388"/>
      <c r="BT142" s="388"/>
      <c r="BU142" s="388"/>
      <c r="BV142" s="388"/>
    </row>
    <row r="143" spans="63:74" x14ac:dyDescent="0.2">
      <c r="BK143" s="388"/>
      <c r="BL143" s="388"/>
      <c r="BM143" s="388"/>
      <c r="BN143" s="388"/>
      <c r="BO143" s="388"/>
      <c r="BP143" s="388"/>
      <c r="BQ143" s="388"/>
      <c r="BR143" s="388"/>
      <c r="BS143" s="388"/>
      <c r="BT143" s="388"/>
      <c r="BU143" s="388"/>
      <c r="BV143" s="388"/>
    </row>
  </sheetData>
  <mergeCells count="17">
    <mergeCell ref="B55:Q55"/>
    <mergeCell ref="B51:Q51"/>
    <mergeCell ref="B52:Q52"/>
    <mergeCell ref="B53:Q53"/>
    <mergeCell ref="A1:A2"/>
    <mergeCell ref="B47:Q47"/>
    <mergeCell ref="B48:Q48"/>
    <mergeCell ref="B49:Q49"/>
    <mergeCell ref="B50:Q50"/>
    <mergeCell ref="B54:Q54"/>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S5" activePane="bottomRight" state="frozen"/>
      <selection activeCell="BF63" sqref="BF63"/>
      <selection pane="topRight" activeCell="BF63" sqref="BF63"/>
      <selection pane="bottomLeft" activeCell="BF63" sqref="BF63"/>
      <selection pane="bottomRight" activeCell="AZ6" sqref="AZ6:AZ38"/>
    </sheetView>
  </sheetViews>
  <sheetFormatPr defaultColWidth="11" defaultRowHeight="11.25" x14ac:dyDescent="0.2"/>
  <cols>
    <col min="1" max="1" width="11.5703125" style="100" customWidth="1"/>
    <col min="2" max="2" width="26.85546875" style="100" customWidth="1"/>
    <col min="3" max="50" width="6.5703125" style="100" customWidth="1"/>
    <col min="51" max="55" width="6.5703125" style="380" customWidth="1"/>
    <col min="56" max="58" width="6.5703125" style="683" customWidth="1"/>
    <col min="59" max="62" width="6.5703125" style="380" customWidth="1"/>
    <col min="63" max="74" width="6.5703125" style="100" customWidth="1"/>
    <col min="75" max="16384" width="11" style="100"/>
  </cols>
  <sheetData>
    <row r="1" spans="1:74" ht="15.6" customHeight="1" x14ac:dyDescent="0.2">
      <c r="A1" s="788" t="s">
        <v>995</v>
      </c>
      <c r="B1" s="836" t="s">
        <v>1010</v>
      </c>
      <c r="C1" s="779"/>
      <c r="D1" s="779"/>
      <c r="E1" s="779"/>
      <c r="F1" s="779"/>
      <c r="G1" s="779"/>
      <c r="H1" s="779"/>
      <c r="I1" s="779"/>
      <c r="J1" s="779"/>
      <c r="K1" s="779"/>
      <c r="L1" s="779"/>
      <c r="M1" s="779"/>
      <c r="N1" s="779"/>
      <c r="O1" s="779"/>
      <c r="P1" s="779"/>
      <c r="Q1" s="779"/>
      <c r="R1" s="779"/>
      <c r="S1" s="779"/>
      <c r="T1" s="779"/>
      <c r="U1" s="779"/>
      <c r="V1" s="779"/>
      <c r="W1" s="779"/>
      <c r="X1" s="779"/>
      <c r="Y1" s="779"/>
      <c r="Z1" s="779"/>
      <c r="AA1" s="779"/>
      <c r="AB1" s="779"/>
      <c r="AC1" s="779"/>
      <c r="AD1" s="779"/>
      <c r="AE1" s="779"/>
      <c r="AF1" s="779"/>
      <c r="AG1" s="779"/>
      <c r="AH1" s="779"/>
      <c r="AI1" s="779"/>
      <c r="AJ1" s="779"/>
      <c r="AK1" s="779"/>
      <c r="AL1" s="779"/>
      <c r="AM1" s="302"/>
    </row>
    <row r="2" spans="1:74" ht="14.1" customHeight="1" x14ac:dyDescent="0.2">
      <c r="A2" s="789"/>
      <c r="B2" s="541" t="str">
        <f>"U.S. Energy Information Administration  |  Short-Term Energy Outlook  - "&amp;Dates!D1</f>
        <v>U.S. Energy Information Administration  |  Short-Term Energy Outlook  - March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2"/>
    </row>
    <row r="3" spans="1:74" s="12" customFormat="1" ht="12.75" x14ac:dyDescent="0.2">
      <c r="A3" s="14"/>
      <c r="B3" s="1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01"/>
      <c r="B5" s="102" t="s">
        <v>78</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6"/>
      <c r="AZ5" s="416"/>
      <c r="BA5" s="416"/>
      <c r="BB5" s="416"/>
      <c r="BC5" s="416"/>
      <c r="BD5" s="103"/>
      <c r="BE5" s="103"/>
      <c r="BF5" s="103"/>
      <c r="BG5" s="103"/>
      <c r="BH5" s="103"/>
      <c r="BI5" s="103"/>
      <c r="BJ5" s="416"/>
      <c r="BK5" s="416"/>
      <c r="BL5" s="416"/>
      <c r="BM5" s="416"/>
      <c r="BN5" s="416"/>
      <c r="BO5" s="416"/>
      <c r="BP5" s="416"/>
      <c r="BQ5" s="416"/>
      <c r="BR5" s="416"/>
      <c r="BS5" s="416"/>
      <c r="BT5" s="416"/>
      <c r="BU5" s="416"/>
      <c r="BV5" s="416"/>
    </row>
    <row r="6" spans="1:74" ht="11.1" customHeight="1" x14ac:dyDescent="0.2">
      <c r="A6" s="101" t="s">
        <v>749</v>
      </c>
      <c r="B6" s="202" t="s">
        <v>587</v>
      </c>
      <c r="C6" s="214">
        <v>12.169506808</v>
      </c>
      <c r="D6" s="214">
        <v>11.583872703000001</v>
      </c>
      <c r="E6" s="214">
        <v>10.703969645999999</v>
      </c>
      <c r="F6" s="214">
        <v>9.9210195880000001</v>
      </c>
      <c r="G6" s="214">
        <v>10.474977423</v>
      </c>
      <c r="H6" s="214">
        <v>11.928134760000001</v>
      </c>
      <c r="I6" s="214">
        <v>12.44450166</v>
      </c>
      <c r="J6" s="214">
        <v>12.398101559000001</v>
      </c>
      <c r="K6" s="214">
        <v>11.329550185</v>
      </c>
      <c r="L6" s="214">
        <v>10.145870922</v>
      </c>
      <c r="M6" s="214">
        <v>10.583166974999999</v>
      </c>
      <c r="N6" s="214">
        <v>10.901827614</v>
      </c>
      <c r="O6" s="214">
        <v>11.627586048</v>
      </c>
      <c r="P6" s="214">
        <v>11.945555233</v>
      </c>
      <c r="Q6" s="214">
        <v>10.457803012999999</v>
      </c>
      <c r="R6" s="214">
        <v>9.80444475</v>
      </c>
      <c r="S6" s="214">
        <v>10.389900393</v>
      </c>
      <c r="T6" s="214">
        <v>12.080306731</v>
      </c>
      <c r="U6" s="214">
        <v>12.916737187000001</v>
      </c>
      <c r="V6" s="214">
        <v>12.648909776</v>
      </c>
      <c r="W6" s="214">
        <v>11.670721607000001</v>
      </c>
      <c r="X6" s="214">
        <v>10.068118707</v>
      </c>
      <c r="Y6" s="214">
        <v>10.021775587</v>
      </c>
      <c r="Z6" s="214">
        <v>10.465394308</v>
      </c>
      <c r="AA6" s="214">
        <v>11.378034384999999</v>
      </c>
      <c r="AB6" s="214">
        <v>10.817197604</v>
      </c>
      <c r="AC6" s="214">
        <v>9.8194652609999995</v>
      </c>
      <c r="AD6" s="214">
        <v>9.7635994030000006</v>
      </c>
      <c r="AE6" s="214">
        <v>10.219345469</v>
      </c>
      <c r="AF6" s="214">
        <v>12.259851551000001</v>
      </c>
      <c r="AG6" s="214">
        <v>13.287135444</v>
      </c>
      <c r="AH6" s="214">
        <v>13.216628088</v>
      </c>
      <c r="AI6" s="214">
        <v>11.716593723000001</v>
      </c>
      <c r="AJ6" s="214">
        <v>10.095423743</v>
      </c>
      <c r="AK6" s="214">
        <v>9.9025136029999992</v>
      </c>
      <c r="AL6" s="214">
        <v>11.140484023000001</v>
      </c>
      <c r="AM6" s="214">
        <v>11.01671505</v>
      </c>
      <c r="AN6" s="214">
        <v>10.367744147</v>
      </c>
      <c r="AO6" s="214">
        <v>10.331964799</v>
      </c>
      <c r="AP6" s="214">
        <v>9.7917463405999996</v>
      </c>
      <c r="AQ6" s="214">
        <v>10.375650906000001</v>
      </c>
      <c r="AR6" s="214">
        <v>11.913014762</v>
      </c>
      <c r="AS6" s="214">
        <v>12.951923039</v>
      </c>
      <c r="AT6" s="214">
        <v>12.327099337</v>
      </c>
      <c r="AU6" s="214">
        <v>11.140621182</v>
      </c>
      <c r="AV6" s="214">
        <v>10.304617200999999</v>
      </c>
      <c r="AW6" s="214">
        <v>10.221990162000001</v>
      </c>
      <c r="AX6" s="214">
        <v>11.159334578999999</v>
      </c>
      <c r="AY6" s="214">
        <v>11.586970000000001</v>
      </c>
      <c r="AZ6" s="214">
        <v>10.69767</v>
      </c>
      <c r="BA6" s="355">
        <v>10.366680000000001</v>
      </c>
      <c r="BB6" s="355">
        <v>9.8343570000000007</v>
      </c>
      <c r="BC6" s="355">
        <v>10.67235</v>
      </c>
      <c r="BD6" s="355">
        <v>12.115769999999999</v>
      </c>
      <c r="BE6" s="355">
        <v>12.98302</v>
      </c>
      <c r="BF6" s="355">
        <v>12.905340000000001</v>
      </c>
      <c r="BG6" s="355">
        <v>11.227510000000001</v>
      </c>
      <c r="BH6" s="355">
        <v>10.259600000000001</v>
      </c>
      <c r="BI6" s="355">
        <v>10.272869999999999</v>
      </c>
      <c r="BJ6" s="355">
        <v>11.088839999999999</v>
      </c>
      <c r="BK6" s="355">
        <v>11.641830000000001</v>
      </c>
      <c r="BL6" s="355">
        <v>11.18648</v>
      </c>
      <c r="BM6" s="355">
        <v>10.499739999999999</v>
      </c>
      <c r="BN6" s="355">
        <v>9.9293499999999995</v>
      </c>
      <c r="BO6" s="355">
        <v>10.73485</v>
      </c>
      <c r="BP6" s="355">
        <v>12.22542</v>
      </c>
      <c r="BQ6" s="355">
        <v>13.10284</v>
      </c>
      <c r="BR6" s="355">
        <v>13.02477</v>
      </c>
      <c r="BS6" s="355">
        <v>11.332229999999999</v>
      </c>
      <c r="BT6" s="355">
        <v>10.34962</v>
      </c>
      <c r="BU6" s="355">
        <v>10.354609999999999</v>
      </c>
      <c r="BV6" s="355">
        <v>11.174519999999999</v>
      </c>
    </row>
    <row r="7" spans="1:74" ht="11.1" customHeight="1" x14ac:dyDescent="0.2">
      <c r="A7" s="101" t="s">
        <v>748</v>
      </c>
      <c r="B7" s="130" t="s">
        <v>201</v>
      </c>
      <c r="C7" s="214">
        <v>11.73049683</v>
      </c>
      <c r="D7" s="214">
        <v>11.15270787</v>
      </c>
      <c r="E7" s="214">
        <v>10.28755112</v>
      </c>
      <c r="F7" s="214">
        <v>9.5151032050000008</v>
      </c>
      <c r="G7" s="214">
        <v>10.06682522</v>
      </c>
      <c r="H7" s="214">
        <v>11.49961113</v>
      </c>
      <c r="I7" s="214">
        <v>11.99410806</v>
      </c>
      <c r="J7" s="214">
        <v>11.94529693</v>
      </c>
      <c r="K7" s="214">
        <v>10.89186664</v>
      </c>
      <c r="L7" s="214">
        <v>9.7369942910000002</v>
      </c>
      <c r="M7" s="214">
        <v>10.157933359999999</v>
      </c>
      <c r="N7" s="214">
        <v>10.45782502</v>
      </c>
      <c r="O7" s="214">
        <v>11.18573554</v>
      </c>
      <c r="P7" s="214">
        <v>11.516881870000001</v>
      </c>
      <c r="Q7" s="214">
        <v>10.05614707</v>
      </c>
      <c r="R7" s="214">
        <v>9.4065756890000003</v>
      </c>
      <c r="S7" s="214">
        <v>9.9855526280000007</v>
      </c>
      <c r="T7" s="214">
        <v>11.63557788</v>
      </c>
      <c r="U7" s="214">
        <v>12.44804716</v>
      </c>
      <c r="V7" s="214">
        <v>12.188914159999999</v>
      </c>
      <c r="W7" s="214">
        <v>11.22058717</v>
      </c>
      <c r="X7" s="214">
        <v>9.6505851329999999</v>
      </c>
      <c r="Y7" s="214">
        <v>9.5850330439999993</v>
      </c>
      <c r="Z7" s="214">
        <v>10.013657309999999</v>
      </c>
      <c r="AA7" s="214">
        <v>10.9419372</v>
      </c>
      <c r="AB7" s="214">
        <v>10.38396328</v>
      </c>
      <c r="AC7" s="214">
        <v>9.3959848430000008</v>
      </c>
      <c r="AD7" s="214">
        <v>9.3520646670000005</v>
      </c>
      <c r="AE7" s="214">
        <v>9.8030489890000005</v>
      </c>
      <c r="AF7" s="214">
        <v>11.81531105</v>
      </c>
      <c r="AG7" s="214">
        <v>12.827385919999999</v>
      </c>
      <c r="AH7" s="214">
        <v>12.753005050000001</v>
      </c>
      <c r="AI7" s="214">
        <v>11.275774119999999</v>
      </c>
      <c r="AJ7" s="214">
        <v>9.6802045769999996</v>
      </c>
      <c r="AK7" s="214">
        <v>9.4765362240000002</v>
      </c>
      <c r="AL7" s="214">
        <v>10.71151042</v>
      </c>
      <c r="AM7" s="214">
        <v>10.579904957</v>
      </c>
      <c r="AN7" s="214">
        <v>9.9279022514000008</v>
      </c>
      <c r="AO7" s="214">
        <v>9.9095215744999994</v>
      </c>
      <c r="AP7" s="214">
        <v>9.3740651990000003</v>
      </c>
      <c r="AQ7" s="214">
        <v>9.9651604455000005</v>
      </c>
      <c r="AR7" s="214">
        <v>11.472936921000001</v>
      </c>
      <c r="AS7" s="214">
        <v>12.498777373999999</v>
      </c>
      <c r="AT7" s="214">
        <v>11.884294355</v>
      </c>
      <c r="AU7" s="214">
        <v>10.728635271</v>
      </c>
      <c r="AV7" s="214">
        <v>9.9042568271999993</v>
      </c>
      <c r="AW7" s="214">
        <v>9.7942643321999991</v>
      </c>
      <c r="AX7" s="214">
        <v>10.715482483000001</v>
      </c>
      <c r="AY7" s="214">
        <v>11.154010599999999</v>
      </c>
      <c r="AZ7" s="214">
        <v>10.255513000000001</v>
      </c>
      <c r="BA7" s="355">
        <v>9.9385449999999995</v>
      </c>
      <c r="BB7" s="355">
        <v>9.4094300000000004</v>
      </c>
      <c r="BC7" s="355">
        <v>10.251580000000001</v>
      </c>
      <c r="BD7" s="355">
        <v>11.668279999999999</v>
      </c>
      <c r="BE7" s="355">
        <v>12.519310000000001</v>
      </c>
      <c r="BF7" s="355">
        <v>12.441839999999999</v>
      </c>
      <c r="BG7" s="355">
        <v>10.78895</v>
      </c>
      <c r="BH7" s="355">
        <v>9.8475409999999997</v>
      </c>
      <c r="BI7" s="355">
        <v>9.8325499999999995</v>
      </c>
      <c r="BJ7" s="355">
        <v>10.63293</v>
      </c>
      <c r="BK7" s="355">
        <v>11.196490000000001</v>
      </c>
      <c r="BL7" s="355">
        <v>10.7315</v>
      </c>
      <c r="BM7" s="355">
        <v>10.05871</v>
      </c>
      <c r="BN7" s="355">
        <v>9.4905019999999993</v>
      </c>
      <c r="BO7" s="355">
        <v>10.299620000000001</v>
      </c>
      <c r="BP7" s="355">
        <v>11.763019999999999</v>
      </c>
      <c r="BQ7" s="355">
        <v>12.62384</v>
      </c>
      <c r="BR7" s="355">
        <v>12.54585</v>
      </c>
      <c r="BS7" s="355">
        <v>10.87815</v>
      </c>
      <c r="BT7" s="355">
        <v>9.9223169999999996</v>
      </c>
      <c r="BU7" s="355">
        <v>9.8990639999999992</v>
      </c>
      <c r="BV7" s="355">
        <v>10.703340000000001</v>
      </c>
    </row>
    <row r="8" spans="1:74" ht="11.1" customHeight="1" x14ac:dyDescent="0.2">
      <c r="A8" s="101" t="s">
        <v>365</v>
      </c>
      <c r="B8" s="130" t="s">
        <v>366</v>
      </c>
      <c r="C8" s="214">
        <v>0.43900997800000002</v>
      </c>
      <c r="D8" s="214">
        <v>0.43116483300000003</v>
      </c>
      <c r="E8" s="214">
        <v>0.41641852600000001</v>
      </c>
      <c r="F8" s="214">
        <v>0.40591638299999999</v>
      </c>
      <c r="G8" s="214">
        <v>0.40815220299999999</v>
      </c>
      <c r="H8" s="214">
        <v>0.42852362999999999</v>
      </c>
      <c r="I8" s="214">
        <v>0.45039360000000001</v>
      </c>
      <c r="J8" s="214">
        <v>0.45280462900000001</v>
      </c>
      <c r="K8" s="214">
        <v>0.43768354500000001</v>
      </c>
      <c r="L8" s="214">
        <v>0.40887663099999999</v>
      </c>
      <c r="M8" s="214">
        <v>0.42523361500000001</v>
      </c>
      <c r="N8" s="214">
        <v>0.44400259399999997</v>
      </c>
      <c r="O8" s="214">
        <v>0.44185050799999998</v>
      </c>
      <c r="P8" s="214">
        <v>0.42867336299999997</v>
      </c>
      <c r="Q8" s="214">
        <v>0.40165594300000002</v>
      </c>
      <c r="R8" s="214">
        <v>0.39786906100000002</v>
      </c>
      <c r="S8" s="214">
        <v>0.40434776500000003</v>
      </c>
      <c r="T8" s="214">
        <v>0.44472885099999998</v>
      </c>
      <c r="U8" s="214">
        <v>0.46869002700000001</v>
      </c>
      <c r="V8" s="214">
        <v>0.459995616</v>
      </c>
      <c r="W8" s="214">
        <v>0.450134437</v>
      </c>
      <c r="X8" s="214">
        <v>0.41753357400000002</v>
      </c>
      <c r="Y8" s="214">
        <v>0.43674254299999998</v>
      </c>
      <c r="Z8" s="214">
        <v>0.451736998</v>
      </c>
      <c r="AA8" s="214">
        <v>0.436097185</v>
      </c>
      <c r="AB8" s="214">
        <v>0.433234324</v>
      </c>
      <c r="AC8" s="214">
        <v>0.42348041800000003</v>
      </c>
      <c r="AD8" s="214">
        <v>0.41153473600000001</v>
      </c>
      <c r="AE8" s="214">
        <v>0.41629648000000002</v>
      </c>
      <c r="AF8" s="214">
        <v>0.44454050099999998</v>
      </c>
      <c r="AG8" s="214">
        <v>0.45974952400000002</v>
      </c>
      <c r="AH8" s="214">
        <v>0.46362303799999999</v>
      </c>
      <c r="AI8" s="214">
        <v>0.440819603</v>
      </c>
      <c r="AJ8" s="214">
        <v>0.41521916599999997</v>
      </c>
      <c r="AK8" s="214">
        <v>0.42597737899999999</v>
      </c>
      <c r="AL8" s="214">
        <v>0.42897360299999998</v>
      </c>
      <c r="AM8" s="214">
        <v>0.43681009344999999</v>
      </c>
      <c r="AN8" s="214">
        <v>0.43984189554000003</v>
      </c>
      <c r="AO8" s="214">
        <v>0.42244322428999997</v>
      </c>
      <c r="AP8" s="214">
        <v>0.41768114157000003</v>
      </c>
      <c r="AQ8" s="214">
        <v>0.41049046061</v>
      </c>
      <c r="AR8" s="214">
        <v>0.44007784077000001</v>
      </c>
      <c r="AS8" s="214">
        <v>0.45314566545000001</v>
      </c>
      <c r="AT8" s="214">
        <v>0.44280498216000003</v>
      </c>
      <c r="AU8" s="214">
        <v>0.41198591096999998</v>
      </c>
      <c r="AV8" s="214">
        <v>0.40036037367999999</v>
      </c>
      <c r="AW8" s="214">
        <v>0.42772583012999998</v>
      </c>
      <c r="AX8" s="214">
        <v>0.44385209597000003</v>
      </c>
      <c r="AY8" s="214">
        <v>0.43295939999999999</v>
      </c>
      <c r="AZ8" s="214">
        <v>0.44215700000000002</v>
      </c>
      <c r="BA8" s="355">
        <v>0.42813370000000001</v>
      </c>
      <c r="BB8" s="355">
        <v>0.42492659999999999</v>
      </c>
      <c r="BC8" s="355">
        <v>0.4207786</v>
      </c>
      <c r="BD8" s="355">
        <v>0.4474902</v>
      </c>
      <c r="BE8" s="355">
        <v>0.4637095</v>
      </c>
      <c r="BF8" s="355">
        <v>0.46349380000000001</v>
      </c>
      <c r="BG8" s="355">
        <v>0.43856000000000001</v>
      </c>
      <c r="BH8" s="355">
        <v>0.41206359999999997</v>
      </c>
      <c r="BI8" s="355">
        <v>0.44031510000000001</v>
      </c>
      <c r="BJ8" s="355">
        <v>0.4559106</v>
      </c>
      <c r="BK8" s="355">
        <v>0.44534069999999998</v>
      </c>
      <c r="BL8" s="355">
        <v>0.45498149999999998</v>
      </c>
      <c r="BM8" s="355">
        <v>0.44103550000000002</v>
      </c>
      <c r="BN8" s="355">
        <v>0.43884820000000002</v>
      </c>
      <c r="BO8" s="355">
        <v>0.435222</v>
      </c>
      <c r="BP8" s="355">
        <v>0.46239920000000001</v>
      </c>
      <c r="BQ8" s="355">
        <v>0.4789968</v>
      </c>
      <c r="BR8" s="355">
        <v>0.47891830000000002</v>
      </c>
      <c r="BS8" s="355">
        <v>0.45407750000000002</v>
      </c>
      <c r="BT8" s="355">
        <v>0.42729879999999998</v>
      </c>
      <c r="BU8" s="355">
        <v>0.45554430000000001</v>
      </c>
      <c r="BV8" s="355">
        <v>0.47118939999999998</v>
      </c>
    </row>
    <row r="9" spans="1:74" ht="11.1" customHeight="1" x14ac:dyDescent="0.2">
      <c r="A9" s="104" t="s">
        <v>750</v>
      </c>
      <c r="B9" s="130" t="s">
        <v>588</v>
      </c>
      <c r="C9" s="214">
        <v>0.13497651599999999</v>
      </c>
      <c r="D9" s="214">
        <v>0.11230678600000001</v>
      </c>
      <c r="E9" s="214">
        <v>0.11763480599999999</v>
      </c>
      <c r="F9" s="214">
        <v>0.115111667</v>
      </c>
      <c r="G9" s="214">
        <v>0.147216968</v>
      </c>
      <c r="H9" s="214">
        <v>0.14826890000000001</v>
      </c>
      <c r="I9" s="214">
        <v>0.169951871</v>
      </c>
      <c r="J9" s="214">
        <v>0.18757948399999999</v>
      </c>
      <c r="K9" s="214">
        <v>0.1756115</v>
      </c>
      <c r="L9" s="214">
        <v>0.142613613</v>
      </c>
      <c r="M9" s="214">
        <v>0.15692213399999999</v>
      </c>
      <c r="N9" s="214">
        <v>0.13841432300000001</v>
      </c>
      <c r="O9" s="214">
        <v>0.16843451600000001</v>
      </c>
      <c r="P9" s="214">
        <v>0.15066853599999999</v>
      </c>
      <c r="Q9" s="214">
        <v>0.18349538700000001</v>
      </c>
      <c r="R9" s="214">
        <v>0.19809723300000001</v>
      </c>
      <c r="S9" s="214">
        <v>0.19378441900000001</v>
      </c>
      <c r="T9" s="214">
        <v>0.20257176599999999</v>
      </c>
      <c r="U9" s="214">
        <v>0.201587775</v>
      </c>
      <c r="V9" s="214">
        <v>0.21003132199999999</v>
      </c>
      <c r="W9" s="214">
        <v>0.19674493300000001</v>
      </c>
      <c r="X9" s="214">
        <v>0.147221451</v>
      </c>
      <c r="Y9" s="214">
        <v>0.17291933300000001</v>
      </c>
      <c r="Z9" s="214">
        <v>0.16453748400000001</v>
      </c>
      <c r="AA9" s="214">
        <v>0.18300567700000001</v>
      </c>
      <c r="AB9" s="214">
        <v>0.157930759</v>
      </c>
      <c r="AC9" s="214">
        <v>0.15406693499999999</v>
      </c>
      <c r="AD9" s="214">
        <v>0.127059433</v>
      </c>
      <c r="AE9" s="214">
        <v>0.15427471000000001</v>
      </c>
      <c r="AF9" s="214">
        <v>0.18978186699999999</v>
      </c>
      <c r="AG9" s="214">
        <v>0.20693674200000001</v>
      </c>
      <c r="AH9" s="214">
        <v>0.193107484</v>
      </c>
      <c r="AI9" s="214">
        <v>0.13172173300000001</v>
      </c>
      <c r="AJ9" s="214">
        <v>0.15064529099999999</v>
      </c>
      <c r="AK9" s="214">
        <v>0.18332943300000001</v>
      </c>
      <c r="AL9" s="214">
        <v>0.14294987100000001</v>
      </c>
      <c r="AM9" s="214">
        <v>0.15524964569999999</v>
      </c>
      <c r="AN9" s="214">
        <v>0.14385493785</v>
      </c>
      <c r="AO9" s="214">
        <v>0.14216224755000001</v>
      </c>
      <c r="AP9" s="214">
        <v>0.13720212988</v>
      </c>
      <c r="AQ9" s="214">
        <v>0.14976211416999999</v>
      </c>
      <c r="AR9" s="214">
        <v>0.16403369380999999</v>
      </c>
      <c r="AS9" s="214">
        <v>0.18453248765999999</v>
      </c>
      <c r="AT9" s="214">
        <v>0.18021807883999999</v>
      </c>
      <c r="AU9" s="214">
        <v>0.14261106475999999</v>
      </c>
      <c r="AV9" s="214">
        <v>0.12606085258999999</v>
      </c>
      <c r="AW9" s="214">
        <v>0.13916469402000001</v>
      </c>
      <c r="AX9" s="214">
        <v>0.13606572018999999</v>
      </c>
      <c r="AY9" s="214">
        <v>0.16425100000000001</v>
      </c>
      <c r="AZ9" s="214">
        <v>0.17240659999999999</v>
      </c>
      <c r="BA9" s="355">
        <v>0.18428939999999999</v>
      </c>
      <c r="BB9" s="355">
        <v>0.17607729999999999</v>
      </c>
      <c r="BC9" s="355">
        <v>0.18754109999999999</v>
      </c>
      <c r="BD9" s="355">
        <v>0.19987550000000001</v>
      </c>
      <c r="BE9" s="355">
        <v>0.21893940000000001</v>
      </c>
      <c r="BF9" s="355">
        <v>0.21254819999999999</v>
      </c>
      <c r="BG9" s="355">
        <v>0.16988320000000001</v>
      </c>
      <c r="BH9" s="355">
        <v>0.14948900000000001</v>
      </c>
      <c r="BI9" s="355">
        <v>0.16246679999999999</v>
      </c>
      <c r="BJ9" s="355">
        <v>0.15891620000000001</v>
      </c>
      <c r="BK9" s="355">
        <v>0.1743063</v>
      </c>
      <c r="BL9" s="355">
        <v>0.16098570000000001</v>
      </c>
      <c r="BM9" s="355">
        <v>0.15929769999999999</v>
      </c>
      <c r="BN9" s="355">
        <v>0.15431329999999999</v>
      </c>
      <c r="BO9" s="355">
        <v>0.1687186</v>
      </c>
      <c r="BP9" s="355">
        <v>0.183582</v>
      </c>
      <c r="BQ9" s="355">
        <v>0.20499100000000001</v>
      </c>
      <c r="BR9" s="355">
        <v>0.2001028</v>
      </c>
      <c r="BS9" s="355">
        <v>0.15902169999999999</v>
      </c>
      <c r="BT9" s="355">
        <v>0.14021429999999999</v>
      </c>
      <c r="BU9" s="355">
        <v>0.1544459</v>
      </c>
      <c r="BV9" s="355">
        <v>0.1517599</v>
      </c>
    </row>
    <row r="10" spans="1:74" ht="11.1" customHeight="1" x14ac:dyDescent="0.2">
      <c r="A10" s="104" t="s">
        <v>751</v>
      </c>
      <c r="B10" s="130" t="s">
        <v>529</v>
      </c>
      <c r="C10" s="214">
        <v>12.304483324</v>
      </c>
      <c r="D10" s="214">
        <v>11.696179489</v>
      </c>
      <c r="E10" s="214">
        <v>10.821604452000001</v>
      </c>
      <c r="F10" s="214">
        <v>10.036131255000001</v>
      </c>
      <c r="G10" s="214">
        <v>10.622194391000001</v>
      </c>
      <c r="H10" s="214">
        <v>12.07640366</v>
      </c>
      <c r="I10" s="214">
        <v>12.614453531000001</v>
      </c>
      <c r="J10" s="214">
        <v>12.585681042999999</v>
      </c>
      <c r="K10" s="214">
        <v>11.505161684999999</v>
      </c>
      <c r="L10" s="214">
        <v>10.288484535</v>
      </c>
      <c r="M10" s="214">
        <v>10.740089108999999</v>
      </c>
      <c r="N10" s="214">
        <v>11.040241936999999</v>
      </c>
      <c r="O10" s="214">
        <v>11.796020564000001</v>
      </c>
      <c r="P10" s="214">
        <v>12.096223769</v>
      </c>
      <c r="Q10" s="214">
        <v>10.6412984</v>
      </c>
      <c r="R10" s="214">
        <v>10.002541983</v>
      </c>
      <c r="S10" s="214">
        <v>10.583684812</v>
      </c>
      <c r="T10" s="214">
        <v>12.282878497</v>
      </c>
      <c r="U10" s="214">
        <v>13.118324962000001</v>
      </c>
      <c r="V10" s="214">
        <v>12.858941098000001</v>
      </c>
      <c r="W10" s="214">
        <v>11.867466540000001</v>
      </c>
      <c r="X10" s="214">
        <v>10.215340158</v>
      </c>
      <c r="Y10" s="214">
        <v>10.19469492</v>
      </c>
      <c r="Z10" s="214">
        <v>10.629931792000001</v>
      </c>
      <c r="AA10" s="214">
        <v>11.561040062</v>
      </c>
      <c r="AB10" s="214">
        <v>10.975128363</v>
      </c>
      <c r="AC10" s="214">
        <v>9.9735321960000007</v>
      </c>
      <c r="AD10" s="214">
        <v>9.8906588360000001</v>
      </c>
      <c r="AE10" s="214">
        <v>10.373620179</v>
      </c>
      <c r="AF10" s="214">
        <v>12.449633417999999</v>
      </c>
      <c r="AG10" s="214">
        <v>13.494072186</v>
      </c>
      <c r="AH10" s="214">
        <v>13.409735572000001</v>
      </c>
      <c r="AI10" s="214">
        <v>11.848315456</v>
      </c>
      <c r="AJ10" s="214">
        <v>10.246069034</v>
      </c>
      <c r="AK10" s="214">
        <v>10.085843036</v>
      </c>
      <c r="AL10" s="214">
        <v>11.283433894</v>
      </c>
      <c r="AM10" s="214">
        <v>11.171964696</v>
      </c>
      <c r="AN10" s="214">
        <v>10.511599085</v>
      </c>
      <c r="AO10" s="214">
        <v>10.474127046</v>
      </c>
      <c r="AP10" s="214">
        <v>9.9289484705</v>
      </c>
      <c r="AQ10" s="214">
        <v>10.52541302</v>
      </c>
      <c r="AR10" s="214">
        <v>12.077048456</v>
      </c>
      <c r="AS10" s="214">
        <v>13.136455527000001</v>
      </c>
      <c r="AT10" s="214">
        <v>12.507317415999999</v>
      </c>
      <c r="AU10" s="214">
        <v>11.283232247000001</v>
      </c>
      <c r="AV10" s="214">
        <v>10.430678052999999</v>
      </c>
      <c r="AW10" s="214">
        <v>10.361154856000001</v>
      </c>
      <c r="AX10" s="214">
        <v>11.295400300000001</v>
      </c>
      <c r="AY10" s="214">
        <v>11.751220999999999</v>
      </c>
      <c r="AZ10" s="214">
        <v>10.870076600000001</v>
      </c>
      <c r="BA10" s="355">
        <v>10.55097</v>
      </c>
      <c r="BB10" s="355">
        <v>10.010429999999999</v>
      </c>
      <c r="BC10" s="355">
        <v>10.85989</v>
      </c>
      <c r="BD10" s="355">
        <v>12.31565</v>
      </c>
      <c r="BE10" s="355">
        <v>13.20196</v>
      </c>
      <c r="BF10" s="355">
        <v>13.117889999999999</v>
      </c>
      <c r="BG10" s="355">
        <v>11.39739</v>
      </c>
      <c r="BH10" s="355">
        <v>10.409090000000001</v>
      </c>
      <c r="BI10" s="355">
        <v>10.43533</v>
      </c>
      <c r="BJ10" s="355">
        <v>11.24776</v>
      </c>
      <c r="BK10" s="355">
        <v>11.816140000000001</v>
      </c>
      <c r="BL10" s="355">
        <v>11.34746</v>
      </c>
      <c r="BM10" s="355">
        <v>10.659039999999999</v>
      </c>
      <c r="BN10" s="355">
        <v>10.08366</v>
      </c>
      <c r="BO10" s="355">
        <v>10.90357</v>
      </c>
      <c r="BP10" s="355">
        <v>12.409000000000001</v>
      </c>
      <c r="BQ10" s="355">
        <v>13.307829999999999</v>
      </c>
      <c r="BR10" s="355">
        <v>13.224880000000001</v>
      </c>
      <c r="BS10" s="355">
        <v>11.491250000000001</v>
      </c>
      <c r="BT10" s="355">
        <v>10.48983</v>
      </c>
      <c r="BU10" s="355">
        <v>10.50905</v>
      </c>
      <c r="BV10" s="355">
        <v>11.326280000000001</v>
      </c>
    </row>
    <row r="11" spans="1:74" ht="11.1" customHeight="1" x14ac:dyDescent="0.2">
      <c r="A11" s="104" t="s">
        <v>9</v>
      </c>
      <c r="B11" s="130" t="s">
        <v>367</v>
      </c>
      <c r="C11" s="214">
        <v>0.90832805400000005</v>
      </c>
      <c r="D11" s="214">
        <v>0.281040499</v>
      </c>
      <c r="E11" s="214">
        <v>0.69866832300000004</v>
      </c>
      <c r="F11" s="214">
        <v>0.48049032699999999</v>
      </c>
      <c r="G11" s="214">
        <v>0.86035741499999996</v>
      </c>
      <c r="H11" s="214">
        <v>0.93748103599999999</v>
      </c>
      <c r="I11" s="214">
        <v>0.87642800700000001</v>
      </c>
      <c r="J11" s="214">
        <v>0.83394117000000001</v>
      </c>
      <c r="K11" s="214">
        <v>0.220962307</v>
      </c>
      <c r="L11" s="214">
        <v>0.35636409499999999</v>
      </c>
      <c r="M11" s="214">
        <v>0.85005765</v>
      </c>
      <c r="N11" s="214">
        <v>0.65962299800000002</v>
      </c>
      <c r="O11" s="214">
        <v>0.76761117000000001</v>
      </c>
      <c r="P11" s="214">
        <v>0.75794656000000005</v>
      </c>
      <c r="Q11" s="214">
        <v>0.433072126</v>
      </c>
      <c r="R11" s="214">
        <v>0.46524563200000002</v>
      </c>
      <c r="S11" s="214">
        <v>0.92986685400000002</v>
      </c>
      <c r="T11" s="214">
        <v>1.006403229</v>
      </c>
      <c r="U11" s="214">
        <v>0.99269978199999998</v>
      </c>
      <c r="V11" s="214">
        <v>0.77030444499999995</v>
      </c>
      <c r="W11" s="214">
        <v>0.36747170000000001</v>
      </c>
      <c r="X11" s="214">
        <v>0.29283991199999998</v>
      </c>
      <c r="Y11" s="214">
        <v>0.60802026399999998</v>
      </c>
      <c r="Z11" s="214">
        <v>0.63537610899999997</v>
      </c>
      <c r="AA11" s="214">
        <v>0.82524977099999997</v>
      </c>
      <c r="AB11" s="214">
        <v>0.35847632499999998</v>
      </c>
      <c r="AC11" s="214">
        <v>0.38040787399999998</v>
      </c>
      <c r="AD11" s="214">
        <v>0.54344562500000004</v>
      </c>
      <c r="AE11" s="214">
        <v>0.82246578000000004</v>
      </c>
      <c r="AF11" s="214">
        <v>1.0617643560000001</v>
      </c>
      <c r="AG11" s="214">
        <v>1.0831668889999999</v>
      </c>
      <c r="AH11" s="214">
        <v>0.70444542899999996</v>
      </c>
      <c r="AI11" s="214">
        <v>0.23458764200000001</v>
      </c>
      <c r="AJ11" s="214">
        <v>0.30963773</v>
      </c>
      <c r="AK11" s="214">
        <v>0.466371382</v>
      </c>
      <c r="AL11" s="214">
        <v>0.88192229</v>
      </c>
      <c r="AM11" s="214">
        <v>0.62078723056999996</v>
      </c>
      <c r="AN11" s="214">
        <v>0.35414863606000002</v>
      </c>
      <c r="AO11" s="214">
        <v>0.78437864327999995</v>
      </c>
      <c r="AP11" s="214">
        <v>0.58505903007000004</v>
      </c>
      <c r="AQ11" s="214">
        <v>0.82095475404999996</v>
      </c>
      <c r="AR11" s="214">
        <v>0.88318498225999997</v>
      </c>
      <c r="AS11" s="214">
        <v>1.0508612924</v>
      </c>
      <c r="AT11" s="214">
        <v>0.60995339143000005</v>
      </c>
      <c r="AU11" s="214">
        <v>0.29355917943999998</v>
      </c>
      <c r="AV11" s="214">
        <v>0.52554825933000004</v>
      </c>
      <c r="AW11" s="214">
        <v>0.66330880834999995</v>
      </c>
      <c r="AX11" s="214">
        <v>0.97239683228999996</v>
      </c>
      <c r="AY11" s="214">
        <v>0.48803245195</v>
      </c>
      <c r="AZ11" s="214">
        <v>0.11096927618000001</v>
      </c>
      <c r="BA11" s="355">
        <v>0.68544660000000002</v>
      </c>
      <c r="BB11" s="355">
        <v>0.53442389999999995</v>
      </c>
      <c r="BC11" s="355">
        <v>0.96100859999999999</v>
      </c>
      <c r="BD11" s="355">
        <v>0.96820709999999999</v>
      </c>
      <c r="BE11" s="355">
        <v>1.0627329999999999</v>
      </c>
      <c r="BF11" s="355">
        <v>0.8499101</v>
      </c>
      <c r="BG11" s="355">
        <v>0.2370507</v>
      </c>
      <c r="BH11" s="355">
        <v>0.41849059999999999</v>
      </c>
      <c r="BI11" s="355">
        <v>0.68241799999999997</v>
      </c>
      <c r="BJ11" s="355">
        <v>0.90732820000000003</v>
      </c>
      <c r="BK11" s="355">
        <v>0.71048770000000006</v>
      </c>
      <c r="BL11" s="355">
        <v>0.42039989999999999</v>
      </c>
      <c r="BM11" s="355">
        <v>0.61112549999999999</v>
      </c>
      <c r="BN11" s="355">
        <v>0.53982370000000002</v>
      </c>
      <c r="BO11" s="355">
        <v>0.96118360000000003</v>
      </c>
      <c r="BP11" s="355">
        <v>0.99106740000000004</v>
      </c>
      <c r="BQ11" s="355">
        <v>1.0731980000000001</v>
      </c>
      <c r="BR11" s="355">
        <v>0.85890500000000003</v>
      </c>
      <c r="BS11" s="355">
        <v>0.24115790000000001</v>
      </c>
      <c r="BT11" s="355">
        <v>0.42245359999999998</v>
      </c>
      <c r="BU11" s="355">
        <v>0.68761269999999997</v>
      </c>
      <c r="BV11" s="355">
        <v>0.91383930000000002</v>
      </c>
    </row>
    <row r="12" spans="1:74" ht="11.1" customHeight="1" x14ac:dyDescent="0.2">
      <c r="A12" s="101"/>
      <c r="B12" s="105"/>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377"/>
      <c r="BB12" s="377"/>
      <c r="BC12" s="377"/>
      <c r="BD12" s="377"/>
      <c r="BE12" s="377"/>
      <c r="BF12" s="377"/>
      <c r="BG12" s="377"/>
      <c r="BH12" s="377"/>
      <c r="BI12" s="377"/>
      <c r="BJ12" s="377"/>
      <c r="BK12" s="377"/>
      <c r="BL12" s="377"/>
      <c r="BM12" s="377"/>
      <c r="BN12" s="377"/>
      <c r="BO12" s="377"/>
      <c r="BP12" s="377"/>
      <c r="BQ12" s="377"/>
      <c r="BR12" s="377"/>
      <c r="BS12" s="377"/>
      <c r="BT12" s="377"/>
      <c r="BU12" s="377"/>
      <c r="BV12" s="377"/>
    </row>
    <row r="13" spans="1:74" ht="11.1" customHeight="1" x14ac:dyDescent="0.2">
      <c r="A13" s="101"/>
      <c r="B13" s="106" t="s">
        <v>79</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377"/>
      <c r="BB13" s="377"/>
      <c r="BC13" s="377"/>
      <c r="BD13" s="377"/>
      <c r="BE13" s="377"/>
      <c r="BF13" s="377"/>
      <c r="BG13" s="377"/>
      <c r="BH13" s="377"/>
      <c r="BI13" s="377"/>
      <c r="BJ13" s="377"/>
      <c r="BK13" s="377"/>
      <c r="BL13" s="377"/>
      <c r="BM13" s="377"/>
      <c r="BN13" s="377"/>
      <c r="BO13" s="377"/>
      <c r="BP13" s="377"/>
      <c r="BQ13" s="377"/>
      <c r="BR13" s="377"/>
      <c r="BS13" s="377"/>
      <c r="BT13" s="377"/>
      <c r="BU13" s="377"/>
      <c r="BV13" s="377"/>
    </row>
    <row r="14" spans="1:74" ht="11.1" customHeight="1" x14ac:dyDescent="0.2">
      <c r="A14" s="104" t="s">
        <v>756</v>
      </c>
      <c r="B14" s="130" t="s">
        <v>589</v>
      </c>
      <c r="C14" s="214">
        <v>11.0076862</v>
      </c>
      <c r="D14" s="214">
        <v>11.03361189</v>
      </c>
      <c r="E14" s="214">
        <v>9.754457682</v>
      </c>
      <c r="F14" s="214">
        <v>9.1964555640000007</v>
      </c>
      <c r="G14" s="214">
        <v>9.4006731919999993</v>
      </c>
      <c r="H14" s="214">
        <v>10.75973267</v>
      </c>
      <c r="I14" s="214">
        <v>11.33948337</v>
      </c>
      <c r="J14" s="214">
        <v>11.351064259999999</v>
      </c>
      <c r="K14" s="214">
        <v>10.896904040000001</v>
      </c>
      <c r="L14" s="214">
        <v>9.5703156259999993</v>
      </c>
      <c r="M14" s="214">
        <v>9.5137527520000003</v>
      </c>
      <c r="N14" s="214">
        <v>9.9877320269999998</v>
      </c>
      <c r="O14" s="214">
        <v>10.63439743</v>
      </c>
      <c r="P14" s="214">
        <v>10.95601572</v>
      </c>
      <c r="Q14" s="214">
        <v>9.8500570720000002</v>
      </c>
      <c r="R14" s="214">
        <v>9.1825040260000002</v>
      </c>
      <c r="S14" s="214">
        <v>9.2932483690000005</v>
      </c>
      <c r="T14" s="214">
        <v>10.87989659</v>
      </c>
      <c r="U14" s="214">
        <v>11.707679580000001</v>
      </c>
      <c r="V14" s="214">
        <v>11.678444130000001</v>
      </c>
      <c r="W14" s="214">
        <v>11.09859584</v>
      </c>
      <c r="X14" s="214">
        <v>9.5501724570000004</v>
      </c>
      <c r="Y14" s="214">
        <v>9.1972176280000006</v>
      </c>
      <c r="Z14" s="214">
        <v>9.5917276279999992</v>
      </c>
      <c r="AA14" s="214">
        <v>10.35129564</v>
      </c>
      <c r="AB14" s="214">
        <v>10.23468149</v>
      </c>
      <c r="AC14" s="214">
        <v>9.2197535150000007</v>
      </c>
      <c r="AD14" s="214">
        <v>8.9843745760000004</v>
      </c>
      <c r="AE14" s="214">
        <v>9.1841174680000002</v>
      </c>
      <c r="AF14" s="214">
        <v>10.995930169999999</v>
      </c>
      <c r="AG14" s="214">
        <v>12.00555703</v>
      </c>
      <c r="AH14" s="214">
        <v>12.29652671</v>
      </c>
      <c r="AI14" s="214">
        <v>11.22506954</v>
      </c>
      <c r="AJ14" s="214">
        <v>9.57034421</v>
      </c>
      <c r="AK14" s="214">
        <v>9.2438993459999992</v>
      </c>
      <c r="AL14" s="214">
        <v>10.02329761</v>
      </c>
      <c r="AM14" s="214">
        <v>10.166054254000001</v>
      </c>
      <c r="AN14" s="214">
        <v>9.7696541882000005</v>
      </c>
      <c r="AO14" s="214">
        <v>9.3172920596999997</v>
      </c>
      <c r="AP14" s="214">
        <v>8.9756316920000003</v>
      </c>
      <c r="AQ14" s="214">
        <v>9.3425403396999993</v>
      </c>
      <c r="AR14" s="214">
        <v>10.805859185999999</v>
      </c>
      <c r="AS14" s="214">
        <v>11.686068402</v>
      </c>
      <c r="AT14" s="214">
        <v>11.506955291000001</v>
      </c>
      <c r="AU14" s="214">
        <v>10.626436645</v>
      </c>
      <c r="AV14" s="214">
        <v>9.5521432805999993</v>
      </c>
      <c r="AW14" s="214">
        <v>9.3207321787000001</v>
      </c>
      <c r="AX14" s="214">
        <v>9.9316715274000007</v>
      </c>
      <c r="AY14" s="214">
        <v>10.881460385</v>
      </c>
      <c r="AZ14" s="214">
        <v>10.369269900999999</v>
      </c>
      <c r="BA14" s="355">
        <v>9.4880479999999991</v>
      </c>
      <c r="BB14" s="355">
        <v>9.1013640000000002</v>
      </c>
      <c r="BC14" s="355">
        <v>9.5278980000000004</v>
      </c>
      <c r="BD14" s="355">
        <v>10.9529</v>
      </c>
      <c r="BE14" s="355">
        <v>11.73039</v>
      </c>
      <c r="BF14" s="355">
        <v>11.85933</v>
      </c>
      <c r="BG14" s="355">
        <v>10.773680000000001</v>
      </c>
      <c r="BH14" s="355">
        <v>9.6272979999999997</v>
      </c>
      <c r="BI14" s="355">
        <v>9.3647010000000002</v>
      </c>
      <c r="BJ14" s="355">
        <v>9.9384680000000003</v>
      </c>
      <c r="BK14" s="355">
        <v>10.712999999999999</v>
      </c>
      <c r="BL14" s="355">
        <v>10.525919999999999</v>
      </c>
      <c r="BM14" s="355">
        <v>9.6590679999999995</v>
      </c>
      <c r="BN14" s="355">
        <v>9.1569190000000003</v>
      </c>
      <c r="BO14" s="355">
        <v>9.5586590000000005</v>
      </c>
      <c r="BP14" s="355">
        <v>11.010249999999999</v>
      </c>
      <c r="BQ14" s="355">
        <v>11.81231</v>
      </c>
      <c r="BR14" s="355">
        <v>11.943720000000001</v>
      </c>
      <c r="BS14" s="355">
        <v>10.84975</v>
      </c>
      <c r="BT14" s="355">
        <v>9.6906389999999991</v>
      </c>
      <c r="BU14" s="355">
        <v>9.4198009999999996</v>
      </c>
      <c r="BV14" s="355">
        <v>9.9970110000000005</v>
      </c>
    </row>
    <row r="15" spans="1:74" ht="11.1" customHeight="1" x14ac:dyDescent="0.2">
      <c r="A15" s="104" t="s">
        <v>752</v>
      </c>
      <c r="B15" s="130" t="s">
        <v>523</v>
      </c>
      <c r="C15" s="214">
        <v>4.7261755589999996</v>
      </c>
      <c r="D15" s="214">
        <v>4.5884056439999998</v>
      </c>
      <c r="E15" s="214">
        <v>3.6849291759999998</v>
      </c>
      <c r="F15" s="214">
        <v>3.0763238340000001</v>
      </c>
      <c r="G15" s="214">
        <v>3.0879602519999998</v>
      </c>
      <c r="H15" s="214">
        <v>3.934967892</v>
      </c>
      <c r="I15" s="214">
        <v>4.4202570789999998</v>
      </c>
      <c r="J15" s="214">
        <v>4.3816063420000004</v>
      </c>
      <c r="K15" s="214">
        <v>4.0247115820000001</v>
      </c>
      <c r="L15" s="214">
        <v>3.1625058670000001</v>
      </c>
      <c r="M15" s="214">
        <v>3.3161923679999998</v>
      </c>
      <c r="N15" s="214">
        <v>3.8967941979999998</v>
      </c>
      <c r="O15" s="214">
        <v>4.4440277029999997</v>
      </c>
      <c r="P15" s="214">
        <v>4.4227757350000001</v>
      </c>
      <c r="Q15" s="214">
        <v>3.7795842149999999</v>
      </c>
      <c r="R15" s="214">
        <v>3.0066395789999998</v>
      </c>
      <c r="S15" s="214">
        <v>3.0696946089999999</v>
      </c>
      <c r="T15" s="214">
        <v>4.0099917840000003</v>
      </c>
      <c r="U15" s="214">
        <v>4.7109125990000003</v>
      </c>
      <c r="V15" s="214">
        <v>4.6617788579999999</v>
      </c>
      <c r="W15" s="214">
        <v>4.1805555429999997</v>
      </c>
      <c r="X15" s="214">
        <v>3.20480798</v>
      </c>
      <c r="Y15" s="214">
        <v>3.0892583070000001</v>
      </c>
      <c r="Z15" s="214">
        <v>3.6022721579999999</v>
      </c>
      <c r="AA15" s="214">
        <v>4.2248983320000004</v>
      </c>
      <c r="AB15" s="214">
        <v>3.998600862</v>
      </c>
      <c r="AC15" s="214">
        <v>3.233115336</v>
      </c>
      <c r="AD15" s="214">
        <v>2.9414780120000001</v>
      </c>
      <c r="AE15" s="214">
        <v>3.038646119</v>
      </c>
      <c r="AF15" s="214">
        <v>4.1737079819999998</v>
      </c>
      <c r="AG15" s="214">
        <v>4.9809460320000003</v>
      </c>
      <c r="AH15" s="214">
        <v>5.0465007609999999</v>
      </c>
      <c r="AI15" s="214">
        <v>4.3120977209999998</v>
      </c>
      <c r="AJ15" s="214">
        <v>3.2744505099999999</v>
      </c>
      <c r="AK15" s="214">
        <v>3.108136375</v>
      </c>
      <c r="AL15" s="214">
        <v>3.9122856619999999</v>
      </c>
      <c r="AM15" s="214">
        <v>4.1694620106000002</v>
      </c>
      <c r="AN15" s="214">
        <v>3.6196052468</v>
      </c>
      <c r="AO15" s="214">
        <v>3.3365918580999998</v>
      </c>
      <c r="AP15" s="214">
        <v>3.0321989697</v>
      </c>
      <c r="AQ15" s="214">
        <v>3.1928025374</v>
      </c>
      <c r="AR15" s="214">
        <v>4.0677848523</v>
      </c>
      <c r="AS15" s="214">
        <v>4.8088654458000004</v>
      </c>
      <c r="AT15" s="214">
        <v>4.5814718574000004</v>
      </c>
      <c r="AU15" s="214">
        <v>3.9692433763000001</v>
      </c>
      <c r="AV15" s="214">
        <v>3.3220210267999999</v>
      </c>
      <c r="AW15" s="214">
        <v>3.2623423583000002</v>
      </c>
      <c r="AX15" s="214">
        <v>3.9282359609999999</v>
      </c>
      <c r="AY15" s="214">
        <v>4.6657952800000002</v>
      </c>
      <c r="AZ15" s="214">
        <v>4.0494559700000003</v>
      </c>
      <c r="BA15" s="355">
        <v>3.4112619999999998</v>
      </c>
      <c r="BB15" s="355">
        <v>3.1080589999999999</v>
      </c>
      <c r="BC15" s="355">
        <v>3.305666</v>
      </c>
      <c r="BD15" s="355">
        <v>4.156612</v>
      </c>
      <c r="BE15" s="355">
        <v>4.8218719999999999</v>
      </c>
      <c r="BF15" s="355">
        <v>4.7977670000000003</v>
      </c>
      <c r="BG15" s="355">
        <v>4.0512600000000001</v>
      </c>
      <c r="BH15" s="355">
        <v>3.3620679999999998</v>
      </c>
      <c r="BI15" s="355">
        <v>3.2871570000000001</v>
      </c>
      <c r="BJ15" s="355">
        <v>3.91133</v>
      </c>
      <c r="BK15" s="355">
        <v>4.5040360000000002</v>
      </c>
      <c r="BL15" s="355">
        <v>4.1386310000000002</v>
      </c>
      <c r="BM15" s="355">
        <v>3.5417420000000002</v>
      </c>
      <c r="BN15" s="355">
        <v>3.1226769999999999</v>
      </c>
      <c r="BO15" s="355">
        <v>3.3026040000000001</v>
      </c>
      <c r="BP15" s="355">
        <v>4.1668589999999996</v>
      </c>
      <c r="BQ15" s="355">
        <v>4.8538189999999997</v>
      </c>
      <c r="BR15" s="355">
        <v>4.8328329999999999</v>
      </c>
      <c r="BS15" s="355">
        <v>4.0836360000000003</v>
      </c>
      <c r="BT15" s="355">
        <v>3.3914110000000002</v>
      </c>
      <c r="BU15" s="355">
        <v>3.3132519999999999</v>
      </c>
      <c r="BV15" s="355">
        <v>3.9426359999999998</v>
      </c>
    </row>
    <row r="16" spans="1:74" ht="11.1" customHeight="1" x14ac:dyDescent="0.2">
      <c r="A16" s="104" t="s">
        <v>753</v>
      </c>
      <c r="B16" s="130" t="s">
        <v>522</v>
      </c>
      <c r="C16" s="214">
        <v>3.67309435</v>
      </c>
      <c r="D16" s="214">
        <v>3.7268800880000001</v>
      </c>
      <c r="E16" s="214">
        <v>3.4505769910000001</v>
      </c>
      <c r="F16" s="214">
        <v>3.4152983269999999</v>
      </c>
      <c r="G16" s="214">
        <v>3.5375983500000001</v>
      </c>
      <c r="H16" s="214">
        <v>3.94741768</v>
      </c>
      <c r="I16" s="214">
        <v>4.0462628069999997</v>
      </c>
      <c r="J16" s="214">
        <v>4.0517097959999999</v>
      </c>
      <c r="K16" s="214">
        <v>4.0016270890000003</v>
      </c>
      <c r="L16" s="214">
        <v>3.6459065449999999</v>
      </c>
      <c r="M16" s="214">
        <v>3.4748489770000002</v>
      </c>
      <c r="N16" s="214">
        <v>3.486136916</v>
      </c>
      <c r="O16" s="214">
        <v>3.6006341100000001</v>
      </c>
      <c r="P16" s="214">
        <v>3.767231298</v>
      </c>
      <c r="Q16" s="214">
        <v>3.4772930190000002</v>
      </c>
      <c r="R16" s="214">
        <v>3.4722599270000001</v>
      </c>
      <c r="S16" s="214">
        <v>3.5292146359999998</v>
      </c>
      <c r="T16" s="214">
        <v>3.9756707069999999</v>
      </c>
      <c r="U16" s="214">
        <v>4.1452984930000003</v>
      </c>
      <c r="V16" s="214">
        <v>4.1457716920000003</v>
      </c>
      <c r="W16" s="214">
        <v>4.0731802119999996</v>
      </c>
      <c r="X16" s="214">
        <v>3.6394028239999998</v>
      </c>
      <c r="Y16" s="214">
        <v>3.4713413169999998</v>
      </c>
      <c r="Z16" s="214">
        <v>3.4461105619999999</v>
      </c>
      <c r="AA16" s="214">
        <v>3.561628271</v>
      </c>
      <c r="AB16" s="214">
        <v>3.567299641</v>
      </c>
      <c r="AC16" s="214">
        <v>3.410941239</v>
      </c>
      <c r="AD16" s="214">
        <v>3.401504289</v>
      </c>
      <c r="AE16" s="214">
        <v>3.4979642640000002</v>
      </c>
      <c r="AF16" s="214">
        <v>4.0121091010000001</v>
      </c>
      <c r="AG16" s="214">
        <v>4.1947844559999998</v>
      </c>
      <c r="AH16" s="214">
        <v>4.3554464790000003</v>
      </c>
      <c r="AI16" s="214">
        <v>4.1164274589999996</v>
      </c>
      <c r="AJ16" s="214">
        <v>3.643961827</v>
      </c>
      <c r="AK16" s="214">
        <v>3.5019955839999999</v>
      </c>
      <c r="AL16" s="214">
        <v>3.5539380880000002</v>
      </c>
      <c r="AM16" s="214">
        <v>3.5294750358</v>
      </c>
      <c r="AN16" s="214">
        <v>3.5573761688999999</v>
      </c>
      <c r="AO16" s="214">
        <v>3.45713976</v>
      </c>
      <c r="AP16" s="214">
        <v>3.3931955579999999</v>
      </c>
      <c r="AQ16" s="214">
        <v>3.5455601264999999</v>
      </c>
      <c r="AR16" s="214">
        <v>3.9763157023</v>
      </c>
      <c r="AS16" s="214">
        <v>4.1394742629000003</v>
      </c>
      <c r="AT16" s="214">
        <v>4.1336652896999997</v>
      </c>
      <c r="AU16" s="214">
        <v>3.9611948589999999</v>
      </c>
      <c r="AV16" s="214">
        <v>3.6463330723</v>
      </c>
      <c r="AW16" s="214">
        <v>3.498637478</v>
      </c>
      <c r="AX16" s="214">
        <v>3.5070962041999998</v>
      </c>
      <c r="AY16" s="214">
        <v>3.6251069600000001</v>
      </c>
      <c r="AZ16" s="214">
        <v>3.6060820900000001</v>
      </c>
      <c r="BA16" s="355">
        <v>3.4803570000000001</v>
      </c>
      <c r="BB16" s="355">
        <v>3.4076810000000002</v>
      </c>
      <c r="BC16" s="355">
        <v>3.585264</v>
      </c>
      <c r="BD16" s="355">
        <v>4.0112889999999997</v>
      </c>
      <c r="BE16" s="355">
        <v>4.1383929999999998</v>
      </c>
      <c r="BF16" s="355">
        <v>4.2293479999999999</v>
      </c>
      <c r="BG16" s="355">
        <v>3.9759600000000002</v>
      </c>
      <c r="BH16" s="355">
        <v>3.66018</v>
      </c>
      <c r="BI16" s="355">
        <v>3.502853</v>
      </c>
      <c r="BJ16" s="355">
        <v>3.5107520000000001</v>
      </c>
      <c r="BK16" s="355">
        <v>3.6025079999999998</v>
      </c>
      <c r="BL16" s="355">
        <v>3.6563409999999998</v>
      </c>
      <c r="BM16" s="355">
        <v>3.5012310000000002</v>
      </c>
      <c r="BN16" s="355">
        <v>3.4289070000000001</v>
      </c>
      <c r="BO16" s="355">
        <v>3.5995720000000002</v>
      </c>
      <c r="BP16" s="355">
        <v>4.0386559999999996</v>
      </c>
      <c r="BQ16" s="355">
        <v>4.1703809999999999</v>
      </c>
      <c r="BR16" s="355">
        <v>4.2612399999999999</v>
      </c>
      <c r="BS16" s="355">
        <v>4.0039639999999999</v>
      </c>
      <c r="BT16" s="355">
        <v>3.681908</v>
      </c>
      <c r="BU16" s="355">
        <v>3.520025</v>
      </c>
      <c r="BV16" s="355">
        <v>3.5259860000000001</v>
      </c>
    </row>
    <row r="17" spans="1:74" ht="11.1" customHeight="1" x14ac:dyDescent="0.2">
      <c r="A17" s="104" t="s">
        <v>754</v>
      </c>
      <c r="B17" s="130" t="s">
        <v>521</v>
      </c>
      <c r="C17" s="214">
        <v>2.585446675</v>
      </c>
      <c r="D17" s="214">
        <v>2.6933308720000002</v>
      </c>
      <c r="E17" s="214">
        <v>2.5980344899999999</v>
      </c>
      <c r="F17" s="214">
        <v>2.683510885</v>
      </c>
      <c r="G17" s="214">
        <v>2.754289912</v>
      </c>
      <c r="H17" s="214">
        <v>2.857036533</v>
      </c>
      <c r="I17" s="214">
        <v>2.8521645260000001</v>
      </c>
      <c r="J17" s="214">
        <v>2.897045425</v>
      </c>
      <c r="K17" s="214">
        <v>2.8496385910000002</v>
      </c>
      <c r="L17" s="214">
        <v>2.7417473179999998</v>
      </c>
      <c r="M17" s="214">
        <v>2.7014732119999998</v>
      </c>
      <c r="N17" s="214">
        <v>2.5845973579999999</v>
      </c>
      <c r="O17" s="214">
        <v>2.568032246</v>
      </c>
      <c r="P17" s="214">
        <v>2.7410273329999999</v>
      </c>
      <c r="Q17" s="214">
        <v>2.5712614839999999</v>
      </c>
      <c r="R17" s="214">
        <v>2.6829544219999999</v>
      </c>
      <c r="S17" s="214">
        <v>2.6747012560000001</v>
      </c>
      <c r="T17" s="214">
        <v>2.8739234589999998</v>
      </c>
      <c r="U17" s="214">
        <v>2.8305595659999998</v>
      </c>
      <c r="V17" s="214">
        <v>2.8507443289999999</v>
      </c>
      <c r="W17" s="214">
        <v>2.8243494729999998</v>
      </c>
      <c r="X17" s="214">
        <v>2.6854461660000002</v>
      </c>
      <c r="Y17" s="214">
        <v>2.6164889480000002</v>
      </c>
      <c r="Z17" s="214">
        <v>2.5233671320000002</v>
      </c>
      <c r="AA17" s="214">
        <v>2.5434794549999999</v>
      </c>
      <c r="AB17" s="214">
        <v>2.646498588</v>
      </c>
      <c r="AC17" s="214">
        <v>2.5560439119999998</v>
      </c>
      <c r="AD17" s="214">
        <v>2.6215575609999999</v>
      </c>
      <c r="AE17" s="214">
        <v>2.6287566450000002</v>
      </c>
      <c r="AF17" s="214">
        <v>2.7890677940000002</v>
      </c>
      <c r="AG17" s="214">
        <v>2.808916081</v>
      </c>
      <c r="AH17" s="214">
        <v>2.8742109149999999</v>
      </c>
      <c r="AI17" s="214">
        <v>2.7753102479999998</v>
      </c>
      <c r="AJ17" s="214">
        <v>2.6321700689999998</v>
      </c>
      <c r="AK17" s="214">
        <v>2.614047732</v>
      </c>
      <c r="AL17" s="214">
        <v>2.5360107250000001</v>
      </c>
      <c r="AM17" s="214">
        <v>2.4456228097000001</v>
      </c>
      <c r="AN17" s="214">
        <v>2.5699432221</v>
      </c>
      <c r="AO17" s="214">
        <v>2.5027917990000002</v>
      </c>
      <c r="AP17" s="214">
        <v>2.5305801567000001</v>
      </c>
      <c r="AQ17" s="214">
        <v>2.5853784848000001</v>
      </c>
      <c r="AR17" s="214">
        <v>2.7408079160000001</v>
      </c>
      <c r="AS17" s="214">
        <v>2.7174210777000001</v>
      </c>
      <c r="AT17" s="214">
        <v>2.7711330084000001</v>
      </c>
      <c r="AU17" s="214">
        <v>2.6753491663000002</v>
      </c>
      <c r="AV17" s="214">
        <v>2.5635932039</v>
      </c>
      <c r="AW17" s="214">
        <v>2.5398230506999999</v>
      </c>
      <c r="AX17" s="214">
        <v>2.4749652239</v>
      </c>
      <c r="AY17" s="214">
        <v>2.5684533900000002</v>
      </c>
      <c r="AZ17" s="214">
        <v>2.6906040099999999</v>
      </c>
      <c r="BA17" s="355">
        <v>2.5760879999999999</v>
      </c>
      <c r="BB17" s="355">
        <v>2.5657000000000001</v>
      </c>
      <c r="BC17" s="355">
        <v>2.6179009999999998</v>
      </c>
      <c r="BD17" s="355">
        <v>2.7646609999999998</v>
      </c>
      <c r="BE17" s="355">
        <v>2.7497029999999998</v>
      </c>
      <c r="BF17" s="355">
        <v>2.8121679999999998</v>
      </c>
      <c r="BG17" s="355">
        <v>2.7259929999999999</v>
      </c>
      <c r="BH17" s="355">
        <v>2.5857610000000002</v>
      </c>
      <c r="BI17" s="355">
        <v>2.5553240000000002</v>
      </c>
      <c r="BJ17" s="355">
        <v>2.4957660000000002</v>
      </c>
      <c r="BK17" s="355">
        <v>2.5847540000000002</v>
      </c>
      <c r="BL17" s="355">
        <v>2.708234</v>
      </c>
      <c r="BM17" s="355">
        <v>2.5958869999999998</v>
      </c>
      <c r="BN17" s="355">
        <v>2.5855320000000002</v>
      </c>
      <c r="BO17" s="355">
        <v>2.6375329999999999</v>
      </c>
      <c r="BP17" s="355">
        <v>2.7845110000000002</v>
      </c>
      <c r="BQ17" s="355">
        <v>2.7678050000000001</v>
      </c>
      <c r="BR17" s="355">
        <v>2.8297119999999998</v>
      </c>
      <c r="BS17" s="355">
        <v>2.7417859999999998</v>
      </c>
      <c r="BT17" s="355">
        <v>2.5981209999999999</v>
      </c>
      <c r="BU17" s="355">
        <v>2.5672410000000001</v>
      </c>
      <c r="BV17" s="355">
        <v>2.5078490000000002</v>
      </c>
    </row>
    <row r="18" spans="1:74" ht="11.1" customHeight="1" x14ac:dyDescent="0.2">
      <c r="A18" s="104" t="s">
        <v>755</v>
      </c>
      <c r="B18" s="130" t="s">
        <v>1009</v>
      </c>
      <c r="C18" s="214">
        <v>2.2969618000000001E-2</v>
      </c>
      <c r="D18" s="214">
        <v>2.499529E-2</v>
      </c>
      <c r="E18" s="214">
        <v>2.0917024999999999E-2</v>
      </c>
      <c r="F18" s="214">
        <v>2.1322516999999999E-2</v>
      </c>
      <c r="G18" s="214">
        <v>2.0824677999999999E-2</v>
      </c>
      <c r="H18" s="214">
        <v>2.0310561000000001E-2</v>
      </c>
      <c r="I18" s="214">
        <v>2.0798963E-2</v>
      </c>
      <c r="J18" s="214">
        <v>2.0702696999999999E-2</v>
      </c>
      <c r="K18" s="214">
        <v>2.0926779E-2</v>
      </c>
      <c r="L18" s="214">
        <v>2.0155895E-2</v>
      </c>
      <c r="M18" s="214">
        <v>2.1238193999999998E-2</v>
      </c>
      <c r="N18" s="214">
        <v>2.0203555000000002E-2</v>
      </c>
      <c r="O18" s="214">
        <v>2.1703368000000001E-2</v>
      </c>
      <c r="P18" s="214">
        <v>2.4981353000000001E-2</v>
      </c>
      <c r="Q18" s="214">
        <v>2.1918354000000001E-2</v>
      </c>
      <c r="R18" s="214">
        <v>2.0650096999999999E-2</v>
      </c>
      <c r="S18" s="214">
        <v>1.9637867999999999E-2</v>
      </c>
      <c r="T18" s="214">
        <v>2.0310644999999999E-2</v>
      </c>
      <c r="U18" s="214">
        <v>2.0908919000000002E-2</v>
      </c>
      <c r="V18" s="214">
        <v>2.0149251999999999E-2</v>
      </c>
      <c r="W18" s="214">
        <v>2.0510613E-2</v>
      </c>
      <c r="X18" s="214">
        <v>2.0515487999999998E-2</v>
      </c>
      <c r="Y18" s="214">
        <v>2.0129055E-2</v>
      </c>
      <c r="Z18" s="214">
        <v>1.9977776999999999E-2</v>
      </c>
      <c r="AA18" s="214">
        <v>2.1289578999999999E-2</v>
      </c>
      <c r="AB18" s="214">
        <v>2.2282397999999998E-2</v>
      </c>
      <c r="AC18" s="214">
        <v>1.9653027999999999E-2</v>
      </c>
      <c r="AD18" s="214">
        <v>1.9834714999999999E-2</v>
      </c>
      <c r="AE18" s="214">
        <v>1.8750439000000001E-2</v>
      </c>
      <c r="AF18" s="214">
        <v>2.1045294999999999E-2</v>
      </c>
      <c r="AG18" s="214">
        <v>2.0910465999999999E-2</v>
      </c>
      <c r="AH18" s="214">
        <v>2.0368559000000001E-2</v>
      </c>
      <c r="AI18" s="214">
        <v>2.1234109000000001E-2</v>
      </c>
      <c r="AJ18" s="214">
        <v>1.9761804000000001E-2</v>
      </c>
      <c r="AK18" s="214">
        <v>1.9719654999999999E-2</v>
      </c>
      <c r="AL18" s="214">
        <v>2.1063131999999998E-2</v>
      </c>
      <c r="AM18" s="214">
        <v>2.1494398065E-2</v>
      </c>
      <c r="AN18" s="214">
        <v>2.2729550357E-2</v>
      </c>
      <c r="AO18" s="214">
        <v>2.0768642580999998E-2</v>
      </c>
      <c r="AP18" s="214">
        <v>1.9657008E-2</v>
      </c>
      <c r="AQ18" s="214">
        <v>1.8799190968E-2</v>
      </c>
      <c r="AR18" s="214">
        <v>2.0950715000000002E-2</v>
      </c>
      <c r="AS18" s="214">
        <v>2.0307615484000001E-2</v>
      </c>
      <c r="AT18" s="214">
        <v>2.0685135484E-2</v>
      </c>
      <c r="AU18" s="214">
        <v>2.0649243333E-2</v>
      </c>
      <c r="AV18" s="214">
        <v>2.0195978064999998E-2</v>
      </c>
      <c r="AW18" s="214">
        <v>1.9929292000000001E-2</v>
      </c>
      <c r="AX18" s="214">
        <v>2.1374138064999999E-2</v>
      </c>
      <c r="AY18" s="214">
        <v>2.2104755100000002E-2</v>
      </c>
      <c r="AZ18" s="214">
        <v>2.3127830700000001E-2</v>
      </c>
      <c r="BA18" s="355">
        <v>2.0341000000000001E-2</v>
      </c>
      <c r="BB18" s="355">
        <v>1.99235E-2</v>
      </c>
      <c r="BC18" s="355">
        <v>1.90666E-2</v>
      </c>
      <c r="BD18" s="355">
        <v>2.0340799999999999E-2</v>
      </c>
      <c r="BE18" s="355">
        <v>2.04201E-2</v>
      </c>
      <c r="BF18" s="355">
        <v>2.00445E-2</v>
      </c>
      <c r="BG18" s="355">
        <v>2.0462399999999999E-2</v>
      </c>
      <c r="BH18" s="355">
        <v>1.92885E-2</v>
      </c>
      <c r="BI18" s="355">
        <v>1.9366399999999999E-2</v>
      </c>
      <c r="BJ18" s="355">
        <v>2.0619599999999998E-2</v>
      </c>
      <c r="BK18" s="355">
        <v>2.1706E-2</v>
      </c>
      <c r="BL18" s="355">
        <v>2.2714600000000001E-2</v>
      </c>
      <c r="BM18" s="355">
        <v>2.0207900000000001E-2</v>
      </c>
      <c r="BN18" s="355">
        <v>1.9803399999999999E-2</v>
      </c>
      <c r="BO18" s="355">
        <v>1.8949299999999999E-2</v>
      </c>
      <c r="BP18" s="355">
        <v>2.0225799999999999E-2</v>
      </c>
      <c r="BQ18" s="355">
        <v>2.0307499999999999E-2</v>
      </c>
      <c r="BR18" s="355">
        <v>1.9936599999999999E-2</v>
      </c>
      <c r="BS18" s="355">
        <v>2.03606E-2</v>
      </c>
      <c r="BT18" s="355">
        <v>1.91991E-2</v>
      </c>
      <c r="BU18" s="355">
        <v>1.92826E-2</v>
      </c>
      <c r="BV18" s="355">
        <v>2.0539399999999999E-2</v>
      </c>
    </row>
    <row r="19" spans="1:74" ht="11.1" customHeight="1" x14ac:dyDescent="0.2">
      <c r="A19" s="104" t="s">
        <v>932</v>
      </c>
      <c r="B19" s="130" t="s">
        <v>368</v>
      </c>
      <c r="C19" s="214">
        <v>0.38846907000000003</v>
      </c>
      <c r="D19" s="214">
        <v>0.38152710000000001</v>
      </c>
      <c r="E19" s="214">
        <v>0.36847844800000001</v>
      </c>
      <c r="F19" s="214">
        <v>0.35918536400000001</v>
      </c>
      <c r="G19" s="214">
        <v>0.36116378500000001</v>
      </c>
      <c r="H19" s="214">
        <v>0.37918995</v>
      </c>
      <c r="I19" s="214">
        <v>0.39854215999999998</v>
      </c>
      <c r="J19" s="214">
        <v>0.40067561000000002</v>
      </c>
      <c r="K19" s="214">
        <v>0.38729533999999999</v>
      </c>
      <c r="L19" s="214">
        <v>0.361804813</v>
      </c>
      <c r="M19" s="214">
        <v>0.37627870400000002</v>
      </c>
      <c r="N19" s="214">
        <v>0.392886913</v>
      </c>
      <c r="O19" s="214">
        <v>0.39401195999999999</v>
      </c>
      <c r="P19" s="214">
        <v>0.38226148999999998</v>
      </c>
      <c r="Q19" s="214">
        <v>0.35816920800000002</v>
      </c>
      <c r="R19" s="214">
        <v>0.35479232500000002</v>
      </c>
      <c r="S19" s="214">
        <v>0.36056958900000002</v>
      </c>
      <c r="T19" s="214">
        <v>0.39657868000000002</v>
      </c>
      <c r="U19" s="214">
        <v>0.41794559999999997</v>
      </c>
      <c r="V19" s="214">
        <v>0.41019252</v>
      </c>
      <c r="W19" s="214">
        <v>0.40139900000000001</v>
      </c>
      <c r="X19" s="214">
        <v>0.37232778900000002</v>
      </c>
      <c r="Y19" s="214">
        <v>0.38945702799999998</v>
      </c>
      <c r="Z19" s="214">
        <v>0.40282805500000002</v>
      </c>
      <c r="AA19" s="214">
        <v>0.38449465999999999</v>
      </c>
      <c r="AB19" s="214">
        <v>0.38197055000000002</v>
      </c>
      <c r="AC19" s="214">
        <v>0.373370808</v>
      </c>
      <c r="AD19" s="214">
        <v>0.36283863500000002</v>
      </c>
      <c r="AE19" s="214">
        <v>0.36703693100000001</v>
      </c>
      <c r="AF19" s="214">
        <v>0.39193888999999998</v>
      </c>
      <c r="AG19" s="214">
        <v>0.40534827000000001</v>
      </c>
      <c r="AH19" s="214">
        <v>0.40876342999999998</v>
      </c>
      <c r="AI19" s="214">
        <v>0.38865828000000002</v>
      </c>
      <c r="AJ19" s="214">
        <v>0.366087094</v>
      </c>
      <c r="AK19" s="214">
        <v>0.37557230899999999</v>
      </c>
      <c r="AL19" s="214">
        <v>0.37821399</v>
      </c>
      <c r="AM19" s="214">
        <v>0.38512321139</v>
      </c>
      <c r="AN19" s="214">
        <v>0.38779626045999999</v>
      </c>
      <c r="AO19" s="214">
        <v>0.37245634339</v>
      </c>
      <c r="AP19" s="214">
        <v>0.36825774840999997</v>
      </c>
      <c r="AQ19" s="214">
        <v>0.36191792653999999</v>
      </c>
      <c r="AR19" s="214">
        <v>0.38800428765</v>
      </c>
      <c r="AS19" s="214">
        <v>0.399525833</v>
      </c>
      <c r="AT19" s="214">
        <v>0.39040873401999998</v>
      </c>
      <c r="AU19" s="214">
        <v>0.36323642244999998</v>
      </c>
      <c r="AV19" s="214">
        <v>0.35298651351999999</v>
      </c>
      <c r="AW19" s="214">
        <v>0.37711386933000002</v>
      </c>
      <c r="AX19" s="214">
        <v>0.39133193979999997</v>
      </c>
      <c r="AY19" s="214">
        <v>0.38172816295000001</v>
      </c>
      <c r="AZ19" s="214">
        <v>0.38983742312000003</v>
      </c>
      <c r="BA19" s="355">
        <v>0.37747350000000002</v>
      </c>
      <c r="BB19" s="355">
        <v>0.37464589999999998</v>
      </c>
      <c r="BC19" s="355">
        <v>0.3709886</v>
      </c>
      <c r="BD19" s="355">
        <v>0.39453959999999999</v>
      </c>
      <c r="BE19" s="355">
        <v>0.40883960000000003</v>
      </c>
      <c r="BF19" s="355">
        <v>0.4086495</v>
      </c>
      <c r="BG19" s="355">
        <v>0.38666610000000001</v>
      </c>
      <c r="BH19" s="355">
        <v>0.36330499999999999</v>
      </c>
      <c r="BI19" s="355">
        <v>0.38821349999999999</v>
      </c>
      <c r="BJ19" s="355">
        <v>0.40196359999999998</v>
      </c>
      <c r="BK19" s="355">
        <v>0.3926444</v>
      </c>
      <c r="BL19" s="355">
        <v>0.40114440000000001</v>
      </c>
      <c r="BM19" s="355">
        <v>0.38884869999999999</v>
      </c>
      <c r="BN19" s="355">
        <v>0.38692019999999999</v>
      </c>
      <c r="BO19" s="355">
        <v>0.38372309999999998</v>
      </c>
      <c r="BP19" s="355">
        <v>0.4076844</v>
      </c>
      <c r="BQ19" s="355">
        <v>0.42231809999999997</v>
      </c>
      <c r="BR19" s="355">
        <v>0.42224879999999998</v>
      </c>
      <c r="BS19" s="355">
        <v>0.40034740000000002</v>
      </c>
      <c r="BT19" s="355">
        <v>0.3767373</v>
      </c>
      <c r="BU19" s="355">
        <v>0.40164060000000001</v>
      </c>
      <c r="BV19" s="355">
        <v>0.41543449999999998</v>
      </c>
    </row>
    <row r="20" spans="1:74" ht="11.1" customHeight="1" x14ac:dyDescent="0.2">
      <c r="A20" s="107" t="s">
        <v>757</v>
      </c>
      <c r="B20" s="203" t="s">
        <v>590</v>
      </c>
      <c r="C20" s="214">
        <v>11.39615527</v>
      </c>
      <c r="D20" s="214">
        <v>11.415138990000001</v>
      </c>
      <c r="E20" s="214">
        <v>10.122936129999999</v>
      </c>
      <c r="F20" s="214">
        <v>9.5556409280000008</v>
      </c>
      <c r="G20" s="214">
        <v>9.7618369769999997</v>
      </c>
      <c r="H20" s="214">
        <v>11.138922620000001</v>
      </c>
      <c r="I20" s="214">
        <v>11.73802553</v>
      </c>
      <c r="J20" s="214">
        <v>11.75173987</v>
      </c>
      <c r="K20" s="214">
        <v>11.28419938</v>
      </c>
      <c r="L20" s="214">
        <v>9.9321204390000002</v>
      </c>
      <c r="M20" s="214">
        <v>9.8900314560000009</v>
      </c>
      <c r="N20" s="214">
        <v>10.38061894</v>
      </c>
      <c r="O20" s="214">
        <v>11.02840939</v>
      </c>
      <c r="P20" s="214">
        <v>11.338277209999999</v>
      </c>
      <c r="Q20" s="214">
        <v>10.20822628</v>
      </c>
      <c r="R20" s="214">
        <v>9.5372963510000002</v>
      </c>
      <c r="S20" s="214">
        <v>9.6538179579999994</v>
      </c>
      <c r="T20" s="214">
        <v>11.276475270000001</v>
      </c>
      <c r="U20" s="214">
        <v>12.12562518</v>
      </c>
      <c r="V20" s="214">
        <v>12.08863665</v>
      </c>
      <c r="W20" s="214">
        <v>11.499994839999999</v>
      </c>
      <c r="X20" s="214">
        <v>9.9225002460000002</v>
      </c>
      <c r="Y20" s="214">
        <v>9.5866746559999996</v>
      </c>
      <c r="Z20" s="214">
        <v>9.9945556829999997</v>
      </c>
      <c r="AA20" s="214">
        <v>10.7357903</v>
      </c>
      <c r="AB20" s="214">
        <v>10.61665204</v>
      </c>
      <c r="AC20" s="214">
        <v>9.5931243229999996</v>
      </c>
      <c r="AD20" s="214">
        <v>9.3472132109999997</v>
      </c>
      <c r="AE20" s="214">
        <v>9.5511543989999996</v>
      </c>
      <c r="AF20" s="214">
        <v>11.38786906</v>
      </c>
      <c r="AG20" s="214">
        <v>12.4109053</v>
      </c>
      <c r="AH20" s="214">
        <v>12.705290140000001</v>
      </c>
      <c r="AI20" s="214">
        <v>11.613727819999999</v>
      </c>
      <c r="AJ20" s="214">
        <v>9.9364313039999992</v>
      </c>
      <c r="AK20" s="214">
        <v>9.6194716549999999</v>
      </c>
      <c r="AL20" s="214">
        <v>10.401511599999999</v>
      </c>
      <c r="AM20" s="214">
        <v>10.551177466</v>
      </c>
      <c r="AN20" s="214">
        <v>10.157450449000001</v>
      </c>
      <c r="AO20" s="214">
        <v>9.6897484030999994</v>
      </c>
      <c r="AP20" s="214">
        <v>9.3438894403999999</v>
      </c>
      <c r="AQ20" s="214">
        <v>9.7044582661999996</v>
      </c>
      <c r="AR20" s="214">
        <v>11.193863473</v>
      </c>
      <c r="AS20" s="214">
        <v>12.085594235</v>
      </c>
      <c r="AT20" s="214">
        <v>11.897364025</v>
      </c>
      <c r="AU20" s="214">
        <v>10.989673068</v>
      </c>
      <c r="AV20" s="214">
        <v>9.9051297942000005</v>
      </c>
      <c r="AW20" s="214">
        <v>9.6978460480000006</v>
      </c>
      <c r="AX20" s="214">
        <v>10.323003466999999</v>
      </c>
      <c r="AY20" s="214">
        <v>11.263188548</v>
      </c>
      <c r="AZ20" s="214">
        <v>10.759107324</v>
      </c>
      <c r="BA20" s="355">
        <v>9.8655209999999993</v>
      </c>
      <c r="BB20" s="355">
        <v>9.4760100000000005</v>
      </c>
      <c r="BC20" s="355">
        <v>9.8988859999999992</v>
      </c>
      <c r="BD20" s="355">
        <v>11.347440000000001</v>
      </c>
      <c r="BE20" s="355">
        <v>12.13923</v>
      </c>
      <c r="BF20" s="355">
        <v>12.26798</v>
      </c>
      <c r="BG20" s="355">
        <v>11.16034</v>
      </c>
      <c r="BH20" s="355">
        <v>9.9906030000000001</v>
      </c>
      <c r="BI20" s="355">
        <v>9.7529140000000005</v>
      </c>
      <c r="BJ20" s="355">
        <v>10.34043</v>
      </c>
      <c r="BK20" s="355">
        <v>11.105650000000001</v>
      </c>
      <c r="BL20" s="355">
        <v>10.927060000000001</v>
      </c>
      <c r="BM20" s="355">
        <v>10.04792</v>
      </c>
      <c r="BN20" s="355">
        <v>9.5438390000000002</v>
      </c>
      <c r="BO20" s="355">
        <v>9.9423820000000003</v>
      </c>
      <c r="BP20" s="355">
        <v>11.41794</v>
      </c>
      <c r="BQ20" s="355">
        <v>12.234629999999999</v>
      </c>
      <c r="BR20" s="355">
        <v>12.365970000000001</v>
      </c>
      <c r="BS20" s="355">
        <v>11.25009</v>
      </c>
      <c r="BT20" s="355">
        <v>10.06738</v>
      </c>
      <c r="BU20" s="355">
        <v>9.8214410000000001</v>
      </c>
      <c r="BV20" s="355">
        <v>10.41245</v>
      </c>
    </row>
    <row r="21" spans="1:74" ht="11.1" customHeight="1" x14ac:dyDescent="0.2">
      <c r="A21" s="107"/>
      <c r="B21" s="108" t="s">
        <v>195</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355"/>
      <c r="BB21" s="355"/>
      <c r="BC21" s="355"/>
      <c r="BD21" s="355"/>
      <c r="BE21" s="355"/>
      <c r="BF21" s="355"/>
      <c r="BG21" s="355"/>
      <c r="BH21" s="355"/>
      <c r="BI21" s="355"/>
      <c r="BJ21" s="355"/>
      <c r="BK21" s="355"/>
      <c r="BL21" s="355"/>
      <c r="BM21" s="355"/>
      <c r="BN21" s="355"/>
      <c r="BO21" s="355"/>
      <c r="BP21" s="355"/>
      <c r="BQ21" s="355"/>
      <c r="BR21" s="355"/>
      <c r="BS21" s="355"/>
      <c r="BT21" s="355"/>
      <c r="BU21" s="355"/>
      <c r="BV21" s="355"/>
    </row>
    <row r="22" spans="1:74" ht="11.1" customHeight="1" x14ac:dyDescent="0.2">
      <c r="A22" s="107" t="s">
        <v>196</v>
      </c>
      <c r="B22" s="203" t="s">
        <v>197</v>
      </c>
      <c r="C22" s="275">
        <v>1138.5682988999999</v>
      </c>
      <c r="D22" s="275">
        <v>998.40645557000005</v>
      </c>
      <c r="E22" s="275">
        <v>887.72486126000001</v>
      </c>
      <c r="F22" s="275">
        <v>717.20093779000001</v>
      </c>
      <c r="G22" s="275">
        <v>743.91092899</v>
      </c>
      <c r="H22" s="275">
        <v>917.38152914</v>
      </c>
      <c r="I22" s="275">
        <v>1064.8704264</v>
      </c>
      <c r="J22" s="275">
        <v>1055.5591973999999</v>
      </c>
      <c r="K22" s="275">
        <v>938.30398752999997</v>
      </c>
      <c r="L22" s="275">
        <v>761.86948175999999</v>
      </c>
      <c r="M22" s="275">
        <v>773.12285872999996</v>
      </c>
      <c r="N22" s="275">
        <v>938.76460712000005</v>
      </c>
      <c r="O22" s="275">
        <v>1061.2667402</v>
      </c>
      <c r="P22" s="275">
        <v>953.97952132</v>
      </c>
      <c r="Q22" s="275">
        <v>902.59271278000006</v>
      </c>
      <c r="R22" s="275">
        <v>694.84626473000003</v>
      </c>
      <c r="S22" s="275">
        <v>733.06581529000005</v>
      </c>
      <c r="T22" s="275">
        <v>926.72491669999999</v>
      </c>
      <c r="U22" s="275">
        <v>1125.0008307000001</v>
      </c>
      <c r="V22" s="275">
        <v>1113.2673294000001</v>
      </c>
      <c r="W22" s="275">
        <v>966.14287387000002</v>
      </c>
      <c r="X22" s="275">
        <v>765.33188921999999</v>
      </c>
      <c r="Y22" s="275">
        <v>713.93977875999997</v>
      </c>
      <c r="Z22" s="275">
        <v>860.24927941999999</v>
      </c>
      <c r="AA22" s="275">
        <v>999.26060428000005</v>
      </c>
      <c r="AB22" s="275">
        <v>884.72207283</v>
      </c>
      <c r="AC22" s="275">
        <v>764.68698926000002</v>
      </c>
      <c r="AD22" s="275">
        <v>673.26753049000001</v>
      </c>
      <c r="AE22" s="275">
        <v>718.69169839000006</v>
      </c>
      <c r="AF22" s="275">
        <v>955.30956011000001</v>
      </c>
      <c r="AG22" s="275">
        <v>1178.0787961000001</v>
      </c>
      <c r="AH22" s="275">
        <v>1193.583609</v>
      </c>
      <c r="AI22" s="275">
        <v>986.98524056999997</v>
      </c>
      <c r="AJ22" s="275">
        <v>774.46346359999995</v>
      </c>
      <c r="AK22" s="275">
        <v>711.41354591000004</v>
      </c>
      <c r="AL22" s="275">
        <v>925.32236910999995</v>
      </c>
      <c r="AM22" s="275">
        <v>979.84809719999998</v>
      </c>
      <c r="AN22" s="275">
        <v>768.30963408000002</v>
      </c>
      <c r="AO22" s="275">
        <v>784.11871241999995</v>
      </c>
      <c r="AP22" s="275">
        <v>689.59799342999997</v>
      </c>
      <c r="AQ22" s="275">
        <v>750.32737629999997</v>
      </c>
      <c r="AR22" s="275">
        <v>925.11616155000002</v>
      </c>
      <c r="AS22" s="275">
        <v>1130.1116654</v>
      </c>
      <c r="AT22" s="275">
        <v>1076.6728346</v>
      </c>
      <c r="AU22" s="275">
        <v>902.70536173000005</v>
      </c>
      <c r="AV22" s="275">
        <v>780.69448136000005</v>
      </c>
      <c r="AW22" s="275">
        <v>741.93836442999998</v>
      </c>
      <c r="AX22" s="275">
        <v>923.15855664000003</v>
      </c>
      <c r="AY22" s="275">
        <v>1063.317</v>
      </c>
      <c r="AZ22" s="275">
        <v>826.29229999999995</v>
      </c>
      <c r="BA22" s="338">
        <v>791.78099999999995</v>
      </c>
      <c r="BB22" s="338">
        <v>698.13400000000001</v>
      </c>
      <c r="BC22" s="338">
        <v>767.2713</v>
      </c>
      <c r="BD22" s="338">
        <v>933.66049999999996</v>
      </c>
      <c r="BE22" s="338">
        <v>1119.1949999999999</v>
      </c>
      <c r="BF22" s="338">
        <v>1113.5999999999999</v>
      </c>
      <c r="BG22" s="338">
        <v>909.99620000000004</v>
      </c>
      <c r="BH22" s="338">
        <v>780.36270000000002</v>
      </c>
      <c r="BI22" s="338">
        <v>738.36310000000003</v>
      </c>
      <c r="BJ22" s="338">
        <v>907.85069999999996</v>
      </c>
      <c r="BK22" s="338">
        <v>1031.893</v>
      </c>
      <c r="BL22" s="338">
        <v>856.41840000000002</v>
      </c>
      <c r="BM22" s="338">
        <v>811.42780000000005</v>
      </c>
      <c r="BN22" s="338">
        <v>692.34019999999998</v>
      </c>
      <c r="BO22" s="338">
        <v>756.64030000000002</v>
      </c>
      <c r="BP22" s="338">
        <v>923.84969999999998</v>
      </c>
      <c r="BQ22" s="338">
        <v>1112.03</v>
      </c>
      <c r="BR22" s="338">
        <v>1107.222</v>
      </c>
      <c r="BS22" s="338">
        <v>905.39800000000002</v>
      </c>
      <c r="BT22" s="338">
        <v>776.9864</v>
      </c>
      <c r="BU22" s="338">
        <v>734.59339999999997</v>
      </c>
      <c r="BV22" s="338">
        <v>903.27430000000004</v>
      </c>
    </row>
    <row r="23" spans="1:74" ht="11.1" customHeight="1" x14ac:dyDescent="0.2">
      <c r="A23" s="107"/>
      <c r="B23" s="108"/>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378"/>
      <c r="BB23" s="378"/>
      <c r="BC23" s="378"/>
      <c r="BD23" s="378"/>
      <c r="BE23" s="378"/>
      <c r="BF23" s="378"/>
      <c r="BG23" s="378"/>
      <c r="BH23" s="378"/>
      <c r="BI23" s="378"/>
      <c r="BJ23" s="378"/>
      <c r="BK23" s="378"/>
      <c r="BL23" s="378"/>
      <c r="BM23" s="378"/>
      <c r="BN23" s="378"/>
      <c r="BO23" s="378"/>
      <c r="BP23" s="378"/>
      <c r="BQ23" s="378"/>
      <c r="BR23" s="378"/>
      <c r="BS23" s="378"/>
      <c r="BT23" s="378"/>
      <c r="BU23" s="378"/>
      <c r="BV23" s="378"/>
    </row>
    <row r="24" spans="1:74" ht="11.1" customHeight="1" x14ac:dyDescent="0.2">
      <c r="A24" s="107"/>
      <c r="B24" s="109" t="s">
        <v>99</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378"/>
      <c r="BB24" s="378"/>
      <c r="BC24" s="378"/>
      <c r="BD24" s="378"/>
      <c r="BE24" s="378"/>
      <c r="BF24" s="378"/>
      <c r="BG24" s="378"/>
      <c r="BH24" s="378"/>
      <c r="BI24" s="378"/>
      <c r="BJ24" s="378"/>
      <c r="BK24" s="378"/>
      <c r="BL24" s="378"/>
      <c r="BM24" s="378"/>
      <c r="BN24" s="378"/>
      <c r="BO24" s="378"/>
      <c r="BP24" s="378"/>
      <c r="BQ24" s="378"/>
      <c r="BR24" s="378"/>
      <c r="BS24" s="378"/>
      <c r="BT24" s="378"/>
      <c r="BU24" s="378"/>
      <c r="BV24" s="378"/>
    </row>
    <row r="25" spans="1:74" ht="11.1" customHeight="1" x14ac:dyDescent="0.2">
      <c r="A25" s="107" t="s">
        <v>64</v>
      </c>
      <c r="B25" s="203" t="s">
        <v>84</v>
      </c>
      <c r="C25" s="258">
        <v>133.70472699999999</v>
      </c>
      <c r="D25" s="258">
        <v>119.90428300000001</v>
      </c>
      <c r="E25" s="258">
        <v>118.260238</v>
      </c>
      <c r="F25" s="258">
        <v>128.92501799999999</v>
      </c>
      <c r="G25" s="258">
        <v>136.92056299999999</v>
      </c>
      <c r="H25" s="258">
        <v>133.479434</v>
      </c>
      <c r="I25" s="258">
        <v>125.869913</v>
      </c>
      <c r="J25" s="258">
        <v>121.36913199999999</v>
      </c>
      <c r="K25" s="258">
        <v>124.54611800000001</v>
      </c>
      <c r="L25" s="258">
        <v>136.96425400000001</v>
      </c>
      <c r="M25" s="258">
        <v>142.59539599999999</v>
      </c>
      <c r="N25" s="258">
        <v>151.54845399999999</v>
      </c>
      <c r="O25" s="258">
        <v>154.389578</v>
      </c>
      <c r="P25" s="258">
        <v>149.07128700000001</v>
      </c>
      <c r="Q25" s="258">
        <v>154.346698</v>
      </c>
      <c r="R25" s="258">
        <v>167.06340900000001</v>
      </c>
      <c r="S25" s="258">
        <v>172.809335</v>
      </c>
      <c r="T25" s="258">
        <v>166.43659700000001</v>
      </c>
      <c r="U25" s="258">
        <v>157.93807699999999</v>
      </c>
      <c r="V25" s="258">
        <v>155.95185499999999</v>
      </c>
      <c r="W25" s="258">
        <v>162.108619</v>
      </c>
      <c r="X25" s="258">
        <v>175.587987</v>
      </c>
      <c r="Y25" s="258">
        <v>188.594571</v>
      </c>
      <c r="Z25" s="258">
        <v>195.54803699999999</v>
      </c>
      <c r="AA25" s="258">
        <v>187.203047</v>
      </c>
      <c r="AB25" s="258">
        <v>187.06361799999999</v>
      </c>
      <c r="AC25" s="258">
        <v>191.55273500000001</v>
      </c>
      <c r="AD25" s="258">
        <v>193.18521200000001</v>
      </c>
      <c r="AE25" s="258">
        <v>192.41693000000001</v>
      </c>
      <c r="AF25" s="258">
        <v>182.086476</v>
      </c>
      <c r="AG25" s="258">
        <v>168.11860899999999</v>
      </c>
      <c r="AH25" s="258">
        <v>158.908174</v>
      </c>
      <c r="AI25" s="258">
        <v>156.56690900000001</v>
      </c>
      <c r="AJ25" s="258">
        <v>160.93226000000001</v>
      </c>
      <c r="AK25" s="258">
        <v>170.27655799999999</v>
      </c>
      <c r="AL25" s="258">
        <v>162.00901400000001</v>
      </c>
      <c r="AM25" s="258">
        <v>156.20704900000001</v>
      </c>
      <c r="AN25" s="258">
        <v>160.48021800000001</v>
      </c>
      <c r="AO25" s="258">
        <v>161.730985</v>
      </c>
      <c r="AP25" s="258">
        <v>163.768969</v>
      </c>
      <c r="AQ25" s="258">
        <v>162.36142000000001</v>
      </c>
      <c r="AR25" s="258">
        <v>157.78437500000001</v>
      </c>
      <c r="AS25" s="258">
        <v>145.43485000000001</v>
      </c>
      <c r="AT25" s="258">
        <v>141.770792</v>
      </c>
      <c r="AU25" s="258">
        <v>139.36282</v>
      </c>
      <c r="AV25" s="258">
        <v>141.242144</v>
      </c>
      <c r="AW25" s="258">
        <v>143.24569199999999</v>
      </c>
      <c r="AX25" s="258">
        <v>137.188896</v>
      </c>
      <c r="AY25" s="258">
        <v>131.3586</v>
      </c>
      <c r="AZ25" s="258">
        <v>129.27189999999999</v>
      </c>
      <c r="BA25" s="346">
        <v>135.16290000000001</v>
      </c>
      <c r="BB25" s="346">
        <v>135.79220000000001</v>
      </c>
      <c r="BC25" s="346">
        <v>137.2826</v>
      </c>
      <c r="BD25" s="346">
        <v>132.23169999999999</v>
      </c>
      <c r="BE25" s="346">
        <v>124.7834</v>
      </c>
      <c r="BF25" s="346">
        <v>120.8152</v>
      </c>
      <c r="BG25" s="346">
        <v>119.157</v>
      </c>
      <c r="BH25" s="346">
        <v>124.14709999999999</v>
      </c>
      <c r="BI25" s="346">
        <v>129.2876</v>
      </c>
      <c r="BJ25" s="346">
        <v>127.1681</v>
      </c>
      <c r="BK25" s="346">
        <v>123.12869999999999</v>
      </c>
      <c r="BL25" s="346">
        <v>120.9645</v>
      </c>
      <c r="BM25" s="346">
        <v>126.56140000000001</v>
      </c>
      <c r="BN25" s="346">
        <v>127.3168</v>
      </c>
      <c r="BO25" s="346">
        <v>129.0523</v>
      </c>
      <c r="BP25" s="346">
        <v>123.93210000000001</v>
      </c>
      <c r="BQ25" s="346">
        <v>121.2187</v>
      </c>
      <c r="BR25" s="346">
        <v>119.18989999999999</v>
      </c>
      <c r="BS25" s="346">
        <v>117.47410000000001</v>
      </c>
      <c r="BT25" s="346">
        <v>122.4101</v>
      </c>
      <c r="BU25" s="346">
        <v>127.4997</v>
      </c>
      <c r="BV25" s="346">
        <v>126.8327</v>
      </c>
    </row>
    <row r="26" spans="1:74" ht="11.1" customHeight="1" x14ac:dyDescent="0.2">
      <c r="A26" s="107" t="s">
        <v>80</v>
      </c>
      <c r="B26" s="203" t="s">
        <v>82</v>
      </c>
      <c r="C26" s="258">
        <v>10.056524</v>
      </c>
      <c r="D26" s="258">
        <v>10.676515999999999</v>
      </c>
      <c r="E26" s="258">
        <v>10.606097</v>
      </c>
      <c r="F26" s="258">
        <v>10.607760000000001</v>
      </c>
      <c r="G26" s="258">
        <v>10.580579999999999</v>
      </c>
      <c r="H26" s="258">
        <v>10.659186</v>
      </c>
      <c r="I26" s="258">
        <v>10.250047</v>
      </c>
      <c r="J26" s="258">
        <v>10.460414999999999</v>
      </c>
      <c r="K26" s="258">
        <v>10.531572000000001</v>
      </c>
      <c r="L26" s="258">
        <v>10.890506</v>
      </c>
      <c r="M26" s="258">
        <v>11.977948</v>
      </c>
      <c r="N26" s="258">
        <v>12.763876</v>
      </c>
      <c r="O26" s="258">
        <v>12.206533</v>
      </c>
      <c r="P26" s="258">
        <v>9.7982139999999998</v>
      </c>
      <c r="Q26" s="258">
        <v>10.250736</v>
      </c>
      <c r="R26" s="258">
        <v>10.152165</v>
      </c>
      <c r="S26" s="258">
        <v>10.518329</v>
      </c>
      <c r="T26" s="258">
        <v>10.570016000000001</v>
      </c>
      <c r="U26" s="258">
        <v>10.263408999999999</v>
      </c>
      <c r="V26" s="258">
        <v>10.086831</v>
      </c>
      <c r="W26" s="258">
        <v>10.76604</v>
      </c>
      <c r="X26" s="258">
        <v>11.491528000000001</v>
      </c>
      <c r="Y26" s="258">
        <v>12.310199000000001</v>
      </c>
      <c r="Z26" s="258">
        <v>12.566008</v>
      </c>
      <c r="AA26" s="258">
        <v>12.020158</v>
      </c>
      <c r="AB26" s="258">
        <v>11.645473000000001</v>
      </c>
      <c r="AC26" s="258">
        <v>11.732889999999999</v>
      </c>
      <c r="AD26" s="258">
        <v>11.982028</v>
      </c>
      <c r="AE26" s="258">
        <v>12.093938</v>
      </c>
      <c r="AF26" s="258">
        <v>11.935582</v>
      </c>
      <c r="AG26" s="258">
        <v>11.696489</v>
      </c>
      <c r="AH26" s="258">
        <v>11.595335</v>
      </c>
      <c r="AI26" s="258">
        <v>11.63987</v>
      </c>
      <c r="AJ26" s="258">
        <v>11.63039</v>
      </c>
      <c r="AK26" s="258">
        <v>11.938751</v>
      </c>
      <c r="AL26" s="258">
        <v>11.786481999999999</v>
      </c>
      <c r="AM26" s="258">
        <v>11.846501</v>
      </c>
      <c r="AN26" s="258">
        <v>11.709982999999999</v>
      </c>
      <c r="AO26" s="258">
        <v>12.541505000000001</v>
      </c>
      <c r="AP26" s="258">
        <v>12.305598</v>
      </c>
      <c r="AQ26" s="258">
        <v>12.036095</v>
      </c>
      <c r="AR26" s="258">
        <v>11.889896</v>
      </c>
      <c r="AS26" s="258">
        <v>11.690583</v>
      </c>
      <c r="AT26" s="258">
        <v>11.500157</v>
      </c>
      <c r="AU26" s="258">
        <v>11.378622999999999</v>
      </c>
      <c r="AV26" s="258">
        <v>11.325189</v>
      </c>
      <c r="AW26" s="258">
        <v>11.376973</v>
      </c>
      <c r="AX26" s="258">
        <v>10.991702</v>
      </c>
      <c r="AY26" s="258">
        <v>10.445930000000001</v>
      </c>
      <c r="AZ26" s="258">
        <v>11.152340000000001</v>
      </c>
      <c r="BA26" s="346">
        <v>11.509779999999999</v>
      </c>
      <c r="BB26" s="346">
        <v>11.42102</v>
      </c>
      <c r="BC26" s="346">
        <v>11.38456</v>
      </c>
      <c r="BD26" s="346">
        <v>11.456580000000001</v>
      </c>
      <c r="BE26" s="346">
        <v>11.113479999999999</v>
      </c>
      <c r="BF26" s="346">
        <v>11.161759999999999</v>
      </c>
      <c r="BG26" s="346">
        <v>11.448689999999999</v>
      </c>
      <c r="BH26" s="346">
        <v>11.7067</v>
      </c>
      <c r="BI26" s="346">
        <v>12.023820000000001</v>
      </c>
      <c r="BJ26" s="346">
        <v>12.01892</v>
      </c>
      <c r="BK26" s="346">
        <v>11.51458</v>
      </c>
      <c r="BL26" s="346">
        <v>11.535170000000001</v>
      </c>
      <c r="BM26" s="346">
        <v>11.905810000000001</v>
      </c>
      <c r="BN26" s="346">
        <v>11.81358</v>
      </c>
      <c r="BO26" s="346">
        <v>11.77298</v>
      </c>
      <c r="BP26" s="346">
        <v>11.84243</v>
      </c>
      <c r="BQ26" s="346">
        <v>11.492789999999999</v>
      </c>
      <c r="BR26" s="346">
        <v>11.529450000000001</v>
      </c>
      <c r="BS26" s="346">
        <v>11.81052</v>
      </c>
      <c r="BT26" s="346">
        <v>12.04748</v>
      </c>
      <c r="BU26" s="346">
        <v>12.32653</v>
      </c>
      <c r="BV26" s="346">
        <v>12.26843</v>
      </c>
    </row>
    <row r="27" spans="1:74" ht="11.1" customHeight="1" x14ac:dyDescent="0.2">
      <c r="A27" s="107" t="s">
        <v>81</v>
      </c>
      <c r="B27" s="203" t="s">
        <v>83</v>
      </c>
      <c r="C27" s="258">
        <v>15.057862</v>
      </c>
      <c r="D27" s="258">
        <v>16.002562999999999</v>
      </c>
      <c r="E27" s="258">
        <v>16.147631000000001</v>
      </c>
      <c r="F27" s="258">
        <v>16.482986</v>
      </c>
      <c r="G27" s="258">
        <v>16.284594999999999</v>
      </c>
      <c r="H27" s="258">
        <v>16.583413</v>
      </c>
      <c r="I27" s="258">
        <v>16.489792000000001</v>
      </c>
      <c r="J27" s="258">
        <v>16.510366000000001</v>
      </c>
      <c r="K27" s="258">
        <v>16.863444999999999</v>
      </c>
      <c r="L27" s="258">
        <v>17.428569</v>
      </c>
      <c r="M27" s="258">
        <v>18.165973000000001</v>
      </c>
      <c r="N27" s="258">
        <v>18.309222999999999</v>
      </c>
      <c r="O27" s="258">
        <v>18.216335999999998</v>
      </c>
      <c r="P27" s="258">
        <v>16.459309999999999</v>
      </c>
      <c r="Q27" s="258">
        <v>16.995867000000001</v>
      </c>
      <c r="R27" s="258">
        <v>17.167448</v>
      </c>
      <c r="S27" s="258">
        <v>17.356687999999998</v>
      </c>
      <c r="T27" s="258">
        <v>17.512678999999999</v>
      </c>
      <c r="U27" s="258">
        <v>17.518833999999998</v>
      </c>
      <c r="V27" s="258">
        <v>17.711565</v>
      </c>
      <c r="W27" s="258">
        <v>18.285516000000001</v>
      </c>
      <c r="X27" s="258">
        <v>18.595804999999999</v>
      </c>
      <c r="Y27" s="258">
        <v>18.737691000000002</v>
      </c>
      <c r="Z27" s="258">
        <v>17.955214999999999</v>
      </c>
      <c r="AA27" s="258">
        <v>17.929735999999998</v>
      </c>
      <c r="AB27" s="258">
        <v>17.661663000000001</v>
      </c>
      <c r="AC27" s="258">
        <v>17.501256000000001</v>
      </c>
      <c r="AD27" s="258">
        <v>17.637352</v>
      </c>
      <c r="AE27" s="258">
        <v>17.855595000000001</v>
      </c>
      <c r="AF27" s="258">
        <v>17.859297000000002</v>
      </c>
      <c r="AG27" s="258">
        <v>17.726261999999998</v>
      </c>
      <c r="AH27" s="258">
        <v>21.736153000000002</v>
      </c>
      <c r="AI27" s="258">
        <v>21.769701999999999</v>
      </c>
      <c r="AJ27" s="258">
        <v>21.939779999999999</v>
      </c>
      <c r="AK27" s="258">
        <v>17.819382000000001</v>
      </c>
      <c r="AL27" s="258">
        <v>17.750077999999998</v>
      </c>
      <c r="AM27" s="258">
        <v>17.496300000000002</v>
      </c>
      <c r="AN27" s="258">
        <v>17.287451999999998</v>
      </c>
      <c r="AO27" s="258">
        <v>17.005503000000001</v>
      </c>
      <c r="AP27" s="258">
        <v>16.948294000000001</v>
      </c>
      <c r="AQ27" s="258">
        <v>16.817015999999999</v>
      </c>
      <c r="AR27" s="258">
        <v>16.644051999999999</v>
      </c>
      <c r="AS27" s="258">
        <v>16.803901</v>
      </c>
      <c r="AT27" s="258">
        <v>16.644086999999999</v>
      </c>
      <c r="AU27" s="258">
        <v>16.353683</v>
      </c>
      <c r="AV27" s="258">
        <v>16.378329999999998</v>
      </c>
      <c r="AW27" s="258">
        <v>16.388045999999999</v>
      </c>
      <c r="AX27" s="258">
        <v>15.833327000000001</v>
      </c>
      <c r="AY27" s="258">
        <v>15.932869999999999</v>
      </c>
      <c r="AZ27" s="258">
        <v>16.182269999999999</v>
      </c>
      <c r="BA27" s="346">
        <v>16.15314</v>
      </c>
      <c r="BB27" s="346">
        <v>16.096789999999999</v>
      </c>
      <c r="BC27" s="346">
        <v>16.057559999999999</v>
      </c>
      <c r="BD27" s="346">
        <v>16.165649999999999</v>
      </c>
      <c r="BE27" s="346">
        <v>16.143090000000001</v>
      </c>
      <c r="BF27" s="346">
        <v>16.16404</v>
      </c>
      <c r="BG27" s="346">
        <v>16.266570000000002</v>
      </c>
      <c r="BH27" s="346">
        <v>16.427009999999999</v>
      </c>
      <c r="BI27" s="346">
        <v>16.693470000000001</v>
      </c>
      <c r="BJ27" s="346">
        <v>16.757549999999998</v>
      </c>
      <c r="BK27" s="346">
        <v>16.82264</v>
      </c>
      <c r="BL27" s="346">
        <v>16.973400000000002</v>
      </c>
      <c r="BM27" s="346">
        <v>16.918679999999998</v>
      </c>
      <c r="BN27" s="346">
        <v>16.829460000000001</v>
      </c>
      <c r="BO27" s="346">
        <v>16.753799999999998</v>
      </c>
      <c r="BP27" s="346">
        <v>16.824639999999999</v>
      </c>
      <c r="BQ27" s="346">
        <v>16.7639</v>
      </c>
      <c r="BR27" s="346">
        <v>16.747229999999998</v>
      </c>
      <c r="BS27" s="346">
        <v>16.810960000000001</v>
      </c>
      <c r="BT27" s="346">
        <v>16.927800000000001</v>
      </c>
      <c r="BU27" s="346">
        <v>17.150120000000001</v>
      </c>
      <c r="BV27" s="346">
        <v>17.172160000000002</v>
      </c>
    </row>
    <row r="28" spans="1:74" ht="11.1" customHeight="1" x14ac:dyDescent="0.2">
      <c r="A28" s="107"/>
      <c r="B28" s="108"/>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378"/>
      <c r="BB28" s="378"/>
      <c r="BC28" s="378"/>
      <c r="BD28" s="378"/>
      <c r="BE28" s="378"/>
      <c r="BF28" s="378"/>
      <c r="BG28" s="378"/>
      <c r="BH28" s="378"/>
      <c r="BI28" s="378"/>
      <c r="BJ28" s="378"/>
      <c r="BK28" s="378"/>
      <c r="BL28" s="378"/>
      <c r="BM28" s="378"/>
      <c r="BN28" s="378"/>
      <c r="BO28" s="378"/>
      <c r="BP28" s="378"/>
      <c r="BQ28" s="378"/>
      <c r="BR28" s="378"/>
      <c r="BS28" s="378"/>
      <c r="BT28" s="378"/>
      <c r="BU28" s="378"/>
      <c r="BV28" s="378"/>
    </row>
    <row r="29" spans="1:74" ht="11.1" customHeight="1" x14ac:dyDescent="0.2">
      <c r="A29" s="107"/>
      <c r="B29" s="55" t="s">
        <v>140</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378"/>
      <c r="BB29" s="378"/>
      <c r="BC29" s="378"/>
      <c r="BD29" s="378"/>
      <c r="BE29" s="378"/>
      <c r="BF29" s="378"/>
      <c r="BG29" s="378"/>
      <c r="BH29" s="378"/>
      <c r="BI29" s="378"/>
      <c r="BJ29" s="378"/>
      <c r="BK29" s="378"/>
      <c r="BL29" s="378"/>
      <c r="BM29" s="378"/>
      <c r="BN29" s="378"/>
      <c r="BO29" s="378"/>
      <c r="BP29" s="378"/>
      <c r="BQ29" s="378"/>
      <c r="BR29" s="378"/>
      <c r="BS29" s="378"/>
      <c r="BT29" s="378"/>
      <c r="BU29" s="378"/>
      <c r="BV29" s="378"/>
    </row>
    <row r="30" spans="1:74" ht="11.1" customHeight="1" x14ac:dyDescent="0.2">
      <c r="A30" s="107"/>
      <c r="B30" s="55" t="s">
        <v>36</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378"/>
      <c r="BB30" s="378"/>
      <c r="BC30" s="378"/>
      <c r="BD30" s="378"/>
      <c r="BE30" s="378"/>
      <c r="BF30" s="378"/>
      <c r="BG30" s="378"/>
      <c r="BH30" s="378"/>
      <c r="BI30" s="378"/>
      <c r="BJ30" s="378"/>
      <c r="BK30" s="378"/>
      <c r="BL30" s="378"/>
      <c r="BM30" s="378"/>
      <c r="BN30" s="378"/>
      <c r="BO30" s="378"/>
      <c r="BP30" s="378"/>
      <c r="BQ30" s="378"/>
      <c r="BR30" s="378"/>
      <c r="BS30" s="378"/>
      <c r="BT30" s="378"/>
      <c r="BU30" s="378"/>
      <c r="BV30" s="378"/>
    </row>
    <row r="31" spans="1:74" ht="11.1" customHeight="1" x14ac:dyDescent="0.2">
      <c r="A31" s="52" t="s">
        <v>661</v>
      </c>
      <c r="B31" s="203" t="s">
        <v>524</v>
      </c>
      <c r="C31" s="214">
        <v>2.29</v>
      </c>
      <c r="D31" s="214">
        <v>2.3199999999999998</v>
      </c>
      <c r="E31" s="214">
        <v>2.36</v>
      </c>
      <c r="F31" s="214">
        <v>2.39</v>
      </c>
      <c r="G31" s="214">
        <v>2.4</v>
      </c>
      <c r="H31" s="214">
        <v>2.38</v>
      </c>
      <c r="I31" s="214">
        <v>2.38</v>
      </c>
      <c r="J31" s="214">
        <v>2.37</v>
      </c>
      <c r="K31" s="214">
        <v>2.37</v>
      </c>
      <c r="L31" s="214">
        <v>2.31</v>
      </c>
      <c r="M31" s="214">
        <v>2.2999999999999998</v>
      </c>
      <c r="N31" s="214">
        <v>2.5099999999999998</v>
      </c>
      <c r="O31" s="214">
        <v>2.29</v>
      </c>
      <c r="P31" s="214">
        <v>2.2599999999999998</v>
      </c>
      <c r="Q31" s="214">
        <v>2.2599999999999998</v>
      </c>
      <c r="R31" s="214">
        <v>2.23</v>
      </c>
      <c r="S31" s="214">
        <v>2.2599999999999998</v>
      </c>
      <c r="T31" s="214">
        <v>2.25</v>
      </c>
      <c r="U31" s="214">
        <v>2.21</v>
      </c>
      <c r="V31" s="214">
        <v>2.23</v>
      </c>
      <c r="W31" s="214">
        <v>2.2200000000000002</v>
      </c>
      <c r="X31" s="214">
        <v>2.15</v>
      </c>
      <c r="Y31" s="214">
        <v>2.15</v>
      </c>
      <c r="Z31" s="214">
        <v>2.16</v>
      </c>
      <c r="AA31" s="214">
        <v>2.12</v>
      </c>
      <c r="AB31" s="214">
        <v>2.11</v>
      </c>
      <c r="AC31" s="214">
        <v>2.17</v>
      </c>
      <c r="AD31" s="214">
        <v>2.16</v>
      </c>
      <c r="AE31" s="214">
        <v>2.16</v>
      </c>
      <c r="AF31" s="214">
        <v>2.1</v>
      </c>
      <c r="AG31" s="214">
        <v>2.11</v>
      </c>
      <c r="AH31" s="214">
        <v>2.11</v>
      </c>
      <c r="AI31" s="214">
        <v>2.12</v>
      </c>
      <c r="AJ31" s="214">
        <v>2.0699999999999998</v>
      </c>
      <c r="AK31" s="214">
        <v>2.08</v>
      </c>
      <c r="AL31" s="214">
        <v>2.08</v>
      </c>
      <c r="AM31" s="214">
        <v>2.0934710424</v>
      </c>
      <c r="AN31" s="214">
        <v>2.0660341364999999</v>
      </c>
      <c r="AO31" s="214">
        <v>2.0837337430999998</v>
      </c>
      <c r="AP31" s="214">
        <v>2.1099954978</v>
      </c>
      <c r="AQ31" s="214">
        <v>2.1273714637999999</v>
      </c>
      <c r="AR31" s="214">
        <v>2.1095980787999999</v>
      </c>
      <c r="AS31" s="214">
        <v>2.0872544975</v>
      </c>
      <c r="AT31" s="214">
        <v>2.0773643562999999</v>
      </c>
      <c r="AU31" s="214">
        <v>2.0260078902999998</v>
      </c>
      <c r="AV31" s="214">
        <v>2.0340826491000001</v>
      </c>
      <c r="AW31" s="214">
        <v>2.0398266791999999</v>
      </c>
      <c r="AX31" s="214">
        <v>2.0472866976000001</v>
      </c>
      <c r="AY31" s="214">
        <v>2.2154430000000001</v>
      </c>
      <c r="AZ31" s="214">
        <v>2.205918</v>
      </c>
      <c r="BA31" s="355">
        <v>2.1858719999999998</v>
      </c>
      <c r="BB31" s="355">
        <v>2.1975530000000001</v>
      </c>
      <c r="BC31" s="355">
        <v>2.2123650000000001</v>
      </c>
      <c r="BD31" s="355">
        <v>2.1965520000000001</v>
      </c>
      <c r="BE31" s="355">
        <v>2.2039469999999999</v>
      </c>
      <c r="BF31" s="355">
        <v>2.2070050000000001</v>
      </c>
      <c r="BG31" s="355">
        <v>2.2188970000000001</v>
      </c>
      <c r="BH31" s="355">
        <v>2.2116929999999999</v>
      </c>
      <c r="BI31" s="355">
        <v>2.1909700000000001</v>
      </c>
      <c r="BJ31" s="355">
        <v>2.164571</v>
      </c>
      <c r="BK31" s="355">
        <v>2.2163819999999999</v>
      </c>
      <c r="BL31" s="355">
        <v>2.2136100000000001</v>
      </c>
      <c r="BM31" s="355">
        <v>2.2038609999999998</v>
      </c>
      <c r="BN31" s="355">
        <v>2.1820249999999999</v>
      </c>
      <c r="BO31" s="355">
        <v>2.2030720000000001</v>
      </c>
      <c r="BP31" s="355">
        <v>2.1908530000000002</v>
      </c>
      <c r="BQ31" s="355">
        <v>2.2215289999999999</v>
      </c>
      <c r="BR31" s="355">
        <v>2.2251989999999999</v>
      </c>
      <c r="BS31" s="355">
        <v>2.1991350000000001</v>
      </c>
      <c r="BT31" s="355">
        <v>2.2091289999999999</v>
      </c>
      <c r="BU31" s="355">
        <v>2.1975310000000001</v>
      </c>
      <c r="BV31" s="355">
        <v>2.1492059999999999</v>
      </c>
    </row>
    <row r="32" spans="1:74" ht="11.1" customHeight="1" x14ac:dyDescent="0.2">
      <c r="A32" s="107" t="s">
        <v>663</v>
      </c>
      <c r="B32" s="203" t="s">
        <v>591</v>
      </c>
      <c r="C32" s="214">
        <v>7.02</v>
      </c>
      <c r="D32" s="214">
        <v>7.4</v>
      </c>
      <c r="E32" s="214">
        <v>6</v>
      </c>
      <c r="F32" s="214">
        <v>5.07</v>
      </c>
      <c r="G32" s="214">
        <v>4.93</v>
      </c>
      <c r="H32" s="214">
        <v>4.84</v>
      </c>
      <c r="I32" s="214">
        <v>4.43</v>
      </c>
      <c r="J32" s="214">
        <v>4.12</v>
      </c>
      <c r="K32" s="214">
        <v>4.2</v>
      </c>
      <c r="L32" s="214">
        <v>4.0999999999999996</v>
      </c>
      <c r="M32" s="214">
        <v>4.4800000000000004</v>
      </c>
      <c r="N32" s="214">
        <v>4.3600000000000003</v>
      </c>
      <c r="O32" s="214">
        <v>4.1100000000000003</v>
      </c>
      <c r="P32" s="214">
        <v>4.7</v>
      </c>
      <c r="Q32" s="214">
        <v>3.55</v>
      </c>
      <c r="R32" s="214">
        <v>3.1</v>
      </c>
      <c r="S32" s="214">
        <v>3.14</v>
      </c>
      <c r="T32" s="214">
        <v>3.12</v>
      </c>
      <c r="U32" s="214">
        <v>3.11</v>
      </c>
      <c r="V32" s="214">
        <v>3.11</v>
      </c>
      <c r="W32" s="214">
        <v>3.06</v>
      </c>
      <c r="X32" s="214">
        <v>2.92</v>
      </c>
      <c r="Y32" s="214">
        <v>2.65</v>
      </c>
      <c r="Z32" s="214">
        <v>2.59</v>
      </c>
      <c r="AA32" s="214">
        <v>3.02</v>
      </c>
      <c r="AB32" s="214">
        <v>2.7</v>
      </c>
      <c r="AC32" s="214">
        <v>2.23</v>
      </c>
      <c r="AD32" s="214">
        <v>2.42</v>
      </c>
      <c r="AE32" s="214">
        <v>2.39</v>
      </c>
      <c r="AF32" s="214">
        <v>2.67</v>
      </c>
      <c r="AG32" s="214">
        <v>2.97</v>
      </c>
      <c r="AH32" s="214">
        <v>2.95</v>
      </c>
      <c r="AI32" s="214">
        <v>3.07</v>
      </c>
      <c r="AJ32" s="214">
        <v>3.13</v>
      </c>
      <c r="AK32" s="214">
        <v>3.02</v>
      </c>
      <c r="AL32" s="214">
        <v>3.96</v>
      </c>
      <c r="AM32" s="214">
        <v>4.1347644062000004</v>
      </c>
      <c r="AN32" s="214">
        <v>3.5793237171999999</v>
      </c>
      <c r="AO32" s="214">
        <v>3.3634975841000001</v>
      </c>
      <c r="AP32" s="214">
        <v>3.3758073739999999</v>
      </c>
      <c r="AQ32" s="214">
        <v>3.4901357797000001</v>
      </c>
      <c r="AR32" s="214">
        <v>3.3042876976</v>
      </c>
      <c r="AS32" s="214">
        <v>3.2154399492999999</v>
      </c>
      <c r="AT32" s="214">
        <v>3.1607891574</v>
      </c>
      <c r="AU32" s="214">
        <v>3.1959351512</v>
      </c>
      <c r="AV32" s="214">
        <v>3.1623214850000001</v>
      </c>
      <c r="AW32" s="214">
        <v>3.3589323341999999</v>
      </c>
      <c r="AX32" s="214">
        <v>3.6343842975</v>
      </c>
      <c r="AY32" s="214">
        <v>4.7906459999999997</v>
      </c>
      <c r="AZ32" s="214">
        <v>3.3656670000000002</v>
      </c>
      <c r="BA32" s="355">
        <v>3.1905299999999999</v>
      </c>
      <c r="BB32" s="355">
        <v>3.1004070000000001</v>
      </c>
      <c r="BC32" s="355">
        <v>3.0964480000000001</v>
      </c>
      <c r="BD32" s="355">
        <v>3.0946370000000001</v>
      </c>
      <c r="BE32" s="355">
        <v>3.236272</v>
      </c>
      <c r="BF32" s="355">
        <v>3.2691279999999998</v>
      </c>
      <c r="BG32" s="355">
        <v>3.2844229999999999</v>
      </c>
      <c r="BH32" s="355">
        <v>3.3705349999999998</v>
      </c>
      <c r="BI32" s="355">
        <v>3.5556420000000002</v>
      </c>
      <c r="BJ32" s="355">
        <v>3.7958449999999999</v>
      </c>
      <c r="BK32" s="355">
        <v>4.0343809999999998</v>
      </c>
      <c r="BL32" s="355">
        <v>3.8642629999999998</v>
      </c>
      <c r="BM32" s="355">
        <v>3.5442290000000001</v>
      </c>
      <c r="BN32" s="355">
        <v>3.3299940000000001</v>
      </c>
      <c r="BO32" s="355">
        <v>3.214477</v>
      </c>
      <c r="BP32" s="355">
        <v>3.1316519999999999</v>
      </c>
      <c r="BQ32" s="355">
        <v>3.2522489999999999</v>
      </c>
      <c r="BR32" s="355">
        <v>3.3196140000000001</v>
      </c>
      <c r="BS32" s="355">
        <v>3.2790300000000001</v>
      </c>
      <c r="BT32" s="355">
        <v>3.3288500000000001</v>
      </c>
      <c r="BU32" s="355">
        <v>3.487968</v>
      </c>
      <c r="BV32" s="355">
        <v>3.7201590000000002</v>
      </c>
    </row>
    <row r="33" spans="1:74" ht="11.1" customHeight="1" x14ac:dyDescent="0.2">
      <c r="A33" s="52" t="s">
        <v>662</v>
      </c>
      <c r="B33" s="203" t="s">
        <v>533</v>
      </c>
      <c r="C33" s="214">
        <v>19.649999999999999</v>
      </c>
      <c r="D33" s="214">
        <v>20.05</v>
      </c>
      <c r="E33" s="214">
        <v>20.61</v>
      </c>
      <c r="F33" s="214">
        <v>20.89</v>
      </c>
      <c r="G33" s="214">
        <v>19.98</v>
      </c>
      <c r="H33" s="214">
        <v>20.38</v>
      </c>
      <c r="I33" s="214">
        <v>20.57</v>
      </c>
      <c r="J33" s="214">
        <v>19.89</v>
      </c>
      <c r="K33" s="214">
        <v>18.64</v>
      </c>
      <c r="L33" s="214">
        <v>17.190000000000001</v>
      </c>
      <c r="M33" s="214">
        <v>14.64</v>
      </c>
      <c r="N33" s="214">
        <v>12.1</v>
      </c>
      <c r="O33" s="214">
        <v>12.28</v>
      </c>
      <c r="P33" s="214">
        <v>10.3</v>
      </c>
      <c r="Q33" s="214">
        <v>10.37</v>
      </c>
      <c r="R33" s="214">
        <v>11.83</v>
      </c>
      <c r="S33" s="214">
        <v>10.83</v>
      </c>
      <c r="T33" s="214">
        <v>12.2</v>
      </c>
      <c r="U33" s="214">
        <v>11.34</v>
      </c>
      <c r="V33" s="214">
        <v>11.25</v>
      </c>
      <c r="W33" s="214">
        <v>8.44</v>
      </c>
      <c r="X33" s="214">
        <v>7.74</v>
      </c>
      <c r="Y33" s="214">
        <v>7.77</v>
      </c>
      <c r="Z33" s="214">
        <v>7.81</v>
      </c>
      <c r="AA33" s="214">
        <v>7.08</v>
      </c>
      <c r="AB33" s="214">
        <v>5.77</v>
      </c>
      <c r="AC33" s="214">
        <v>5.63</v>
      </c>
      <c r="AD33" s="214">
        <v>7.53</v>
      </c>
      <c r="AE33" s="214">
        <v>9.07</v>
      </c>
      <c r="AF33" s="214">
        <v>8.93</v>
      </c>
      <c r="AG33" s="214">
        <v>11.72</v>
      </c>
      <c r="AH33" s="214">
        <v>8.5500000000000007</v>
      </c>
      <c r="AI33" s="214">
        <v>8.42</v>
      </c>
      <c r="AJ33" s="214">
        <v>8.75</v>
      </c>
      <c r="AK33" s="214">
        <v>9.0299999999999994</v>
      </c>
      <c r="AL33" s="214">
        <v>9.65</v>
      </c>
      <c r="AM33" s="214">
        <v>11.25</v>
      </c>
      <c r="AN33" s="214">
        <v>10.77</v>
      </c>
      <c r="AO33" s="214">
        <v>11.43</v>
      </c>
      <c r="AP33" s="214">
        <v>10.63</v>
      </c>
      <c r="AQ33" s="214">
        <v>10.7</v>
      </c>
      <c r="AR33" s="214">
        <v>10.47</v>
      </c>
      <c r="AS33" s="214">
        <v>9.99</v>
      </c>
      <c r="AT33" s="214">
        <v>10.029999999999999</v>
      </c>
      <c r="AU33" s="214">
        <v>10.06</v>
      </c>
      <c r="AV33" s="214">
        <v>10.61</v>
      </c>
      <c r="AW33" s="214">
        <v>10.28</v>
      </c>
      <c r="AX33" s="214">
        <v>11.506180000000001</v>
      </c>
      <c r="AY33" s="214">
        <v>12.207100000000001</v>
      </c>
      <c r="AZ33" s="214">
        <v>12.23265</v>
      </c>
      <c r="BA33" s="355">
        <v>12.445449999999999</v>
      </c>
      <c r="BB33" s="355">
        <v>13.032679999999999</v>
      </c>
      <c r="BC33" s="355">
        <v>12.51783</v>
      </c>
      <c r="BD33" s="355">
        <v>12.683479999999999</v>
      </c>
      <c r="BE33" s="355">
        <v>12.03637</v>
      </c>
      <c r="BF33" s="355">
        <v>11.5116</v>
      </c>
      <c r="BG33" s="355">
        <v>11.24028</v>
      </c>
      <c r="BH33" s="355">
        <v>11.131869999999999</v>
      </c>
      <c r="BI33" s="355">
        <v>11.111280000000001</v>
      </c>
      <c r="BJ33" s="355">
        <v>11.48039</v>
      </c>
      <c r="BK33" s="355">
        <v>11.55306</v>
      </c>
      <c r="BL33" s="355">
        <v>11.251239999999999</v>
      </c>
      <c r="BM33" s="355">
        <v>11.600960000000001</v>
      </c>
      <c r="BN33" s="355">
        <v>12.260490000000001</v>
      </c>
      <c r="BO33" s="355">
        <v>11.853540000000001</v>
      </c>
      <c r="BP33" s="355">
        <v>12.31462</v>
      </c>
      <c r="BQ33" s="355">
        <v>11.89945</v>
      </c>
      <c r="BR33" s="355">
        <v>11.63402</v>
      </c>
      <c r="BS33" s="355">
        <v>11.477080000000001</v>
      </c>
      <c r="BT33" s="355">
        <v>11.43027</v>
      </c>
      <c r="BU33" s="355">
        <v>11.5128</v>
      </c>
      <c r="BV33" s="355">
        <v>11.94454</v>
      </c>
    </row>
    <row r="34" spans="1:74" ht="11.1" customHeight="1" x14ac:dyDescent="0.2">
      <c r="A34" s="56" t="s">
        <v>19</v>
      </c>
      <c r="B34" s="203" t="s">
        <v>532</v>
      </c>
      <c r="C34" s="214">
        <v>23.12</v>
      </c>
      <c r="D34" s="214">
        <v>23.97</v>
      </c>
      <c r="E34" s="214">
        <v>23.83</v>
      </c>
      <c r="F34" s="214">
        <v>22.82</v>
      </c>
      <c r="G34" s="214">
        <v>22.77</v>
      </c>
      <c r="H34" s="214">
        <v>22.72</v>
      </c>
      <c r="I34" s="214">
        <v>22.36</v>
      </c>
      <c r="J34" s="214">
        <v>21.94</v>
      </c>
      <c r="K34" s="214">
        <v>21.38</v>
      </c>
      <c r="L34" s="214">
        <v>20.09</v>
      </c>
      <c r="M34" s="214">
        <v>19.68</v>
      </c>
      <c r="N34" s="214">
        <v>16.5</v>
      </c>
      <c r="O34" s="214">
        <v>13.37</v>
      </c>
      <c r="P34" s="214">
        <v>16.46</v>
      </c>
      <c r="Q34" s="214">
        <v>15.6</v>
      </c>
      <c r="R34" s="214">
        <v>14.82</v>
      </c>
      <c r="S34" s="214">
        <v>15.34</v>
      </c>
      <c r="T34" s="214">
        <v>15.29</v>
      </c>
      <c r="U34" s="214">
        <v>14.37</v>
      </c>
      <c r="V34" s="214">
        <v>13.05</v>
      </c>
      <c r="W34" s="214">
        <v>12.02</v>
      </c>
      <c r="X34" s="214">
        <v>12.44</v>
      </c>
      <c r="Y34" s="214">
        <v>12.38</v>
      </c>
      <c r="Z34" s="214">
        <v>10.57</v>
      </c>
      <c r="AA34" s="214">
        <v>8.9</v>
      </c>
      <c r="AB34" s="214">
        <v>8.7799999999999994</v>
      </c>
      <c r="AC34" s="214">
        <v>9.4600000000000009</v>
      </c>
      <c r="AD34" s="214">
        <v>9.9700000000000006</v>
      </c>
      <c r="AE34" s="214">
        <v>10.76</v>
      </c>
      <c r="AF34" s="214">
        <v>12.22</v>
      </c>
      <c r="AG34" s="214">
        <v>12.08</v>
      </c>
      <c r="AH34" s="214">
        <v>11.41</v>
      </c>
      <c r="AI34" s="214">
        <v>11.29</v>
      </c>
      <c r="AJ34" s="214">
        <v>12.04</v>
      </c>
      <c r="AK34" s="214">
        <v>12.3</v>
      </c>
      <c r="AL34" s="214">
        <v>12.22</v>
      </c>
      <c r="AM34" s="214">
        <v>12.95</v>
      </c>
      <c r="AN34" s="214">
        <v>12.92</v>
      </c>
      <c r="AO34" s="214">
        <v>12.34</v>
      </c>
      <c r="AP34" s="214">
        <v>12.99</v>
      </c>
      <c r="AQ34" s="214">
        <v>12.21</v>
      </c>
      <c r="AR34" s="214">
        <v>11.48</v>
      </c>
      <c r="AS34" s="214">
        <v>11.79</v>
      </c>
      <c r="AT34" s="214">
        <v>12.95</v>
      </c>
      <c r="AU34" s="214">
        <v>14.51</v>
      </c>
      <c r="AV34" s="214">
        <v>14.12</v>
      </c>
      <c r="AW34" s="214">
        <v>14.93</v>
      </c>
      <c r="AX34" s="214">
        <v>14.92568</v>
      </c>
      <c r="AY34" s="214">
        <v>16.17005</v>
      </c>
      <c r="AZ34" s="214">
        <v>15.579470000000001</v>
      </c>
      <c r="BA34" s="355">
        <v>15.75127</v>
      </c>
      <c r="BB34" s="355">
        <v>15.472910000000001</v>
      </c>
      <c r="BC34" s="355">
        <v>15.01942</v>
      </c>
      <c r="BD34" s="355">
        <v>15.036339999999999</v>
      </c>
      <c r="BE34" s="355">
        <v>14.9328</v>
      </c>
      <c r="BF34" s="355">
        <v>14.761049999999999</v>
      </c>
      <c r="BG34" s="355">
        <v>14.70459</v>
      </c>
      <c r="BH34" s="355">
        <v>14.83085</v>
      </c>
      <c r="BI34" s="355">
        <v>15.19158</v>
      </c>
      <c r="BJ34" s="355">
        <v>14.550459999999999</v>
      </c>
      <c r="BK34" s="355">
        <v>14.45072</v>
      </c>
      <c r="BL34" s="355">
        <v>14.571490000000001</v>
      </c>
      <c r="BM34" s="355">
        <v>14.883430000000001</v>
      </c>
      <c r="BN34" s="355">
        <v>14.69402</v>
      </c>
      <c r="BO34" s="355">
        <v>14.622479999999999</v>
      </c>
      <c r="BP34" s="355">
        <v>14.88874</v>
      </c>
      <c r="BQ34" s="355">
        <v>15.10618</v>
      </c>
      <c r="BR34" s="355">
        <v>15.05179</v>
      </c>
      <c r="BS34" s="355">
        <v>15.044420000000001</v>
      </c>
      <c r="BT34" s="355">
        <v>15.30307</v>
      </c>
      <c r="BU34" s="355">
        <v>15.69971</v>
      </c>
      <c r="BV34" s="355">
        <v>15.21443</v>
      </c>
    </row>
    <row r="35" spans="1:74" ht="11.1" customHeight="1" x14ac:dyDescent="0.2">
      <c r="A35" s="107"/>
      <c r="B35" s="55" t="s">
        <v>1246</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378"/>
      <c r="BB35" s="378"/>
      <c r="BC35" s="378"/>
      <c r="BD35" s="378"/>
      <c r="BE35" s="378"/>
      <c r="BF35" s="378"/>
      <c r="BG35" s="378"/>
      <c r="BH35" s="378"/>
      <c r="BI35" s="378"/>
      <c r="BJ35" s="378"/>
      <c r="BK35" s="378"/>
      <c r="BL35" s="378"/>
      <c r="BM35" s="378"/>
      <c r="BN35" s="378"/>
      <c r="BO35" s="378"/>
      <c r="BP35" s="378"/>
      <c r="BQ35" s="378"/>
      <c r="BR35" s="378"/>
      <c r="BS35" s="378"/>
      <c r="BT35" s="378"/>
      <c r="BU35" s="378"/>
      <c r="BV35" s="378"/>
    </row>
    <row r="36" spans="1:74" ht="11.1" customHeight="1" x14ac:dyDescent="0.2">
      <c r="A36" s="52" t="s">
        <v>665</v>
      </c>
      <c r="B36" s="203" t="s">
        <v>523</v>
      </c>
      <c r="C36" s="261">
        <v>11.65</v>
      </c>
      <c r="D36" s="261">
        <v>11.94</v>
      </c>
      <c r="E36" s="261">
        <v>12.25</v>
      </c>
      <c r="F36" s="261">
        <v>12.31</v>
      </c>
      <c r="G36" s="261">
        <v>12.85</v>
      </c>
      <c r="H36" s="261">
        <v>12.99</v>
      </c>
      <c r="I36" s="261">
        <v>13.09</v>
      </c>
      <c r="J36" s="261">
        <v>13.04</v>
      </c>
      <c r="K36" s="261">
        <v>12.95</v>
      </c>
      <c r="L36" s="261">
        <v>12.6</v>
      </c>
      <c r="M36" s="261">
        <v>12.48</v>
      </c>
      <c r="N36" s="261">
        <v>12.17</v>
      </c>
      <c r="O36" s="261">
        <v>12.1</v>
      </c>
      <c r="P36" s="261">
        <v>12.29</v>
      </c>
      <c r="Q36" s="261">
        <v>12.33</v>
      </c>
      <c r="R36" s="261">
        <v>12.62</v>
      </c>
      <c r="S36" s="261">
        <v>12.93</v>
      </c>
      <c r="T36" s="261">
        <v>12.92</v>
      </c>
      <c r="U36" s="261">
        <v>12.94</v>
      </c>
      <c r="V36" s="261">
        <v>12.91</v>
      </c>
      <c r="W36" s="261">
        <v>13.03</v>
      </c>
      <c r="X36" s="261">
        <v>12.72</v>
      </c>
      <c r="Y36" s="261">
        <v>12.71</v>
      </c>
      <c r="Z36" s="261">
        <v>12.32</v>
      </c>
      <c r="AA36" s="261">
        <v>11.99</v>
      </c>
      <c r="AB36" s="261">
        <v>12.14</v>
      </c>
      <c r="AC36" s="261">
        <v>12.56</v>
      </c>
      <c r="AD36" s="261">
        <v>12.43</v>
      </c>
      <c r="AE36" s="261">
        <v>12.79</v>
      </c>
      <c r="AF36" s="261">
        <v>12.73</v>
      </c>
      <c r="AG36" s="261">
        <v>12.68</v>
      </c>
      <c r="AH36" s="261">
        <v>12.88</v>
      </c>
      <c r="AI36" s="261">
        <v>12.87</v>
      </c>
      <c r="AJ36" s="261">
        <v>12.46</v>
      </c>
      <c r="AK36" s="261">
        <v>12.75</v>
      </c>
      <c r="AL36" s="261">
        <v>12.23</v>
      </c>
      <c r="AM36" s="261">
        <v>12.21</v>
      </c>
      <c r="AN36" s="261">
        <v>12.78</v>
      </c>
      <c r="AO36" s="261">
        <v>12.89</v>
      </c>
      <c r="AP36" s="261">
        <v>12.69</v>
      </c>
      <c r="AQ36" s="261">
        <v>13.01</v>
      </c>
      <c r="AR36" s="261">
        <v>13.21</v>
      </c>
      <c r="AS36" s="261">
        <v>13.11</v>
      </c>
      <c r="AT36" s="261">
        <v>13.19</v>
      </c>
      <c r="AU36" s="261">
        <v>13.3</v>
      </c>
      <c r="AV36" s="261">
        <v>12.84</v>
      </c>
      <c r="AW36" s="261">
        <v>12.97</v>
      </c>
      <c r="AX36" s="261">
        <v>12.5</v>
      </c>
      <c r="AY36" s="261">
        <v>12.24273</v>
      </c>
      <c r="AZ36" s="261">
        <v>12.868270000000001</v>
      </c>
      <c r="BA36" s="384">
        <v>13.193070000000001</v>
      </c>
      <c r="BB36" s="384">
        <v>13.051360000000001</v>
      </c>
      <c r="BC36" s="384">
        <v>13.291729999999999</v>
      </c>
      <c r="BD36" s="384">
        <v>13.46664</v>
      </c>
      <c r="BE36" s="384">
        <v>13.427910000000001</v>
      </c>
      <c r="BF36" s="384">
        <v>13.43374</v>
      </c>
      <c r="BG36" s="384">
        <v>13.6036</v>
      </c>
      <c r="BH36" s="384">
        <v>13.14237</v>
      </c>
      <c r="BI36" s="384">
        <v>13.39504</v>
      </c>
      <c r="BJ36" s="384">
        <v>12.95575</v>
      </c>
      <c r="BK36" s="384">
        <v>12.781689999999999</v>
      </c>
      <c r="BL36" s="384">
        <v>13.27952</v>
      </c>
      <c r="BM36" s="384">
        <v>13.58301</v>
      </c>
      <c r="BN36" s="384">
        <v>13.567600000000001</v>
      </c>
      <c r="BO36" s="384">
        <v>13.76478</v>
      </c>
      <c r="BP36" s="384">
        <v>13.916320000000001</v>
      </c>
      <c r="BQ36" s="384">
        <v>13.83473</v>
      </c>
      <c r="BR36" s="384">
        <v>13.816509999999999</v>
      </c>
      <c r="BS36" s="384">
        <v>13.968830000000001</v>
      </c>
      <c r="BT36" s="384">
        <v>13.38799</v>
      </c>
      <c r="BU36" s="384">
        <v>13.72434</v>
      </c>
      <c r="BV36" s="384">
        <v>13.26539</v>
      </c>
    </row>
    <row r="37" spans="1:74" ht="11.1" customHeight="1" x14ac:dyDescent="0.2">
      <c r="A37" s="107" t="s">
        <v>7</v>
      </c>
      <c r="B37" s="203" t="s">
        <v>522</v>
      </c>
      <c r="C37" s="261">
        <v>10.35</v>
      </c>
      <c r="D37" s="261">
        <v>10.68</v>
      </c>
      <c r="E37" s="261">
        <v>10.65</v>
      </c>
      <c r="F37" s="261">
        <v>10.46</v>
      </c>
      <c r="G37" s="261">
        <v>10.54</v>
      </c>
      <c r="H37" s="261">
        <v>10.96</v>
      </c>
      <c r="I37" s="261">
        <v>11.17</v>
      </c>
      <c r="J37" s="261">
        <v>11.05</v>
      </c>
      <c r="K37" s="261">
        <v>11.16</v>
      </c>
      <c r="L37" s="261">
        <v>10.83</v>
      </c>
      <c r="M37" s="261">
        <v>10.52</v>
      </c>
      <c r="N37" s="261">
        <v>10.36</v>
      </c>
      <c r="O37" s="261">
        <v>10.31</v>
      </c>
      <c r="P37" s="261">
        <v>10.62</v>
      </c>
      <c r="Q37" s="261">
        <v>10.63</v>
      </c>
      <c r="R37" s="261">
        <v>10.37</v>
      </c>
      <c r="S37" s="261">
        <v>10.47</v>
      </c>
      <c r="T37" s="261">
        <v>10.89</v>
      </c>
      <c r="U37" s="261">
        <v>11.07</v>
      </c>
      <c r="V37" s="261">
        <v>10.94</v>
      </c>
      <c r="W37" s="261">
        <v>10.98</v>
      </c>
      <c r="X37" s="261">
        <v>10.73</v>
      </c>
      <c r="Y37" s="261">
        <v>10.3</v>
      </c>
      <c r="Z37" s="261">
        <v>10.130000000000001</v>
      </c>
      <c r="AA37" s="261">
        <v>10.08</v>
      </c>
      <c r="AB37" s="261">
        <v>10.25</v>
      </c>
      <c r="AC37" s="261">
        <v>10.23</v>
      </c>
      <c r="AD37" s="261">
        <v>10.19</v>
      </c>
      <c r="AE37" s="261">
        <v>10.31</v>
      </c>
      <c r="AF37" s="261">
        <v>10.66</v>
      </c>
      <c r="AG37" s="261">
        <v>10.68</v>
      </c>
      <c r="AH37" s="261">
        <v>10.76</v>
      </c>
      <c r="AI37" s="261">
        <v>10.77</v>
      </c>
      <c r="AJ37" s="261">
        <v>10.55</v>
      </c>
      <c r="AK37" s="261">
        <v>10.32</v>
      </c>
      <c r="AL37" s="261">
        <v>10.17</v>
      </c>
      <c r="AM37" s="261">
        <v>10.23</v>
      </c>
      <c r="AN37" s="261">
        <v>10.48</v>
      </c>
      <c r="AO37" s="261">
        <v>10.47</v>
      </c>
      <c r="AP37" s="261">
        <v>10.4</v>
      </c>
      <c r="AQ37" s="261">
        <v>10.58</v>
      </c>
      <c r="AR37" s="261">
        <v>11</v>
      </c>
      <c r="AS37" s="261">
        <v>10.99</v>
      </c>
      <c r="AT37" s="261">
        <v>11.04</v>
      </c>
      <c r="AU37" s="261">
        <v>11.07</v>
      </c>
      <c r="AV37" s="261">
        <v>10.82</v>
      </c>
      <c r="AW37" s="261">
        <v>10.53</v>
      </c>
      <c r="AX37" s="261">
        <v>10.32</v>
      </c>
      <c r="AY37" s="261">
        <v>10.31176</v>
      </c>
      <c r="AZ37" s="261">
        <v>10.567</v>
      </c>
      <c r="BA37" s="384">
        <v>10.59064</v>
      </c>
      <c r="BB37" s="384">
        <v>10.555160000000001</v>
      </c>
      <c r="BC37" s="384">
        <v>10.74433</v>
      </c>
      <c r="BD37" s="384">
        <v>11.197559999999999</v>
      </c>
      <c r="BE37" s="384">
        <v>11.25867</v>
      </c>
      <c r="BF37" s="384">
        <v>11.305630000000001</v>
      </c>
      <c r="BG37" s="384">
        <v>11.36459</v>
      </c>
      <c r="BH37" s="384">
        <v>11.128640000000001</v>
      </c>
      <c r="BI37" s="384">
        <v>10.847099999999999</v>
      </c>
      <c r="BJ37" s="384">
        <v>10.6326</v>
      </c>
      <c r="BK37" s="384">
        <v>10.540480000000001</v>
      </c>
      <c r="BL37" s="384">
        <v>10.75568</v>
      </c>
      <c r="BM37" s="384">
        <v>10.75029</v>
      </c>
      <c r="BN37" s="384">
        <v>10.678459999999999</v>
      </c>
      <c r="BO37" s="384">
        <v>10.834569999999999</v>
      </c>
      <c r="BP37" s="384">
        <v>11.2424</v>
      </c>
      <c r="BQ37" s="384">
        <v>11.26904</v>
      </c>
      <c r="BR37" s="384">
        <v>11.29824</v>
      </c>
      <c r="BS37" s="384">
        <v>11.35486</v>
      </c>
      <c r="BT37" s="384">
        <v>11.143789999999999</v>
      </c>
      <c r="BU37" s="384">
        <v>10.89113</v>
      </c>
      <c r="BV37" s="384">
        <v>10.71645</v>
      </c>
    </row>
    <row r="38" spans="1:74" ht="11.1" customHeight="1" x14ac:dyDescent="0.2">
      <c r="A38" s="110" t="s">
        <v>6</v>
      </c>
      <c r="B38" s="204" t="s">
        <v>521</v>
      </c>
      <c r="C38" s="215">
        <v>6.98</v>
      </c>
      <c r="D38" s="215">
        <v>7.12</v>
      </c>
      <c r="E38" s="215">
        <v>6.99</v>
      </c>
      <c r="F38" s="215">
        <v>6.77</v>
      </c>
      <c r="G38" s="215">
        <v>6.83</v>
      </c>
      <c r="H38" s="215">
        <v>7.39</v>
      </c>
      <c r="I38" s="215">
        <v>7.62</v>
      </c>
      <c r="J38" s="215">
        <v>7.51</v>
      </c>
      <c r="K38" s="215">
        <v>7.37</v>
      </c>
      <c r="L38" s="215">
        <v>7.07</v>
      </c>
      <c r="M38" s="215">
        <v>6.75</v>
      </c>
      <c r="N38" s="215">
        <v>6.7</v>
      </c>
      <c r="O38" s="215">
        <v>6.67</v>
      </c>
      <c r="P38" s="215">
        <v>6.88</v>
      </c>
      <c r="Q38" s="215">
        <v>6.83</v>
      </c>
      <c r="R38" s="215">
        <v>6.61</v>
      </c>
      <c r="S38" s="215">
        <v>6.74</v>
      </c>
      <c r="T38" s="215">
        <v>7.11</v>
      </c>
      <c r="U38" s="215">
        <v>7.45</v>
      </c>
      <c r="V38" s="215">
        <v>7.35</v>
      </c>
      <c r="W38" s="215">
        <v>7.21</v>
      </c>
      <c r="X38" s="215">
        <v>6.88</v>
      </c>
      <c r="Y38" s="215">
        <v>6.61</v>
      </c>
      <c r="Z38" s="215">
        <v>6.45</v>
      </c>
      <c r="AA38" s="215">
        <v>6.44</v>
      </c>
      <c r="AB38" s="215">
        <v>6.42</v>
      </c>
      <c r="AC38" s="215">
        <v>6.46</v>
      </c>
      <c r="AD38" s="215">
        <v>6.44</v>
      </c>
      <c r="AE38" s="215">
        <v>6.57</v>
      </c>
      <c r="AF38" s="215">
        <v>7.03</v>
      </c>
      <c r="AG38" s="215">
        <v>7.23</v>
      </c>
      <c r="AH38" s="215">
        <v>7.23</v>
      </c>
      <c r="AI38" s="215">
        <v>7.14</v>
      </c>
      <c r="AJ38" s="215">
        <v>6.73</v>
      </c>
      <c r="AK38" s="215">
        <v>6.66</v>
      </c>
      <c r="AL38" s="215">
        <v>6.67</v>
      </c>
      <c r="AM38" s="215">
        <v>6.58</v>
      </c>
      <c r="AN38" s="215">
        <v>6.62</v>
      </c>
      <c r="AO38" s="215">
        <v>6.73</v>
      </c>
      <c r="AP38" s="215">
        <v>6.61</v>
      </c>
      <c r="AQ38" s="215">
        <v>6.81</v>
      </c>
      <c r="AR38" s="215">
        <v>7.22</v>
      </c>
      <c r="AS38" s="215">
        <v>7.35</v>
      </c>
      <c r="AT38" s="215">
        <v>7.25</v>
      </c>
      <c r="AU38" s="215">
        <v>7.22</v>
      </c>
      <c r="AV38" s="215">
        <v>6.95</v>
      </c>
      <c r="AW38" s="215">
        <v>6.79</v>
      </c>
      <c r="AX38" s="215">
        <v>6.63</v>
      </c>
      <c r="AY38" s="215">
        <v>6.7641109999999998</v>
      </c>
      <c r="AZ38" s="215">
        <v>6.7906959999999996</v>
      </c>
      <c r="BA38" s="386">
        <v>6.8860239999999999</v>
      </c>
      <c r="BB38" s="386">
        <v>6.7494740000000002</v>
      </c>
      <c r="BC38" s="386">
        <v>6.940245</v>
      </c>
      <c r="BD38" s="386">
        <v>7.3749529999999996</v>
      </c>
      <c r="BE38" s="386">
        <v>7.5545030000000004</v>
      </c>
      <c r="BF38" s="386">
        <v>7.4615960000000001</v>
      </c>
      <c r="BG38" s="386">
        <v>7.4780439999999997</v>
      </c>
      <c r="BH38" s="386">
        <v>7.2097249999999997</v>
      </c>
      <c r="BI38" s="386">
        <v>7.0212560000000002</v>
      </c>
      <c r="BJ38" s="386">
        <v>6.8189770000000003</v>
      </c>
      <c r="BK38" s="386">
        <v>6.7153150000000004</v>
      </c>
      <c r="BL38" s="386">
        <v>6.8732680000000004</v>
      </c>
      <c r="BM38" s="386">
        <v>6.9826779999999999</v>
      </c>
      <c r="BN38" s="386">
        <v>6.8286540000000002</v>
      </c>
      <c r="BO38" s="386">
        <v>7.0144450000000003</v>
      </c>
      <c r="BP38" s="386">
        <v>7.4657859999999996</v>
      </c>
      <c r="BQ38" s="386">
        <v>7.6641159999999999</v>
      </c>
      <c r="BR38" s="386">
        <v>7.5805790000000002</v>
      </c>
      <c r="BS38" s="386">
        <v>7.556667</v>
      </c>
      <c r="BT38" s="386">
        <v>7.3007140000000001</v>
      </c>
      <c r="BU38" s="386">
        <v>7.1114119999999996</v>
      </c>
      <c r="BV38" s="386">
        <v>6.892614</v>
      </c>
    </row>
    <row r="39" spans="1:74" s="274" customFormat="1" ht="11.1" customHeight="1" x14ac:dyDescent="0.2">
      <c r="A39" s="101"/>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379"/>
      <c r="AZ39" s="379"/>
      <c r="BA39" s="379"/>
      <c r="BB39" s="379"/>
      <c r="BC39" s="379"/>
      <c r="BD39" s="291"/>
      <c r="BE39" s="291"/>
      <c r="BF39" s="291"/>
      <c r="BG39" s="379"/>
      <c r="BH39" s="379"/>
      <c r="BI39" s="379"/>
      <c r="BJ39" s="379"/>
      <c r="BK39" s="379"/>
      <c r="BL39" s="379"/>
      <c r="BM39" s="379"/>
      <c r="BN39" s="379"/>
      <c r="BO39" s="379"/>
      <c r="BP39" s="379"/>
      <c r="BQ39" s="379"/>
      <c r="BR39" s="379"/>
      <c r="BS39" s="379"/>
      <c r="BT39" s="379"/>
      <c r="BU39" s="379"/>
      <c r="BV39" s="379"/>
    </row>
    <row r="40" spans="1:74" s="274" customFormat="1" ht="12" customHeight="1" x14ac:dyDescent="0.2">
      <c r="A40" s="101"/>
      <c r="B40" s="778" t="s">
        <v>1016</v>
      </c>
      <c r="C40" s="779"/>
      <c r="D40" s="779"/>
      <c r="E40" s="779"/>
      <c r="F40" s="779"/>
      <c r="G40" s="779"/>
      <c r="H40" s="779"/>
      <c r="I40" s="779"/>
      <c r="J40" s="779"/>
      <c r="K40" s="779"/>
      <c r="L40" s="779"/>
      <c r="M40" s="779"/>
      <c r="N40" s="779"/>
      <c r="O40" s="779"/>
      <c r="P40" s="779"/>
      <c r="Q40" s="779"/>
      <c r="AY40" s="518"/>
      <c r="AZ40" s="518"/>
      <c r="BA40" s="518"/>
      <c r="BB40" s="518"/>
      <c r="BC40" s="518"/>
      <c r="BD40" s="684"/>
      <c r="BE40" s="684"/>
      <c r="BF40" s="684"/>
      <c r="BG40" s="518"/>
      <c r="BH40" s="518"/>
      <c r="BI40" s="518"/>
      <c r="BJ40" s="518"/>
    </row>
    <row r="41" spans="1:74" s="274" customFormat="1" ht="12" customHeight="1" x14ac:dyDescent="0.2">
      <c r="A41" s="101"/>
      <c r="B41" s="787" t="s">
        <v>138</v>
      </c>
      <c r="C41" s="779"/>
      <c r="D41" s="779"/>
      <c r="E41" s="779"/>
      <c r="F41" s="779"/>
      <c r="G41" s="779"/>
      <c r="H41" s="779"/>
      <c r="I41" s="779"/>
      <c r="J41" s="779"/>
      <c r="K41" s="779"/>
      <c r="L41" s="779"/>
      <c r="M41" s="779"/>
      <c r="N41" s="779"/>
      <c r="O41" s="779"/>
      <c r="P41" s="779"/>
      <c r="Q41" s="779"/>
      <c r="AY41" s="518"/>
      <c r="AZ41" s="518"/>
      <c r="BA41" s="518"/>
      <c r="BB41" s="518"/>
      <c r="BC41" s="518"/>
      <c r="BD41" s="684"/>
      <c r="BE41" s="684"/>
      <c r="BF41" s="684"/>
      <c r="BG41" s="518"/>
      <c r="BH41" s="518"/>
      <c r="BI41" s="518"/>
      <c r="BJ41" s="518"/>
    </row>
    <row r="42" spans="1:74" s="459" customFormat="1" ht="12" customHeight="1" x14ac:dyDescent="0.2">
      <c r="A42" s="458"/>
      <c r="B42" s="835" t="s">
        <v>371</v>
      </c>
      <c r="C42" s="801"/>
      <c r="D42" s="801"/>
      <c r="E42" s="801"/>
      <c r="F42" s="801"/>
      <c r="G42" s="801"/>
      <c r="H42" s="801"/>
      <c r="I42" s="801"/>
      <c r="J42" s="801"/>
      <c r="K42" s="801"/>
      <c r="L42" s="801"/>
      <c r="M42" s="801"/>
      <c r="N42" s="801"/>
      <c r="O42" s="801"/>
      <c r="P42" s="801"/>
      <c r="Q42" s="797"/>
      <c r="AY42" s="519"/>
      <c r="AZ42" s="519"/>
      <c r="BA42" s="519"/>
      <c r="BB42" s="519"/>
      <c r="BC42" s="519"/>
      <c r="BD42" s="685"/>
      <c r="BE42" s="685"/>
      <c r="BF42" s="685"/>
      <c r="BG42" s="519"/>
      <c r="BH42" s="519"/>
      <c r="BI42" s="519"/>
      <c r="BJ42" s="519"/>
    </row>
    <row r="43" spans="1:74" s="459" customFormat="1" ht="12" customHeight="1" x14ac:dyDescent="0.2">
      <c r="A43" s="458"/>
      <c r="B43" s="547" t="s">
        <v>372</v>
      </c>
      <c r="C43" s="540"/>
      <c r="D43" s="540"/>
      <c r="E43" s="540"/>
      <c r="F43" s="540"/>
      <c r="G43" s="540"/>
      <c r="H43" s="540"/>
      <c r="I43" s="540"/>
      <c r="J43" s="540"/>
      <c r="K43" s="540"/>
      <c r="L43" s="540"/>
      <c r="M43" s="540"/>
      <c r="N43" s="540"/>
      <c r="O43" s="540"/>
      <c r="P43" s="540"/>
      <c r="Q43" s="539"/>
      <c r="AY43" s="519"/>
      <c r="AZ43" s="519"/>
      <c r="BA43" s="519"/>
      <c r="BB43" s="519"/>
      <c r="BC43" s="519"/>
      <c r="BD43" s="685"/>
      <c r="BE43" s="685"/>
      <c r="BF43" s="685"/>
      <c r="BG43" s="519"/>
      <c r="BH43" s="519"/>
      <c r="BI43" s="519"/>
      <c r="BJ43" s="519"/>
    </row>
    <row r="44" spans="1:74" s="459" customFormat="1" ht="12" customHeight="1" x14ac:dyDescent="0.2">
      <c r="A44" s="460"/>
      <c r="B44" s="831" t="s">
        <v>369</v>
      </c>
      <c r="C44" s="801"/>
      <c r="D44" s="801"/>
      <c r="E44" s="801"/>
      <c r="F44" s="801"/>
      <c r="G44" s="801"/>
      <c r="H44" s="801"/>
      <c r="I44" s="801"/>
      <c r="J44" s="801"/>
      <c r="K44" s="801"/>
      <c r="L44" s="801"/>
      <c r="M44" s="801"/>
      <c r="N44" s="801"/>
      <c r="O44" s="801"/>
      <c r="P44" s="801"/>
      <c r="Q44" s="797"/>
      <c r="AY44" s="519"/>
      <c r="AZ44" s="519"/>
      <c r="BA44" s="519"/>
      <c r="BB44" s="519"/>
      <c r="BC44" s="519"/>
      <c r="BD44" s="685"/>
      <c r="BE44" s="685"/>
      <c r="BF44" s="685"/>
      <c r="BG44" s="519"/>
      <c r="BH44" s="519"/>
      <c r="BI44" s="519"/>
      <c r="BJ44" s="519"/>
    </row>
    <row r="45" spans="1:74" s="459" customFormat="1" ht="12" customHeight="1" x14ac:dyDescent="0.2">
      <c r="A45" s="460"/>
      <c r="B45" s="831" t="s">
        <v>370</v>
      </c>
      <c r="C45" s="801"/>
      <c r="D45" s="801"/>
      <c r="E45" s="801"/>
      <c r="F45" s="801"/>
      <c r="G45" s="801"/>
      <c r="H45" s="801"/>
      <c r="I45" s="801"/>
      <c r="J45" s="801"/>
      <c r="K45" s="801"/>
      <c r="L45" s="801"/>
      <c r="M45" s="801"/>
      <c r="N45" s="801"/>
      <c r="O45" s="801"/>
      <c r="P45" s="801"/>
      <c r="Q45" s="797"/>
      <c r="AY45" s="519"/>
      <c r="AZ45" s="519"/>
      <c r="BA45" s="519"/>
      <c r="BB45" s="519"/>
      <c r="BC45" s="519"/>
      <c r="BD45" s="685"/>
      <c r="BE45" s="685"/>
      <c r="BF45" s="685"/>
      <c r="BG45" s="519"/>
      <c r="BH45" s="519"/>
      <c r="BI45" s="519"/>
      <c r="BJ45" s="519"/>
    </row>
    <row r="46" spans="1:74" s="459" customFormat="1" ht="12" customHeight="1" x14ac:dyDescent="0.2">
      <c r="A46" s="460"/>
      <c r="B46" s="831" t="s">
        <v>1085</v>
      </c>
      <c r="C46" s="797"/>
      <c r="D46" s="797"/>
      <c r="E46" s="797"/>
      <c r="F46" s="797"/>
      <c r="G46" s="797"/>
      <c r="H46" s="797"/>
      <c r="I46" s="797"/>
      <c r="J46" s="797"/>
      <c r="K46" s="797"/>
      <c r="L46" s="797"/>
      <c r="M46" s="797"/>
      <c r="N46" s="797"/>
      <c r="O46" s="797"/>
      <c r="P46" s="797"/>
      <c r="Q46" s="797"/>
      <c r="AY46" s="519"/>
      <c r="AZ46" s="519"/>
      <c r="BA46" s="519"/>
      <c r="BB46" s="519"/>
      <c r="BC46" s="519"/>
      <c r="BD46" s="685"/>
      <c r="BE46" s="685"/>
      <c r="BF46" s="685"/>
      <c r="BG46" s="519"/>
      <c r="BH46" s="519"/>
      <c r="BI46" s="519"/>
      <c r="BJ46" s="519"/>
    </row>
    <row r="47" spans="1:74" s="459" customFormat="1" ht="12" customHeight="1" x14ac:dyDescent="0.2">
      <c r="A47" s="458"/>
      <c r="B47" s="800" t="s">
        <v>1041</v>
      </c>
      <c r="C47" s="801"/>
      <c r="D47" s="801"/>
      <c r="E47" s="801"/>
      <c r="F47" s="801"/>
      <c r="G47" s="801"/>
      <c r="H47" s="801"/>
      <c r="I47" s="801"/>
      <c r="J47" s="801"/>
      <c r="K47" s="801"/>
      <c r="L47" s="801"/>
      <c r="M47" s="801"/>
      <c r="N47" s="801"/>
      <c r="O47" s="801"/>
      <c r="P47" s="801"/>
      <c r="Q47" s="797"/>
      <c r="AY47" s="519"/>
      <c r="AZ47" s="519"/>
      <c r="BA47" s="519"/>
      <c r="BB47" s="519"/>
      <c r="BC47" s="519"/>
      <c r="BD47" s="685"/>
      <c r="BE47" s="685"/>
      <c r="BF47" s="685"/>
      <c r="BG47" s="519"/>
      <c r="BH47" s="519"/>
      <c r="BI47" s="519"/>
      <c r="BJ47" s="519"/>
    </row>
    <row r="48" spans="1:74" s="459" customFormat="1" ht="22.35" customHeight="1" x14ac:dyDescent="0.2">
      <c r="A48" s="458"/>
      <c r="B48" s="800" t="s">
        <v>1086</v>
      </c>
      <c r="C48" s="801"/>
      <c r="D48" s="801"/>
      <c r="E48" s="801"/>
      <c r="F48" s="801"/>
      <c r="G48" s="801"/>
      <c r="H48" s="801"/>
      <c r="I48" s="801"/>
      <c r="J48" s="801"/>
      <c r="K48" s="801"/>
      <c r="L48" s="801"/>
      <c r="M48" s="801"/>
      <c r="N48" s="801"/>
      <c r="O48" s="801"/>
      <c r="P48" s="801"/>
      <c r="Q48" s="797"/>
      <c r="AY48" s="519"/>
      <c r="AZ48" s="519"/>
      <c r="BA48" s="519"/>
      <c r="BB48" s="519"/>
      <c r="BC48" s="519"/>
      <c r="BD48" s="685"/>
      <c r="BE48" s="685"/>
      <c r="BF48" s="685"/>
      <c r="BG48" s="519"/>
      <c r="BH48" s="519"/>
      <c r="BI48" s="519"/>
      <c r="BJ48" s="519"/>
    </row>
    <row r="49" spans="1:74" s="459" customFormat="1" ht="12" customHeight="1" x14ac:dyDescent="0.2">
      <c r="A49" s="458"/>
      <c r="B49" s="795" t="s">
        <v>1045</v>
      </c>
      <c r="C49" s="796"/>
      <c r="D49" s="796"/>
      <c r="E49" s="796"/>
      <c r="F49" s="796"/>
      <c r="G49" s="796"/>
      <c r="H49" s="796"/>
      <c r="I49" s="796"/>
      <c r="J49" s="796"/>
      <c r="K49" s="796"/>
      <c r="L49" s="796"/>
      <c r="M49" s="796"/>
      <c r="N49" s="796"/>
      <c r="O49" s="796"/>
      <c r="P49" s="796"/>
      <c r="Q49" s="797"/>
      <c r="AY49" s="519"/>
      <c r="AZ49" s="519"/>
      <c r="BA49" s="519"/>
      <c r="BB49" s="519"/>
      <c r="BC49" s="519"/>
      <c r="BD49" s="685"/>
      <c r="BE49" s="685"/>
      <c r="BF49" s="685"/>
      <c r="BG49" s="519"/>
      <c r="BH49" s="519"/>
      <c r="BI49" s="519"/>
      <c r="BJ49" s="519"/>
    </row>
    <row r="50" spans="1:74" s="461" customFormat="1" ht="12" customHeight="1" x14ac:dyDescent="0.2">
      <c r="A50" s="436"/>
      <c r="B50" s="809" t="s">
        <v>1147</v>
      </c>
      <c r="C50" s="797"/>
      <c r="D50" s="797"/>
      <c r="E50" s="797"/>
      <c r="F50" s="797"/>
      <c r="G50" s="797"/>
      <c r="H50" s="797"/>
      <c r="I50" s="797"/>
      <c r="J50" s="797"/>
      <c r="K50" s="797"/>
      <c r="L50" s="797"/>
      <c r="M50" s="797"/>
      <c r="N50" s="797"/>
      <c r="O50" s="797"/>
      <c r="P50" s="797"/>
      <c r="Q50" s="797"/>
      <c r="AY50" s="513"/>
      <c r="AZ50" s="513"/>
      <c r="BA50" s="513"/>
      <c r="BB50" s="513"/>
      <c r="BC50" s="513"/>
      <c r="BD50" s="686"/>
      <c r="BE50" s="686"/>
      <c r="BF50" s="686"/>
      <c r="BG50" s="513"/>
      <c r="BH50" s="513"/>
      <c r="BI50" s="513"/>
      <c r="BJ50" s="513"/>
    </row>
    <row r="51" spans="1:74" x14ac:dyDescent="0.2">
      <c r="BK51" s="380"/>
      <c r="BL51" s="380"/>
      <c r="BM51" s="380"/>
      <c r="BN51" s="380"/>
      <c r="BO51" s="380"/>
      <c r="BP51" s="380"/>
      <c r="BQ51" s="380"/>
      <c r="BR51" s="380"/>
      <c r="BS51" s="380"/>
      <c r="BT51" s="380"/>
      <c r="BU51" s="380"/>
      <c r="BV51" s="380"/>
    </row>
    <row r="52" spans="1:74" x14ac:dyDescent="0.2">
      <c r="BK52" s="380"/>
      <c r="BL52" s="380"/>
      <c r="BM52" s="380"/>
      <c r="BN52" s="380"/>
      <c r="BO52" s="380"/>
      <c r="BP52" s="380"/>
      <c r="BQ52" s="380"/>
      <c r="BR52" s="380"/>
      <c r="BS52" s="380"/>
      <c r="BT52" s="380"/>
      <c r="BU52" s="380"/>
      <c r="BV52" s="380"/>
    </row>
    <row r="53" spans="1:74" x14ac:dyDescent="0.2">
      <c r="BK53" s="380"/>
      <c r="BL53" s="380"/>
      <c r="BM53" s="380"/>
      <c r="BN53" s="380"/>
      <c r="BO53" s="380"/>
      <c r="BP53" s="380"/>
      <c r="BQ53" s="380"/>
      <c r="BR53" s="380"/>
      <c r="BS53" s="380"/>
      <c r="BT53" s="380"/>
      <c r="BU53" s="380"/>
      <c r="BV53" s="380"/>
    </row>
    <row r="54" spans="1:74" x14ac:dyDescent="0.2">
      <c r="BK54" s="380"/>
      <c r="BL54" s="380"/>
      <c r="BM54" s="380"/>
      <c r="BN54" s="380"/>
      <c r="BO54" s="380"/>
      <c r="BP54" s="380"/>
      <c r="BQ54" s="380"/>
      <c r="BR54" s="380"/>
      <c r="BS54" s="380"/>
      <c r="BT54" s="380"/>
      <c r="BU54" s="380"/>
      <c r="BV54" s="380"/>
    </row>
    <row r="55" spans="1:74" x14ac:dyDescent="0.2">
      <c r="BK55" s="380"/>
      <c r="BL55" s="380"/>
      <c r="BM55" s="380"/>
      <c r="BN55" s="380"/>
      <c r="BO55" s="380"/>
      <c r="BP55" s="380"/>
      <c r="BQ55" s="380"/>
      <c r="BR55" s="380"/>
      <c r="BS55" s="380"/>
      <c r="BT55" s="380"/>
      <c r="BU55" s="380"/>
      <c r="BV55" s="380"/>
    </row>
    <row r="56" spans="1:74" x14ac:dyDescent="0.2">
      <c r="BK56" s="380"/>
      <c r="BL56" s="380"/>
      <c r="BM56" s="380"/>
      <c r="BN56" s="380"/>
      <c r="BO56" s="380"/>
      <c r="BP56" s="380"/>
      <c r="BQ56" s="380"/>
      <c r="BR56" s="380"/>
      <c r="BS56" s="380"/>
      <c r="BT56" s="380"/>
      <c r="BU56" s="380"/>
      <c r="BV56" s="380"/>
    </row>
    <row r="57" spans="1:74" x14ac:dyDescent="0.2">
      <c r="BK57" s="380"/>
      <c r="BL57" s="380"/>
      <c r="BM57" s="380"/>
      <c r="BN57" s="380"/>
      <c r="BO57" s="380"/>
      <c r="BP57" s="380"/>
      <c r="BQ57" s="380"/>
      <c r="BR57" s="380"/>
      <c r="BS57" s="380"/>
      <c r="BT57" s="380"/>
      <c r="BU57" s="380"/>
      <c r="BV57" s="380"/>
    </row>
    <row r="58" spans="1:74" x14ac:dyDescent="0.2">
      <c r="BK58" s="380"/>
      <c r="BL58" s="380"/>
      <c r="BM58" s="380"/>
      <c r="BN58" s="380"/>
      <c r="BO58" s="380"/>
      <c r="BP58" s="380"/>
      <c r="BQ58" s="380"/>
      <c r="BR58" s="380"/>
      <c r="BS58" s="380"/>
      <c r="BT58" s="380"/>
      <c r="BU58" s="380"/>
      <c r="BV58" s="380"/>
    </row>
    <row r="59" spans="1:74" x14ac:dyDescent="0.2">
      <c r="BK59" s="380"/>
      <c r="BL59" s="380"/>
      <c r="BM59" s="380"/>
      <c r="BN59" s="380"/>
      <c r="BO59" s="380"/>
      <c r="BP59" s="380"/>
      <c r="BQ59" s="380"/>
      <c r="BR59" s="380"/>
      <c r="BS59" s="380"/>
      <c r="BT59" s="380"/>
      <c r="BU59" s="380"/>
      <c r="BV59" s="380"/>
    </row>
    <row r="60" spans="1:74" x14ac:dyDescent="0.2">
      <c r="BK60" s="380"/>
      <c r="BL60" s="380"/>
      <c r="BM60" s="380"/>
      <c r="BN60" s="380"/>
      <c r="BO60" s="380"/>
      <c r="BP60" s="380"/>
      <c r="BQ60" s="380"/>
      <c r="BR60" s="380"/>
      <c r="BS60" s="380"/>
      <c r="BT60" s="380"/>
      <c r="BU60" s="380"/>
      <c r="BV60" s="380"/>
    </row>
    <row r="61" spans="1:74" x14ac:dyDescent="0.2">
      <c r="BK61" s="380"/>
      <c r="BL61" s="380"/>
      <c r="BM61" s="380"/>
      <c r="BN61" s="380"/>
      <c r="BO61" s="380"/>
      <c r="BP61" s="380"/>
      <c r="BQ61" s="380"/>
      <c r="BR61" s="380"/>
      <c r="BS61" s="380"/>
      <c r="BT61" s="380"/>
      <c r="BU61" s="380"/>
      <c r="BV61" s="380"/>
    </row>
    <row r="62" spans="1:74" x14ac:dyDescent="0.2">
      <c r="BK62" s="380"/>
      <c r="BL62" s="380"/>
      <c r="BM62" s="380"/>
      <c r="BN62" s="380"/>
      <c r="BO62" s="380"/>
      <c r="BP62" s="380"/>
      <c r="BQ62" s="380"/>
      <c r="BR62" s="380"/>
      <c r="BS62" s="380"/>
      <c r="BT62" s="380"/>
      <c r="BU62" s="380"/>
      <c r="BV62" s="380"/>
    </row>
    <row r="63" spans="1:74" x14ac:dyDescent="0.2">
      <c r="BK63" s="380"/>
      <c r="BL63" s="380"/>
      <c r="BM63" s="380"/>
      <c r="BN63" s="380"/>
      <c r="BO63" s="380"/>
      <c r="BP63" s="380"/>
      <c r="BQ63" s="380"/>
      <c r="BR63" s="380"/>
      <c r="BS63" s="380"/>
      <c r="BT63" s="380"/>
      <c r="BU63" s="380"/>
      <c r="BV63" s="380"/>
    </row>
    <row r="64" spans="1:74" x14ac:dyDescent="0.2">
      <c r="BK64" s="380"/>
      <c r="BL64" s="380"/>
      <c r="BM64" s="380"/>
      <c r="BN64" s="380"/>
      <c r="BO64" s="380"/>
      <c r="BP64" s="380"/>
      <c r="BQ64" s="380"/>
      <c r="BR64" s="380"/>
      <c r="BS64" s="380"/>
      <c r="BT64" s="380"/>
      <c r="BU64" s="380"/>
      <c r="BV64" s="380"/>
    </row>
    <row r="65" spans="63:74" x14ac:dyDescent="0.2">
      <c r="BK65" s="380"/>
      <c r="BL65" s="380"/>
      <c r="BM65" s="380"/>
      <c r="BN65" s="380"/>
      <c r="BO65" s="380"/>
      <c r="BP65" s="380"/>
      <c r="BQ65" s="380"/>
      <c r="BR65" s="380"/>
      <c r="BS65" s="380"/>
      <c r="BT65" s="380"/>
      <c r="BU65" s="380"/>
      <c r="BV65" s="380"/>
    </row>
    <row r="66" spans="63:74" x14ac:dyDescent="0.2">
      <c r="BK66" s="380"/>
      <c r="BL66" s="380"/>
      <c r="BM66" s="380"/>
      <c r="BN66" s="380"/>
      <c r="BO66" s="380"/>
      <c r="BP66" s="380"/>
      <c r="BQ66" s="380"/>
      <c r="BR66" s="380"/>
      <c r="BS66" s="380"/>
      <c r="BT66" s="380"/>
      <c r="BU66" s="380"/>
      <c r="BV66" s="380"/>
    </row>
    <row r="67" spans="63:74" x14ac:dyDescent="0.2">
      <c r="BK67" s="380"/>
      <c r="BL67" s="380"/>
      <c r="BM67" s="380"/>
      <c r="BN67" s="380"/>
      <c r="BO67" s="380"/>
      <c r="BP67" s="380"/>
      <c r="BQ67" s="380"/>
      <c r="BR67" s="380"/>
      <c r="BS67" s="380"/>
      <c r="BT67" s="380"/>
      <c r="BU67" s="380"/>
      <c r="BV67" s="380"/>
    </row>
    <row r="68" spans="63:74" x14ac:dyDescent="0.2">
      <c r="BK68" s="380"/>
      <c r="BL68" s="380"/>
      <c r="BM68" s="380"/>
      <c r="BN68" s="380"/>
      <c r="BO68" s="380"/>
      <c r="BP68" s="380"/>
      <c r="BQ68" s="380"/>
      <c r="BR68" s="380"/>
      <c r="BS68" s="380"/>
      <c r="BT68" s="380"/>
      <c r="BU68" s="380"/>
      <c r="BV68" s="380"/>
    </row>
    <row r="69" spans="63:74" x14ac:dyDescent="0.2">
      <c r="BK69" s="380"/>
      <c r="BL69" s="380"/>
      <c r="BM69" s="380"/>
      <c r="BN69" s="380"/>
      <c r="BO69" s="380"/>
      <c r="BP69" s="380"/>
      <c r="BQ69" s="380"/>
      <c r="BR69" s="380"/>
      <c r="BS69" s="380"/>
      <c r="BT69" s="380"/>
      <c r="BU69" s="380"/>
      <c r="BV69" s="380"/>
    </row>
    <row r="70" spans="63:74" x14ac:dyDescent="0.2">
      <c r="BK70" s="380"/>
      <c r="BL70" s="380"/>
      <c r="BM70" s="380"/>
      <c r="BN70" s="380"/>
      <c r="BO70" s="380"/>
      <c r="BP70" s="380"/>
      <c r="BQ70" s="380"/>
      <c r="BR70" s="380"/>
      <c r="BS70" s="380"/>
      <c r="BT70" s="380"/>
      <c r="BU70" s="380"/>
      <c r="BV70" s="380"/>
    </row>
    <row r="71" spans="63:74" x14ac:dyDescent="0.2">
      <c r="BK71" s="380"/>
      <c r="BL71" s="380"/>
      <c r="BM71" s="380"/>
      <c r="BN71" s="380"/>
      <c r="BO71" s="380"/>
      <c r="BP71" s="380"/>
      <c r="BQ71" s="380"/>
      <c r="BR71" s="380"/>
      <c r="BS71" s="380"/>
      <c r="BT71" s="380"/>
      <c r="BU71" s="380"/>
      <c r="BV71" s="380"/>
    </row>
    <row r="72" spans="63:74" x14ac:dyDescent="0.2">
      <c r="BK72" s="380"/>
      <c r="BL72" s="380"/>
      <c r="BM72" s="380"/>
      <c r="BN72" s="380"/>
      <c r="BO72" s="380"/>
      <c r="BP72" s="380"/>
      <c r="BQ72" s="380"/>
      <c r="BR72" s="380"/>
      <c r="BS72" s="380"/>
      <c r="BT72" s="380"/>
      <c r="BU72" s="380"/>
      <c r="BV72" s="380"/>
    </row>
    <row r="73" spans="63:74" x14ac:dyDescent="0.2">
      <c r="BK73" s="380"/>
      <c r="BL73" s="380"/>
      <c r="BM73" s="380"/>
      <c r="BN73" s="380"/>
      <c r="BO73" s="380"/>
      <c r="BP73" s="380"/>
      <c r="BQ73" s="380"/>
      <c r="BR73" s="380"/>
      <c r="BS73" s="380"/>
      <c r="BT73" s="380"/>
      <c r="BU73" s="380"/>
      <c r="BV73" s="380"/>
    </row>
    <row r="74" spans="63:74" x14ac:dyDescent="0.2">
      <c r="BK74" s="380"/>
      <c r="BL74" s="380"/>
      <c r="BM74" s="380"/>
      <c r="BN74" s="380"/>
      <c r="BO74" s="380"/>
      <c r="BP74" s="380"/>
      <c r="BQ74" s="380"/>
      <c r="BR74" s="380"/>
      <c r="BS74" s="380"/>
      <c r="BT74" s="380"/>
      <c r="BU74" s="380"/>
      <c r="BV74" s="380"/>
    </row>
    <row r="75" spans="63:74" x14ac:dyDescent="0.2">
      <c r="BK75" s="380"/>
      <c r="BL75" s="380"/>
      <c r="BM75" s="380"/>
      <c r="BN75" s="380"/>
      <c r="BO75" s="380"/>
      <c r="BP75" s="380"/>
      <c r="BQ75" s="380"/>
      <c r="BR75" s="380"/>
      <c r="BS75" s="380"/>
      <c r="BT75" s="380"/>
      <c r="BU75" s="380"/>
      <c r="BV75" s="380"/>
    </row>
    <row r="76" spans="63:74" x14ac:dyDescent="0.2">
      <c r="BK76" s="380"/>
      <c r="BL76" s="380"/>
      <c r="BM76" s="380"/>
      <c r="BN76" s="380"/>
      <c r="BO76" s="380"/>
      <c r="BP76" s="380"/>
      <c r="BQ76" s="380"/>
      <c r="BR76" s="380"/>
      <c r="BS76" s="380"/>
      <c r="BT76" s="380"/>
      <c r="BU76" s="380"/>
      <c r="BV76" s="380"/>
    </row>
    <row r="77" spans="63:74" x14ac:dyDescent="0.2">
      <c r="BK77" s="380"/>
      <c r="BL77" s="380"/>
      <c r="BM77" s="380"/>
      <c r="BN77" s="380"/>
      <c r="BO77" s="380"/>
      <c r="BP77" s="380"/>
      <c r="BQ77" s="380"/>
      <c r="BR77" s="380"/>
      <c r="BS77" s="380"/>
      <c r="BT77" s="380"/>
      <c r="BU77" s="380"/>
      <c r="BV77" s="380"/>
    </row>
    <row r="78" spans="63:74" x14ac:dyDescent="0.2">
      <c r="BK78" s="380"/>
      <c r="BL78" s="380"/>
      <c r="BM78" s="380"/>
      <c r="BN78" s="380"/>
      <c r="BO78" s="380"/>
      <c r="BP78" s="380"/>
      <c r="BQ78" s="380"/>
      <c r="BR78" s="380"/>
      <c r="BS78" s="380"/>
      <c r="BT78" s="380"/>
      <c r="BU78" s="380"/>
      <c r="BV78" s="380"/>
    </row>
    <row r="79" spans="63:74" x14ac:dyDescent="0.2">
      <c r="BK79" s="380"/>
      <c r="BL79" s="380"/>
      <c r="BM79" s="380"/>
      <c r="BN79" s="380"/>
      <c r="BO79" s="380"/>
      <c r="BP79" s="380"/>
      <c r="BQ79" s="380"/>
      <c r="BR79" s="380"/>
      <c r="BS79" s="380"/>
      <c r="BT79" s="380"/>
      <c r="BU79" s="380"/>
      <c r="BV79" s="380"/>
    </row>
    <row r="80" spans="63:74" x14ac:dyDescent="0.2">
      <c r="BK80" s="380"/>
      <c r="BL80" s="380"/>
      <c r="BM80" s="380"/>
      <c r="BN80" s="380"/>
      <c r="BO80" s="380"/>
      <c r="BP80" s="380"/>
      <c r="BQ80" s="380"/>
      <c r="BR80" s="380"/>
      <c r="BS80" s="380"/>
      <c r="BT80" s="380"/>
      <c r="BU80" s="380"/>
      <c r="BV80" s="380"/>
    </row>
    <row r="81" spans="63:74" x14ac:dyDescent="0.2">
      <c r="BK81" s="380"/>
      <c r="BL81" s="380"/>
      <c r="BM81" s="380"/>
      <c r="BN81" s="380"/>
      <c r="BO81" s="380"/>
      <c r="BP81" s="380"/>
      <c r="BQ81" s="380"/>
      <c r="BR81" s="380"/>
      <c r="BS81" s="380"/>
      <c r="BT81" s="380"/>
      <c r="BU81" s="380"/>
      <c r="BV81" s="380"/>
    </row>
    <row r="82" spans="63:74" x14ac:dyDescent="0.2">
      <c r="BK82" s="380"/>
      <c r="BL82" s="380"/>
      <c r="BM82" s="380"/>
      <c r="BN82" s="380"/>
      <c r="BO82" s="380"/>
      <c r="BP82" s="380"/>
      <c r="BQ82" s="380"/>
      <c r="BR82" s="380"/>
      <c r="BS82" s="380"/>
      <c r="BT82" s="380"/>
      <c r="BU82" s="380"/>
      <c r="BV82" s="380"/>
    </row>
    <row r="83" spans="63:74" x14ac:dyDescent="0.2">
      <c r="BK83" s="380"/>
      <c r="BL83" s="380"/>
      <c r="BM83" s="380"/>
      <c r="BN83" s="380"/>
      <c r="BO83" s="380"/>
      <c r="BP83" s="380"/>
      <c r="BQ83" s="380"/>
      <c r="BR83" s="380"/>
      <c r="BS83" s="380"/>
      <c r="BT83" s="380"/>
      <c r="BU83" s="380"/>
      <c r="BV83" s="380"/>
    </row>
    <row r="84" spans="63:74" x14ac:dyDescent="0.2">
      <c r="BK84" s="380"/>
      <c r="BL84" s="380"/>
      <c r="BM84" s="380"/>
      <c r="BN84" s="380"/>
      <c r="BO84" s="380"/>
      <c r="BP84" s="380"/>
      <c r="BQ84" s="380"/>
      <c r="BR84" s="380"/>
      <c r="BS84" s="380"/>
      <c r="BT84" s="380"/>
      <c r="BU84" s="380"/>
      <c r="BV84" s="380"/>
    </row>
    <row r="85" spans="63:74" x14ac:dyDescent="0.2">
      <c r="BK85" s="380"/>
      <c r="BL85" s="380"/>
      <c r="BM85" s="380"/>
      <c r="BN85" s="380"/>
      <c r="BO85" s="380"/>
      <c r="BP85" s="380"/>
      <c r="BQ85" s="380"/>
      <c r="BR85" s="380"/>
      <c r="BS85" s="380"/>
      <c r="BT85" s="380"/>
      <c r="BU85" s="380"/>
      <c r="BV85" s="380"/>
    </row>
    <row r="86" spans="63:74" x14ac:dyDescent="0.2">
      <c r="BK86" s="380"/>
      <c r="BL86" s="380"/>
      <c r="BM86" s="380"/>
      <c r="BN86" s="380"/>
      <c r="BO86" s="380"/>
      <c r="BP86" s="380"/>
      <c r="BQ86" s="380"/>
      <c r="BR86" s="380"/>
      <c r="BS86" s="380"/>
      <c r="BT86" s="380"/>
      <c r="BU86" s="380"/>
      <c r="BV86" s="380"/>
    </row>
    <row r="87" spans="63:74" x14ac:dyDescent="0.2">
      <c r="BK87" s="380"/>
      <c r="BL87" s="380"/>
      <c r="BM87" s="380"/>
      <c r="BN87" s="380"/>
      <c r="BO87" s="380"/>
      <c r="BP87" s="380"/>
      <c r="BQ87" s="380"/>
      <c r="BR87" s="380"/>
      <c r="BS87" s="380"/>
      <c r="BT87" s="380"/>
      <c r="BU87" s="380"/>
      <c r="BV87" s="380"/>
    </row>
    <row r="88" spans="63:74" x14ac:dyDescent="0.2">
      <c r="BK88" s="380"/>
      <c r="BL88" s="380"/>
      <c r="BM88" s="380"/>
      <c r="BN88" s="380"/>
      <c r="BO88" s="380"/>
      <c r="BP88" s="380"/>
      <c r="BQ88" s="380"/>
      <c r="BR88" s="380"/>
      <c r="BS88" s="380"/>
      <c r="BT88" s="380"/>
      <c r="BU88" s="380"/>
      <c r="BV88" s="380"/>
    </row>
    <row r="89" spans="63:74" x14ac:dyDescent="0.2">
      <c r="BK89" s="380"/>
      <c r="BL89" s="380"/>
      <c r="BM89" s="380"/>
      <c r="BN89" s="380"/>
      <c r="BO89" s="380"/>
      <c r="BP89" s="380"/>
      <c r="BQ89" s="380"/>
      <c r="BR89" s="380"/>
      <c r="BS89" s="380"/>
      <c r="BT89" s="380"/>
      <c r="BU89" s="380"/>
      <c r="BV89" s="380"/>
    </row>
    <row r="90" spans="63:74" x14ac:dyDescent="0.2">
      <c r="BK90" s="380"/>
      <c r="BL90" s="380"/>
      <c r="BM90" s="380"/>
      <c r="BN90" s="380"/>
      <c r="BO90" s="380"/>
      <c r="BP90" s="380"/>
      <c r="BQ90" s="380"/>
      <c r="BR90" s="380"/>
      <c r="BS90" s="380"/>
      <c r="BT90" s="380"/>
      <c r="BU90" s="380"/>
      <c r="BV90" s="380"/>
    </row>
    <row r="91" spans="63:74" x14ac:dyDescent="0.2">
      <c r="BK91" s="380"/>
      <c r="BL91" s="380"/>
      <c r="BM91" s="380"/>
      <c r="BN91" s="380"/>
      <c r="BO91" s="380"/>
      <c r="BP91" s="380"/>
      <c r="BQ91" s="380"/>
      <c r="BR91" s="380"/>
      <c r="BS91" s="380"/>
      <c r="BT91" s="380"/>
      <c r="BU91" s="380"/>
      <c r="BV91" s="380"/>
    </row>
    <row r="92" spans="63:74" x14ac:dyDescent="0.2">
      <c r="BK92" s="380"/>
      <c r="BL92" s="380"/>
      <c r="BM92" s="380"/>
      <c r="BN92" s="380"/>
      <c r="BO92" s="380"/>
      <c r="BP92" s="380"/>
      <c r="BQ92" s="380"/>
      <c r="BR92" s="380"/>
      <c r="BS92" s="380"/>
      <c r="BT92" s="380"/>
      <c r="BU92" s="380"/>
      <c r="BV92" s="380"/>
    </row>
    <row r="93" spans="63:74" x14ac:dyDescent="0.2">
      <c r="BK93" s="380"/>
      <c r="BL93" s="380"/>
      <c r="BM93" s="380"/>
      <c r="BN93" s="380"/>
      <c r="BO93" s="380"/>
      <c r="BP93" s="380"/>
      <c r="BQ93" s="380"/>
      <c r="BR93" s="380"/>
      <c r="BS93" s="380"/>
      <c r="BT93" s="380"/>
      <c r="BU93" s="380"/>
      <c r="BV93" s="380"/>
    </row>
    <row r="94" spans="63:74" x14ac:dyDescent="0.2">
      <c r="BK94" s="380"/>
      <c r="BL94" s="380"/>
      <c r="BM94" s="380"/>
      <c r="BN94" s="380"/>
      <c r="BO94" s="380"/>
      <c r="BP94" s="380"/>
      <c r="BQ94" s="380"/>
      <c r="BR94" s="380"/>
      <c r="BS94" s="380"/>
      <c r="BT94" s="380"/>
      <c r="BU94" s="380"/>
      <c r="BV94" s="380"/>
    </row>
    <row r="95" spans="63:74" x14ac:dyDescent="0.2">
      <c r="BK95" s="380"/>
      <c r="BL95" s="380"/>
      <c r="BM95" s="380"/>
      <c r="BN95" s="380"/>
      <c r="BO95" s="380"/>
      <c r="BP95" s="380"/>
      <c r="BQ95" s="380"/>
      <c r="BR95" s="380"/>
      <c r="BS95" s="380"/>
      <c r="BT95" s="380"/>
      <c r="BU95" s="380"/>
      <c r="BV95" s="380"/>
    </row>
    <row r="96" spans="63:74" x14ac:dyDescent="0.2">
      <c r="BK96" s="380"/>
      <c r="BL96" s="380"/>
      <c r="BM96" s="380"/>
      <c r="BN96" s="380"/>
      <c r="BO96" s="380"/>
      <c r="BP96" s="380"/>
      <c r="BQ96" s="380"/>
      <c r="BR96" s="380"/>
      <c r="BS96" s="380"/>
      <c r="BT96" s="380"/>
      <c r="BU96" s="380"/>
      <c r="BV96" s="380"/>
    </row>
    <row r="97" spans="63:74" x14ac:dyDescent="0.2">
      <c r="BK97" s="380"/>
      <c r="BL97" s="380"/>
      <c r="BM97" s="380"/>
      <c r="BN97" s="380"/>
      <c r="BO97" s="380"/>
      <c r="BP97" s="380"/>
      <c r="BQ97" s="380"/>
      <c r="BR97" s="380"/>
      <c r="BS97" s="380"/>
      <c r="BT97" s="380"/>
      <c r="BU97" s="380"/>
      <c r="BV97" s="380"/>
    </row>
    <row r="98" spans="63:74" x14ac:dyDescent="0.2">
      <c r="BK98" s="380"/>
      <c r="BL98" s="380"/>
      <c r="BM98" s="380"/>
      <c r="BN98" s="380"/>
      <c r="BO98" s="380"/>
      <c r="BP98" s="380"/>
      <c r="BQ98" s="380"/>
      <c r="BR98" s="380"/>
      <c r="BS98" s="380"/>
      <c r="BT98" s="380"/>
      <c r="BU98" s="380"/>
      <c r="BV98" s="380"/>
    </row>
    <row r="99" spans="63:74" x14ac:dyDescent="0.2">
      <c r="BK99" s="380"/>
      <c r="BL99" s="380"/>
      <c r="BM99" s="380"/>
      <c r="BN99" s="380"/>
      <c r="BO99" s="380"/>
      <c r="BP99" s="380"/>
      <c r="BQ99" s="380"/>
      <c r="BR99" s="380"/>
      <c r="BS99" s="380"/>
      <c r="BT99" s="380"/>
      <c r="BU99" s="380"/>
      <c r="BV99" s="380"/>
    </row>
    <row r="100" spans="63:74" x14ac:dyDescent="0.2">
      <c r="BK100" s="380"/>
      <c r="BL100" s="380"/>
      <c r="BM100" s="380"/>
      <c r="BN100" s="380"/>
      <c r="BO100" s="380"/>
      <c r="BP100" s="380"/>
      <c r="BQ100" s="380"/>
      <c r="BR100" s="380"/>
      <c r="BS100" s="380"/>
      <c r="BT100" s="380"/>
      <c r="BU100" s="380"/>
      <c r="BV100" s="380"/>
    </row>
    <row r="101" spans="63:74" x14ac:dyDescent="0.2">
      <c r="BK101" s="380"/>
      <c r="BL101" s="380"/>
      <c r="BM101" s="380"/>
      <c r="BN101" s="380"/>
      <c r="BO101" s="380"/>
      <c r="BP101" s="380"/>
      <c r="BQ101" s="380"/>
      <c r="BR101" s="380"/>
      <c r="BS101" s="380"/>
      <c r="BT101" s="380"/>
      <c r="BU101" s="380"/>
      <c r="BV101" s="380"/>
    </row>
    <row r="102" spans="63:74" x14ac:dyDescent="0.2">
      <c r="BK102" s="380"/>
      <c r="BL102" s="380"/>
      <c r="BM102" s="380"/>
      <c r="BN102" s="380"/>
      <c r="BO102" s="380"/>
      <c r="BP102" s="380"/>
      <c r="BQ102" s="380"/>
      <c r="BR102" s="380"/>
      <c r="BS102" s="380"/>
      <c r="BT102" s="380"/>
      <c r="BU102" s="380"/>
      <c r="BV102" s="380"/>
    </row>
    <row r="103" spans="63:74" x14ac:dyDescent="0.2">
      <c r="BK103" s="380"/>
      <c r="BL103" s="380"/>
      <c r="BM103" s="380"/>
      <c r="BN103" s="380"/>
      <c r="BO103" s="380"/>
      <c r="BP103" s="380"/>
      <c r="BQ103" s="380"/>
      <c r="BR103" s="380"/>
      <c r="BS103" s="380"/>
      <c r="BT103" s="380"/>
      <c r="BU103" s="380"/>
      <c r="BV103" s="380"/>
    </row>
    <row r="104" spans="63:74" x14ac:dyDescent="0.2">
      <c r="BK104" s="380"/>
      <c r="BL104" s="380"/>
      <c r="BM104" s="380"/>
      <c r="BN104" s="380"/>
      <c r="BO104" s="380"/>
      <c r="BP104" s="380"/>
      <c r="BQ104" s="380"/>
      <c r="BR104" s="380"/>
      <c r="BS104" s="380"/>
      <c r="BT104" s="380"/>
      <c r="BU104" s="380"/>
      <c r="BV104" s="380"/>
    </row>
    <row r="105" spans="63:74" x14ac:dyDescent="0.2">
      <c r="BK105" s="380"/>
      <c r="BL105" s="380"/>
      <c r="BM105" s="380"/>
      <c r="BN105" s="380"/>
      <c r="BO105" s="380"/>
      <c r="BP105" s="380"/>
      <c r="BQ105" s="380"/>
      <c r="BR105" s="380"/>
      <c r="BS105" s="380"/>
      <c r="BT105" s="380"/>
      <c r="BU105" s="380"/>
      <c r="BV105" s="380"/>
    </row>
    <row r="106" spans="63:74" x14ac:dyDescent="0.2">
      <c r="BK106" s="380"/>
      <c r="BL106" s="380"/>
      <c r="BM106" s="380"/>
      <c r="BN106" s="380"/>
      <c r="BO106" s="380"/>
      <c r="BP106" s="380"/>
      <c r="BQ106" s="380"/>
      <c r="BR106" s="380"/>
      <c r="BS106" s="380"/>
      <c r="BT106" s="380"/>
      <c r="BU106" s="380"/>
      <c r="BV106" s="380"/>
    </row>
    <row r="107" spans="63:74" x14ac:dyDescent="0.2">
      <c r="BK107" s="380"/>
      <c r="BL107" s="380"/>
      <c r="BM107" s="380"/>
      <c r="BN107" s="380"/>
      <c r="BO107" s="380"/>
      <c r="BP107" s="380"/>
      <c r="BQ107" s="380"/>
      <c r="BR107" s="380"/>
      <c r="BS107" s="380"/>
      <c r="BT107" s="380"/>
      <c r="BU107" s="380"/>
      <c r="BV107" s="380"/>
    </row>
    <row r="108" spans="63:74" x14ac:dyDescent="0.2">
      <c r="BK108" s="380"/>
      <c r="BL108" s="380"/>
      <c r="BM108" s="380"/>
      <c r="BN108" s="380"/>
      <c r="BO108" s="380"/>
      <c r="BP108" s="380"/>
      <c r="BQ108" s="380"/>
      <c r="BR108" s="380"/>
      <c r="BS108" s="380"/>
      <c r="BT108" s="380"/>
      <c r="BU108" s="380"/>
      <c r="BV108" s="380"/>
    </row>
    <row r="109" spans="63:74" x14ac:dyDescent="0.2">
      <c r="BK109" s="380"/>
      <c r="BL109" s="380"/>
      <c r="BM109" s="380"/>
      <c r="BN109" s="380"/>
      <c r="BO109" s="380"/>
      <c r="BP109" s="380"/>
      <c r="BQ109" s="380"/>
      <c r="BR109" s="380"/>
      <c r="BS109" s="380"/>
      <c r="BT109" s="380"/>
      <c r="BU109" s="380"/>
      <c r="BV109" s="380"/>
    </row>
    <row r="110" spans="63:74" x14ac:dyDescent="0.2">
      <c r="BK110" s="380"/>
      <c r="BL110" s="380"/>
      <c r="BM110" s="380"/>
      <c r="BN110" s="380"/>
      <c r="BO110" s="380"/>
      <c r="BP110" s="380"/>
      <c r="BQ110" s="380"/>
      <c r="BR110" s="380"/>
      <c r="BS110" s="380"/>
      <c r="BT110" s="380"/>
      <c r="BU110" s="380"/>
      <c r="BV110" s="380"/>
    </row>
    <row r="111" spans="63:74" x14ac:dyDescent="0.2">
      <c r="BK111" s="380"/>
      <c r="BL111" s="380"/>
      <c r="BM111" s="380"/>
      <c r="BN111" s="380"/>
      <c r="BO111" s="380"/>
      <c r="BP111" s="380"/>
      <c r="BQ111" s="380"/>
      <c r="BR111" s="380"/>
      <c r="BS111" s="380"/>
      <c r="BT111" s="380"/>
      <c r="BU111" s="380"/>
      <c r="BV111" s="380"/>
    </row>
    <row r="112" spans="63:74" x14ac:dyDescent="0.2">
      <c r="BK112" s="380"/>
      <c r="BL112" s="380"/>
      <c r="BM112" s="380"/>
      <c r="BN112" s="380"/>
      <c r="BO112" s="380"/>
      <c r="BP112" s="380"/>
      <c r="BQ112" s="380"/>
      <c r="BR112" s="380"/>
      <c r="BS112" s="380"/>
      <c r="BT112" s="380"/>
      <c r="BU112" s="380"/>
      <c r="BV112" s="380"/>
    </row>
    <row r="113" spans="63:74" x14ac:dyDescent="0.2">
      <c r="BK113" s="380"/>
      <c r="BL113" s="380"/>
      <c r="BM113" s="380"/>
      <c r="BN113" s="380"/>
      <c r="BO113" s="380"/>
      <c r="BP113" s="380"/>
      <c r="BQ113" s="380"/>
      <c r="BR113" s="380"/>
      <c r="BS113" s="380"/>
      <c r="BT113" s="380"/>
      <c r="BU113" s="380"/>
      <c r="BV113" s="380"/>
    </row>
    <row r="114" spans="63:74" x14ac:dyDescent="0.2">
      <c r="BK114" s="380"/>
      <c r="BL114" s="380"/>
      <c r="BM114" s="380"/>
      <c r="BN114" s="380"/>
      <c r="BO114" s="380"/>
      <c r="BP114" s="380"/>
      <c r="BQ114" s="380"/>
      <c r="BR114" s="380"/>
      <c r="BS114" s="380"/>
      <c r="BT114" s="380"/>
      <c r="BU114" s="380"/>
      <c r="BV114" s="380"/>
    </row>
    <row r="115" spans="63:74" x14ac:dyDescent="0.2">
      <c r="BK115" s="380"/>
      <c r="BL115" s="380"/>
      <c r="BM115" s="380"/>
      <c r="BN115" s="380"/>
      <c r="BO115" s="380"/>
      <c r="BP115" s="380"/>
      <c r="BQ115" s="380"/>
      <c r="BR115" s="380"/>
      <c r="BS115" s="380"/>
      <c r="BT115" s="380"/>
      <c r="BU115" s="380"/>
      <c r="BV115" s="380"/>
    </row>
    <row r="116" spans="63:74" x14ac:dyDescent="0.2">
      <c r="BK116" s="380"/>
      <c r="BL116" s="380"/>
      <c r="BM116" s="380"/>
      <c r="BN116" s="380"/>
      <c r="BO116" s="380"/>
      <c r="BP116" s="380"/>
      <c r="BQ116" s="380"/>
      <c r="BR116" s="380"/>
      <c r="BS116" s="380"/>
      <c r="BT116" s="380"/>
      <c r="BU116" s="380"/>
      <c r="BV116" s="380"/>
    </row>
    <row r="117" spans="63:74" x14ac:dyDescent="0.2">
      <c r="BK117" s="380"/>
      <c r="BL117" s="380"/>
      <c r="BM117" s="380"/>
      <c r="BN117" s="380"/>
      <c r="BO117" s="380"/>
      <c r="BP117" s="380"/>
      <c r="BQ117" s="380"/>
      <c r="BR117" s="380"/>
      <c r="BS117" s="380"/>
      <c r="BT117" s="380"/>
      <c r="BU117" s="380"/>
      <c r="BV117" s="380"/>
    </row>
    <row r="118" spans="63:74" x14ac:dyDescent="0.2">
      <c r="BK118" s="380"/>
      <c r="BL118" s="380"/>
      <c r="BM118" s="380"/>
      <c r="BN118" s="380"/>
      <c r="BO118" s="380"/>
      <c r="BP118" s="380"/>
      <c r="BQ118" s="380"/>
      <c r="BR118" s="380"/>
      <c r="BS118" s="380"/>
      <c r="BT118" s="380"/>
      <c r="BU118" s="380"/>
      <c r="BV118" s="380"/>
    </row>
    <row r="119" spans="63:74" x14ac:dyDescent="0.2">
      <c r="BK119" s="380"/>
      <c r="BL119" s="380"/>
      <c r="BM119" s="380"/>
      <c r="BN119" s="380"/>
      <c r="BO119" s="380"/>
      <c r="BP119" s="380"/>
      <c r="BQ119" s="380"/>
      <c r="BR119" s="380"/>
      <c r="BS119" s="380"/>
      <c r="BT119" s="380"/>
      <c r="BU119" s="380"/>
      <c r="BV119" s="380"/>
    </row>
    <row r="120" spans="63:74" x14ac:dyDescent="0.2">
      <c r="BK120" s="380"/>
      <c r="BL120" s="380"/>
      <c r="BM120" s="380"/>
      <c r="BN120" s="380"/>
      <c r="BO120" s="380"/>
      <c r="BP120" s="380"/>
      <c r="BQ120" s="380"/>
      <c r="BR120" s="380"/>
      <c r="BS120" s="380"/>
      <c r="BT120" s="380"/>
      <c r="BU120" s="380"/>
      <c r="BV120" s="380"/>
    </row>
    <row r="121" spans="63:74" x14ac:dyDescent="0.2">
      <c r="BK121" s="380"/>
      <c r="BL121" s="380"/>
      <c r="BM121" s="380"/>
      <c r="BN121" s="380"/>
      <c r="BO121" s="380"/>
      <c r="BP121" s="380"/>
      <c r="BQ121" s="380"/>
      <c r="BR121" s="380"/>
      <c r="BS121" s="380"/>
      <c r="BT121" s="380"/>
      <c r="BU121" s="380"/>
      <c r="BV121" s="380"/>
    </row>
    <row r="122" spans="63:74" x14ac:dyDescent="0.2">
      <c r="BK122" s="380"/>
      <c r="BL122" s="380"/>
      <c r="BM122" s="380"/>
      <c r="BN122" s="380"/>
      <c r="BO122" s="380"/>
      <c r="BP122" s="380"/>
      <c r="BQ122" s="380"/>
      <c r="BR122" s="380"/>
      <c r="BS122" s="380"/>
      <c r="BT122" s="380"/>
      <c r="BU122" s="380"/>
      <c r="BV122" s="380"/>
    </row>
    <row r="123" spans="63:74" x14ac:dyDescent="0.2">
      <c r="BK123" s="380"/>
      <c r="BL123" s="380"/>
      <c r="BM123" s="380"/>
      <c r="BN123" s="380"/>
      <c r="BO123" s="380"/>
      <c r="BP123" s="380"/>
      <c r="BQ123" s="380"/>
      <c r="BR123" s="380"/>
      <c r="BS123" s="380"/>
      <c r="BT123" s="380"/>
      <c r="BU123" s="380"/>
      <c r="BV123" s="380"/>
    </row>
    <row r="124" spans="63:74" x14ac:dyDescent="0.2">
      <c r="BK124" s="380"/>
      <c r="BL124" s="380"/>
      <c r="BM124" s="380"/>
      <c r="BN124" s="380"/>
      <c r="BO124" s="380"/>
      <c r="BP124" s="380"/>
      <c r="BQ124" s="380"/>
      <c r="BR124" s="380"/>
      <c r="BS124" s="380"/>
      <c r="BT124" s="380"/>
      <c r="BU124" s="380"/>
      <c r="BV124" s="380"/>
    </row>
    <row r="125" spans="63:74" x14ac:dyDescent="0.2">
      <c r="BK125" s="380"/>
      <c r="BL125" s="380"/>
      <c r="BM125" s="380"/>
      <c r="BN125" s="380"/>
      <c r="BO125" s="380"/>
      <c r="BP125" s="380"/>
      <c r="BQ125" s="380"/>
      <c r="BR125" s="380"/>
      <c r="BS125" s="380"/>
      <c r="BT125" s="380"/>
      <c r="BU125" s="380"/>
      <c r="BV125" s="380"/>
    </row>
    <row r="126" spans="63:74" x14ac:dyDescent="0.2">
      <c r="BK126" s="380"/>
      <c r="BL126" s="380"/>
      <c r="BM126" s="380"/>
      <c r="BN126" s="380"/>
      <c r="BO126" s="380"/>
      <c r="BP126" s="380"/>
      <c r="BQ126" s="380"/>
      <c r="BR126" s="380"/>
      <c r="BS126" s="380"/>
      <c r="BT126" s="380"/>
      <c r="BU126" s="380"/>
      <c r="BV126" s="380"/>
    </row>
    <row r="127" spans="63:74" x14ac:dyDescent="0.2">
      <c r="BK127" s="380"/>
      <c r="BL127" s="380"/>
      <c r="BM127" s="380"/>
      <c r="BN127" s="380"/>
      <c r="BO127" s="380"/>
      <c r="BP127" s="380"/>
      <c r="BQ127" s="380"/>
      <c r="BR127" s="380"/>
      <c r="BS127" s="380"/>
      <c r="BT127" s="380"/>
      <c r="BU127" s="380"/>
      <c r="BV127" s="380"/>
    </row>
    <row r="128" spans="63:74" x14ac:dyDescent="0.2">
      <c r="BK128" s="380"/>
      <c r="BL128" s="380"/>
      <c r="BM128" s="380"/>
      <c r="BN128" s="380"/>
      <c r="BO128" s="380"/>
      <c r="BP128" s="380"/>
      <c r="BQ128" s="380"/>
      <c r="BR128" s="380"/>
      <c r="BS128" s="380"/>
      <c r="BT128" s="380"/>
      <c r="BU128" s="380"/>
      <c r="BV128" s="380"/>
    </row>
    <row r="129" spans="63:74" x14ac:dyDescent="0.2">
      <c r="BK129" s="380"/>
      <c r="BL129" s="380"/>
      <c r="BM129" s="380"/>
      <c r="BN129" s="380"/>
      <c r="BO129" s="380"/>
      <c r="BP129" s="380"/>
      <c r="BQ129" s="380"/>
      <c r="BR129" s="380"/>
      <c r="BS129" s="380"/>
      <c r="BT129" s="380"/>
      <c r="BU129" s="380"/>
      <c r="BV129" s="380"/>
    </row>
    <row r="130" spans="63:74" x14ac:dyDescent="0.2">
      <c r="BK130" s="380"/>
      <c r="BL130" s="380"/>
      <c r="BM130" s="380"/>
      <c r="BN130" s="380"/>
      <c r="BO130" s="380"/>
      <c r="BP130" s="380"/>
      <c r="BQ130" s="380"/>
      <c r="BR130" s="380"/>
      <c r="BS130" s="380"/>
      <c r="BT130" s="380"/>
      <c r="BU130" s="380"/>
      <c r="BV130" s="380"/>
    </row>
    <row r="131" spans="63:74" x14ac:dyDescent="0.2">
      <c r="BK131" s="380"/>
      <c r="BL131" s="380"/>
      <c r="BM131" s="380"/>
      <c r="BN131" s="380"/>
      <c r="BO131" s="380"/>
      <c r="BP131" s="380"/>
      <c r="BQ131" s="380"/>
      <c r="BR131" s="380"/>
      <c r="BS131" s="380"/>
      <c r="BT131" s="380"/>
      <c r="BU131" s="380"/>
      <c r="BV131" s="380"/>
    </row>
    <row r="132" spans="63:74" x14ac:dyDescent="0.2">
      <c r="BK132" s="380"/>
      <c r="BL132" s="380"/>
      <c r="BM132" s="380"/>
      <c r="BN132" s="380"/>
      <c r="BO132" s="380"/>
      <c r="BP132" s="380"/>
      <c r="BQ132" s="380"/>
      <c r="BR132" s="380"/>
      <c r="BS132" s="380"/>
      <c r="BT132" s="380"/>
      <c r="BU132" s="380"/>
      <c r="BV132" s="380"/>
    </row>
    <row r="133" spans="63:74" x14ac:dyDescent="0.2">
      <c r="BK133" s="380"/>
      <c r="BL133" s="380"/>
      <c r="BM133" s="380"/>
      <c r="BN133" s="380"/>
      <c r="BO133" s="380"/>
      <c r="BP133" s="380"/>
      <c r="BQ133" s="380"/>
      <c r="BR133" s="380"/>
      <c r="BS133" s="380"/>
      <c r="BT133" s="380"/>
      <c r="BU133" s="380"/>
      <c r="BV133" s="380"/>
    </row>
    <row r="134" spans="63:74" x14ac:dyDescent="0.2">
      <c r="BK134" s="380"/>
      <c r="BL134" s="380"/>
      <c r="BM134" s="380"/>
      <c r="BN134" s="380"/>
      <c r="BO134" s="380"/>
      <c r="BP134" s="380"/>
      <c r="BQ134" s="380"/>
      <c r="BR134" s="380"/>
      <c r="BS134" s="380"/>
      <c r="BT134" s="380"/>
      <c r="BU134" s="380"/>
      <c r="BV134" s="380"/>
    </row>
    <row r="135" spans="63:74" x14ac:dyDescent="0.2">
      <c r="BK135" s="380"/>
      <c r="BL135" s="380"/>
      <c r="BM135" s="380"/>
      <c r="BN135" s="380"/>
      <c r="BO135" s="380"/>
      <c r="BP135" s="380"/>
      <c r="BQ135" s="380"/>
      <c r="BR135" s="380"/>
      <c r="BS135" s="380"/>
      <c r="BT135" s="380"/>
      <c r="BU135" s="380"/>
      <c r="BV135" s="380"/>
    </row>
    <row r="136" spans="63:74" x14ac:dyDescent="0.2">
      <c r="BK136" s="380"/>
      <c r="BL136" s="380"/>
      <c r="BM136" s="380"/>
      <c r="BN136" s="380"/>
      <c r="BO136" s="380"/>
      <c r="BP136" s="380"/>
      <c r="BQ136" s="380"/>
      <c r="BR136" s="380"/>
      <c r="BS136" s="380"/>
      <c r="BT136" s="380"/>
      <c r="BU136" s="380"/>
      <c r="BV136" s="380"/>
    </row>
    <row r="137" spans="63:74" x14ac:dyDescent="0.2">
      <c r="BK137" s="380"/>
      <c r="BL137" s="380"/>
      <c r="BM137" s="380"/>
      <c r="BN137" s="380"/>
      <c r="BO137" s="380"/>
      <c r="BP137" s="380"/>
      <c r="BQ137" s="380"/>
      <c r="BR137" s="380"/>
      <c r="BS137" s="380"/>
      <c r="BT137" s="380"/>
      <c r="BU137" s="380"/>
      <c r="BV137" s="380"/>
    </row>
    <row r="138" spans="63:74" x14ac:dyDescent="0.2">
      <c r="BK138" s="380"/>
      <c r="BL138" s="380"/>
      <c r="BM138" s="380"/>
      <c r="BN138" s="380"/>
      <c r="BO138" s="380"/>
      <c r="BP138" s="380"/>
      <c r="BQ138" s="380"/>
      <c r="BR138" s="380"/>
      <c r="BS138" s="380"/>
      <c r="BT138" s="380"/>
      <c r="BU138" s="380"/>
      <c r="BV138" s="380"/>
    </row>
    <row r="139" spans="63:74" x14ac:dyDescent="0.2">
      <c r="BK139" s="380"/>
      <c r="BL139" s="380"/>
      <c r="BM139" s="380"/>
      <c r="BN139" s="380"/>
      <c r="BO139" s="380"/>
      <c r="BP139" s="380"/>
      <c r="BQ139" s="380"/>
      <c r="BR139" s="380"/>
      <c r="BS139" s="380"/>
      <c r="BT139" s="380"/>
      <c r="BU139" s="380"/>
      <c r="BV139" s="380"/>
    </row>
    <row r="140" spans="63:74" x14ac:dyDescent="0.2">
      <c r="BK140" s="380"/>
      <c r="BL140" s="380"/>
      <c r="BM140" s="380"/>
      <c r="BN140" s="380"/>
      <c r="BO140" s="380"/>
      <c r="BP140" s="380"/>
      <c r="BQ140" s="380"/>
      <c r="BR140" s="380"/>
      <c r="BS140" s="380"/>
      <c r="BT140" s="380"/>
      <c r="BU140" s="380"/>
      <c r="BV140" s="380"/>
    </row>
    <row r="141" spans="63:74" x14ac:dyDescent="0.2">
      <c r="BK141" s="380"/>
      <c r="BL141" s="380"/>
      <c r="BM141" s="380"/>
      <c r="BN141" s="380"/>
      <c r="BO141" s="380"/>
      <c r="BP141" s="380"/>
      <c r="BQ141" s="380"/>
      <c r="BR141" s="380"/>
      <c r="BS141" s="380"/>
      <c r="BT141" s="380"/>
      <c r="BU141" s="380"/>
      <c r="BV141" s="380"/>
    </row>
    <row r="142" spans="63:74" x14ac:dyDescent="0.2">
      <c r="BK142" s="380"/>
      <c r="BL142" s="380"/>
      <c r="BM142" s="380"/>
      <c r="BN142" s="380"/>
      <c r="BO142" s="380"/>
      <c r="BP142" s="380"/>
      <c r="BQ142" s="380"/>
      <c r="BR142" s="380"/>
      <c r="BS142" s="380"/>
      <c r="BT142" s="380"/>
      <c r="BU142" s="380"/>
      <c r="BV142" s="380"/>
    </row>
    <row r="143" spans="63:74" x14ac:dyDescent="0.2">
      <c r="BK143" s="380"/>
      <c r="BL143" s="380"/>
      <c r="BM143" s="380"/>
      <c r="BN143" s="380"/>
      <c r="BO143" s="380"/>
      <c r="BP143" s="380"/>
      <c r="BQ143" s="380"/>
      <c r="BR143" s="380"/>
      <c r="BS143" s="380"/>
      <c r="BT143" s="380"/>
      <c r="BU143" s="380"/>
      <c r="BV143" s="380"/>
    </row>
    <row r="144" spans="63:74" x14ac:dyDescent="0.2">
      <c r="BK144" s="380"/>
      <c r="BL144" s="380"/>
      <c r="BM144" s="380"/>
      <c r="BN144" s="380"/>
      <c r="BO144" s="380"/>
      <c r="BP144" s="380"/>
      <c r="BQ144" s="380"/>
      <c r="BR144" s="380"/>
      <c r="BS144" s="380"/>
      <c r="BT144" s="380"/>
      <c r="BU144" s="380"/>
      <c r="BV144" s="380"/>
    </row>
    <row r="145" spans="63:74" x14ac:dyDescent="0.2">
      <c r="BK145" s="380"/>
      <c r="BL145" s="380"/>
      <c r="BM145" s="380"/>
      <c r="BN145" s="380"/>
      <c r="BO145" s="380"/>
      <c r="BP145" s="380"/>
      <c r="BQ145" s="380"/>
      <c r="BR145" s="380"/>
      <c r="BS145" s="380"/>
      <c r="BT145" s="380"/>
      <c r="BU145" s="380"/>
      <c r="BV145" s="380"/>
    </row>
    <row r="146" spans="63:74" x14ac:dyDescent="0.2">
      <c r="BK146" s="380"/>
      <c r="BL146" s="380"/>
      <c r="BM146" s="380"/>
      <c r="BN146" s="380"/>
      <c r="BO146" s="380"/>
      <c r="BP146" s="380"/>
      <c r="BQ146" s="380"/>
      <c r="BR146" s="380"/>
      <c r="BS146" s="380"/>
      <c r="BT146" s="380"/>
      <c r="BU146" s="380"/>
      <c r="BV146" s="380"/>
    </row>
  </sheetData>
  <mergeCells count="18">
    <mergeCell ref="B40:Q40"/>
    <mergeCell ref="B42:Q42"/>
    <mergeCell ref="B44:Q44"/>
    <mergeCell ref="B45:Q45"/>
    <mergeCell ref="B41:Q41"/>
    <mergeCell ref="B50:Q50"/>
    <mergeCell ref="B46:Q46"/>
    <mergeCell ref="B47:Q47"/>
    <mergeCell ref="B48:Q48"/>
    <mergeCell ref="B49:Q49"/>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AZ6" sqref="AZ6:AZ52"/>
    </sheetView>
  </sheetViews>
  <sheetFormatPr defaultColWidth="9.5703125" defaultRowHeight="11.25" x14ac:dyDescent="0.2"/>
  <cols>
    <col min="1" max="1" width="11.42578125" style="112" customWidth="1"/>
    <col min="2" max="2" width="17" style="112" customWidth="1"/>
    <col min="3" max="50" width="6.5703125" style="112" customWidth="1"/>
    <col min="51" max="55" width="6.5703125" style="376" customWidth="1"/>
    <col min="56" max="58" width="6.5703125" style="687" customWidth="1"/>
    <col min="59" max="62" width="6.5703125" style="376" customWidth="1"/>
    <col min="63" max="74" width="6.5703125" style="112" customWidth="1"/>
    <col min="75" max="16384" width="9.5703125" style="112"/>
  </cols>
  <sheetData>
    <row r="1" spans="1:74" ht="15.6" customHeight="1" x14ac:dyDescent="0.2">
      <c r="A1" s="788" t="s">
        <v>995</v>
      </c>
      <c r="B1" s="837" t="s">
        <v>1011</v>
      </c>
      <c r="C1" s="838"/>
      <c r="D1" s="838"/>
      <c r="E1" s="838"/>
      <c r="F1" s="838"/>
      <c r="G1" s="838"/>
      <c r="H1" s="838"/>
      <c r="I1" s="838"/>
      <c r="J1" s="838"/>
      <c r="K1" s="838"/>
      <c r="L1" s="838"/>
      <c r="M1" s="838"/>
      <c r="N1" s="838"/>
      <c r="O1" s="838"/>
      <c r="P1" s="838"/>
      <c r="Q1" s="838"/>
      <c r="R1" s="838"/>
      <c r="S1" s="838"/>
      <c r="T1" s="838"/>
      <c r="U1" s="838"/>
      <c r="V1" s="838"/>
      <c r="W1" s="838"/>
      <c r="X1" s="838"/>
      <c r="Y1" s="838"/>
      <c r="Z1" s="838"/>
      <c r="AA1" s="838"/>
      <c r="AB1" s="838"/>
      <c r="AC1" s="838"/>
      <c r="AD1" s="838"/>
      <c r="AE1" s="838"/>
      <c r="AF1" s="838"/>
      <c r="AG1" s="838"/>
      <c r="AH1" s="838"/>
      <c r="AI1" s="838"/>
      <c r="AJ1" s="838"/>
      <c r="AK1" s="838"/>
      <c r="AL1" s="838"/>
      <c r="AM1" s="116"/>
    </row>
    <row r="2" spans="1:74" ht="13.35" customHeight="1" x14ac:dyDescent="0.2">
      <c r="A2" s="789"/>
      <c r="B2" s="541" t="str">
        <f>"U.S. Energy Information Administration  |  Short-Term Energy Outlook  - "&amp;Dates!D1</f>
        <v>U.S. Energy Information Administration  |  Short-Term Energy Outlook  - March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116"/>
    </row>
    <row r="3" spans="1:74" s="12" customFormat="1" ht="12.75" x14ac:dyDescent="0.2">
      <c r="A3" s="14"/>
      <c r="B3" s="1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11"/>
      <c r="B5" s="114" t="s">
        <v>10</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3"/>
      <c r="AZ5" s="423"/>
      <c r="BA5" s="423"/>
      <c r="BB5" s="423"/>
      <c r="BC5" s="423"/>
      <c r="BD5" s="115"/>
      <c r="BE5" s="115"/>
      <c r="BF5" s="115"/>
      <c r="BG5" s="115"/>
      <c r="BH5" s="423"/>
      <c r="BI5" s="423"/>
      <c r="BJ5" s="423"/>
      <c r="BK5" s="423"/>
      <c r="BL5" s="423"/>
      <c r="BM5" s="423"/>
      <c r="BN5" s="423"/>
      <c r="BO5" s="423"/>
      <c r="BP5" s="423"/>
      <c r="BQ5" s="423"/>
      <c r="BR5" s="423"/>
      <c r="BS5" s="423"/>
      <c r="BT5" s="423"/>
      <c r="BU5" s="423"/>
      <c r="BV5" s="423"/>
    </row>
    <row r="6" spans="1:74" ht="11.1" customHeight="1" x14ac:dyDescent="0.2">
      <c r="A6" s="111" t="s">
        <v>798</v>
      </c>
      <c r="B6" s="205" t="s">
        <v>568</v>
      </c>
      <c r="C6" s="240">
        <v>161.21921710000001</v>
      </c>
      <c r="D6" s="240">
        <v>159.92835464000001</v>
      </c>
      <c r="E6" s="240">
        <v>137.85198387</v>
      </c>
      <c r="F6" s="240">
        <v>116.04194699999999</v>
      </c>
      <c r="G6" s="240">
        <v>104.09610871</v>
      </c>
      <c r="H6" s="240">
        <v>113.66555667</v>
      </c>
      <c r="I6" s="240">
        <v>145.73564096999999</v>
      </c>
      <c r="J6" s="240">
        <v>133.04388710000001</v>
      </c>
      <c r="K6" s="240">
        <v>129.19841233</v>
      </c>
      <c r="L6" s="240">
        <v>102.18799871</v>
      </c>
      <c r="M6" s="240">
        <v>116.21000633</v>
      </c>
      <c r="N6" s="240">
        <v>134.5765629</v>
      </c>
      <c r="O6" s="240">
        <v>153.74701870999999</v>
      </c>
      <c r="P6" s="240">
        <v>166.74686356999999</v>
      </c>
      <c r="Q6" s="240">
        <v>138.65934354999999</v>
      </c>
      <c r="R6" s="240">
        <v>118.71333667</v>
      </c>
      <c r="S6" s="240">
        <v>100.02754387</v>
      </c>
      <c r="T6" s="240">
        <v>116.871309</v>
      </c>
      <c r="U6" s="240">
        <v>140.34149386999999</v>
      </c>
      <c r="V6" s="240">
        <v>150.73867000000001</v>
      </c>
      <c r="W6" s="240">
        <v>141.92378299999999</v>
      </c>
      <c r="X6" s="240">
        <v>106.17481323</v>
      </c>
      <c r="Y6" s="240">
        <v>106.40284833</v>
      </c>
      <c r="Z6" s="240">
        <v>123.07316581000001</v>
      </c>
      <c r="AA6" s="240">
        <v>139.39690934999999</v>
      </c>
      <c r="AB6" s="240">
        <v>137.76842069</v>
      </c>
      <c r="AC6" s="240">
        <v>120.94899323</v>
      </c>
      <c r="AD6" s="240">
        <v>110.88867633</v>
      </c>
      <c r="AE6" s="240">
        <v>98.709059999999994</v>
      </c>
      <c r="AF6" s="240">
        <v>118.742422</v>
      </c>
      <c r="AG6" s="240">
        <v>146.55721032</v>
      </c>
      <c r="AH6" s="240">
        <v>166.18192968</v>
      </c>
      <c r="AI6" s="240">
        <v>143.81849867</v>
      </c>
      <c r="AJ6" s="240">
        <v>103.54750484</v>
      </c>
      <c r="AK6" s="240">
        <v>107.846363</v>
      </c>
      <c r="AL6" s="240">
        <v>131.04265065000001</v>
      </c>
      <c r="AM6" s="240">
        <v>151.68194387</v>
      </c>
      <c r="AN6" s="240">
        <v>143.13748820999999</v>
      </c>
      <c r="AO6" s="240">
        <v>131.88946322999999</v>
      </c>
      <c r="AP6" s="240">
        <v>121.24274333</v>
      </c>
      <c r="AQ6" s="240">
        <v>107.45356742</v>
      </c>
      <c r="AR6" s="240">
        <v>129.97137000000001</v>
      </c>
      <c r="AS6" s="240">
        <v>151.98773774</v>
      </c>
      <c r="AT6" s="240">
        <v>147.92572580999999</v>
      </c>
      <c r="AU6" s="240">
        <v>129.37201866999999</v>
      </c>
      <c r="AV6" s="240">
        <v>109.6593529</v>
      </c>
      <c r="AW6" s="240">
        <v>120.43240633000001</v>
      </c>
      <c r="AX6" s="240">
        <v>148.44239709999999</v>
      </c>
      <c r="AY6" s="240">
        <v>160.4692</v>
      </c>
      <c r="AZ6" s="240">
        <v>138.11369999999999</v>
      </c>
      <c r="BA6" s="333">
        <v>127.15730000000001</v>
      </c>
      <c r="BB6" s="333">
        <v>121.7227</v>
      </c>
      <c r="BC6" s="333">
        <v>110.1915</v>
      </c>
      <c r="BD6" s="333">
        <v>130.34309999999999</v>
      </c>
      <c r="BE6" s="333">
        <v>160.42400000000001</v>
      </c>
      <c r="BF6" s="333">
        <v>160.6473</v>
      </c>
      <c r="BG6" s="333">
        <v>126.07040000000001</v>
      </c>
      <c r="BH6" s="333">
        <v>112.9974</v>
      </c>
      <c r="BI6" s="333">
        <v>123.2513</v>
      </c>
      <c r="BJ6" s="333">
        <v>141.90620000000001</v>
      </c>
      <c r="BK6" s="333">
        <v>153.8895</v>
      </c>
      <c r="BL6" s="333">
        <v>142.0378</v>
      </c>
      <c r="BM6" s="333">
        <v>131.2405</v>
      </c>
      <c r="BN6" s="333">
        <v>121.8014</v>
      </c>
      <c r="BO6" s="333">
        <v>110.2526</v>
      </c>
      <c r="BP6" s="333">
        <v>130.4716</v>
      </c>
      <c r="BQ6" s="333">
        <v>160.26650000000001</v>
      </c>
      <c r="BR6" s="333">
        <v>160.57509999999999</v>
      </c>
      <c r="BS6" s="333">
        <v>126.0996</v>
      </c>
      <c r="BT6" s="333">
        <v>113.10420000000001</v>
      </c>
      <c r="BU6" s="333">
        <v>123.4571</v>
      </c>
      <c r="BV6" s="333">
        <v>142.23410000000001</v>
      </c>
    </row>
    <row r="7" spans="1:74" ht="11.1" customHeight="1" x14ac:dyDescent="0.2">
      <c r="A7" s="111" t="s">
        <v>799</v>
      </c>
      <c r="B7" s="187" t="s">
        <v>601</v>
      </c>
      <c r="C7" s="240">
        <v>443.07548419</v>
      </c>
      <c r="D7" s="240">
        <v>444.84709357000003</v>
      </c>
      <c r="E7" s="240">
        <v>383.88865257999998</v>
      </c>
      <c r="F7" s="240">
        <v>319.34393999999998</v>
      </c>
      <c r="G7" s="240">
        <v>281.96252064999999</v>
      </c>
      <c r="H7" s="240">
        <v>346.07432167000002</v>
      </c>
      <c r="I7" s="240">
        <v>418.30441676999999</v>
      </c>
      <c r="J7" s="240">
        <v>386.12059935000002</v>
      </c>
      <c r="K7" s="240">
        <v>354.09966566999998</v>
      </c>
      <c r="L7" s="240">
        <v>281.77617871000001</v>
      </c>
      <c r="M7" s="240">
        <v>316.94945300000001</v>
      </c>
      <c r="N7" s="240">
        <v>369.81056676999998</v>
      </c>
      <c r="O7" s="240">
        <v>429.21386547999998</v>
      </c>
      <c r="P7" s="240">
        <v>451.16926071</v>
      </c>
      <c r="Q7" s="240">
        <v>391.39024934999998</v>
      </c>
      <c r="R7" s="240">
        <v>310.64903366999999</v>
      </c>
      <c r="S7" s="240">
        <v>293.81061774</v>
      </c>
      <c r="T7" s="240">
        <v>361.74311867</v>
      </c>
      <c r="U7" s="240">
        <v>424.05508515999998</v>
      </c>
      <c r="V7" s="240">
        <v>442.17552289999998</v>
      </c>
      <c r="W7" s="240">
        <v>404.94363600000003</v>
      </c>
      <c r="X7" s="240">
        <v>294.15670161000003</v>
      </c>
      <c r="Y7" s="240">
        <v>289.73861599999998</v>
      </c>
      <c r="Z7" s="240">
        <v>335.80181548000002</v>
      </c>
      <c r="AA7" s="240">
        <v>388.51663871</v>
      </c>
      <c r="AB7" s="240">
        <v>391.83214966000003</v>
      </c>
      <c r="AC7" s="240">
        <v>326.41348097000002</v>
      </c>
      <c r="AD7" s="240">
        <v>290.56579633000001</v>
      </c>
      <c r="AE7" s="240">
        <v>279.74851676999998</v>
      </c>
      <c r="AF7" s="240">
        <v>360.967063</v>
      </c>
      <c r="AG7" s="240">
        <v>463.94761935000002</v>
      </c>
      <c r="AH7" s="240">
        <v>499.30079387000001</v>
      </c>
      <c r="AI7" s="240">
        <v>422.02225933</v>
      </c>
      <c r="AJ7" s="240">
        <v>294.75468870999998</v>
      </c>
      <c r="AK7" s="240">
        <v>300.49527733000002</v>
      </c>
      <c r="AL7" s="240">
        <v>367.14080387000001</v>
      </c>
      <c r="AM7" s="240">
        <v>394.55912354999998</v>
      </c>
      <c r="AN7" s="240">
        <v>367.08007393000003</v>
      </c>
      <c r="AO7" s="240">
        <v>343.28402323</v>
      </c>
      <c r="AP7" s="240">
        <v>291.43128667000002</v>
      </c>
      <c r="AQ7" s="240">
        <v>274.94971097000001</v>
      </c>
      <c r="AR7" s="240">
        <v>356.15822600000001</v>
      </c>
      <c r="AS7" s="240">
        <v>442.44029516000001</v>
      </c>
      <c r="AT7" s="240">
        <v>413.44194322999999</v>
      </c>
      <c r="AU7" s="240">
        <v>350.093007</v>
      </c>
      <c r="AV7" s="240">
        <v>297.47348452</v>
      </c>
      <c r="AW7" s="240">
        <v>305.39929567000001</v>
      </c>
      <c r="AX7" s="240">
        <v>376.91011967999998</v>
      </c>
      <c r="AY7" s="240">
        <v>444.7543</v>
      </c>
      <c r="AZ7" s="240">
        <v>390.72829999999999</v>
      </c>
      <c r="BA7" s="333">
        <v>336.23090000000002</v>
      </c>
      <c r="BB7" s="333">
        <v>297.36770000000001</v>
      </c>
      <c r="BC7" s="333">
        <v>283.33479999999997</v>
      </c>
      <c r="BD7" s="333">
        <v>356.7835</v>
      </c>
      <c r="BE7" s="333">
        <v>444.41980000000001</v>
      </c>
      <c r="BF7" s="333">
        <v>442.64780000000002</v>
      </c>
      <c r="BG7" s="333">
        <v>352.3125</v>
      </c>
      <c r="BH7" s="333">
        <v>299.6001</v>
      </c>
      <c r="BI7" s="333">
        <v>305.48880000000003</v>
      </c>
      <c r="BJ7" s="333">
        <v>360.988</v>
      </c>
      <c r="BK7" s="333">
        <v>425.32150000000001</v>
      </c>
      <c r="BL7" s="333">
        <v>403.9821</v>
      </c>
      <c r="BM7" s="333">
        <v>347.69279999999998</v>
      </c>
      <c r="BN7" s="333">
        <v>297.39760000000001</v>
      </c>
      <c r="BO7" s="333">
        <v>283.2131</v>
      </c>
      <c r="BP7" s="333">
        <v>356.65109999999999</v>
      </c>
      <c r="BQ7" s="333">
        <v>444.25259999999997</v>
      </c>
      <c r="BR7" s="333">
        <v>442.58150000000001</v>
      </c>
      <c r="BS7" s="333">
        <v>352.33190000000002</v>
      </c>
      <c r="BT7" s="333">
        <v>299.68130000000002</v>
      </c>
      <c r="BU7" s="333">
        <v>305.62670000000003</v>
      </c>
      <c r="BV7" s="333">
        <v>361.21550000000002</v>
      </c>
    </row>
    <row r="8" spans="1:74" ht="11.1" customHeight="1" x14ac:dyDescent="0.2">
      <c r="A8" s="111" t="s">
        <v>800</v>
      </c>
      <c r="B8" s="205" t="s">
        <v>569</v>
      </c>
      <c r="C8" s="240">
        <v>672.17447934999996</v>
      </c>
      <c r="D8" s="240">
        <v>648.69407000000001</v>
      </c>
      <c r="E8" s="240">
        <v>537.82920677000004</v>
      </c>
      <c r="F8" s="240">
        <v>413.45018833</v>
      </c>
      <c r="G8" s="240">
        <v>406.83127741999999</v>
      </c>
      <c r="H8" s="240">
        <v>522.13149667000005</v>
      </c>
      <c r="I8" s="240">
        <v>531.83342451999999</v>
      </c>
      <c r="J8" s="240">
        <v>556.11933515999999</v>
      </c>
      <c r="K8" s="240">
        <v>454.09388332999998</v>
      </c>
      <c r="L8" s="240">
        <v>392.71906000000001</v>
      </c>
      <c r="M8" s="240">
        <v>489.22263733</v>
      </c>
      <c r="N8" s="240">
        <v>561.46353581000005</v>
      </c>
      <c r="O8" s="240">
        <v>621.59314547999998</v>
      </c>
      <c r="P8" s="240">
        <v>629.16400928999997</v>
      </c>
      <c r="Q8" s="240">
        <v>517.21421773999998</v>
      </c>
      <c r="R8" s="240">
        <v>391.15693866999999</v>
      </c>
      <c r="S8" s="240">
        <v>405.29938032000001</v>
      </c>
      <c r="T8" s="240">
        <v>490.46186399999999</v>
      </c>
      <c r="U8" s="240">
        <v>587.26779452000005</v>
      </c>
      <c r="V8" s="240">
        <v>576.51597903000004</v>
      </c>
      <c r="W8" s="240">
        <v>505.61193700000001</v>
      </c>
      <c r="X8" s="240">
        <v>380.04682322999997</v>
      </c>
      <c r="Y8" s="240">
        <v>425.79484166999998</v>
      </c>
      <c r="Z8" s="240">
        <v>497.40421613000001</v>
      </c>
      <c r="AA8" s="240">
        <v>585.75221902999999</v>
      </c>
      <c r="AB8" s="240">
        <v>542.42251585999998</v>
      </c>
      <c r="AC8" s="240">
        <v>440.96207613000001</v>
      </c>
      <c r="AD8" s="240">
        <v>400.73899433000003</v>
      </c>
      <c r="AE8" s="240">
        <v>398.79498096999998</v>
      </c>
      <c r="AF8" s="240">
        <v>547.24499000000003</v>
      </c>
      <c r="AG8" s="240">
        <v>657.06642839000006</v>
      </c>
      <c r="AH8" s="240">
        <v>679.81260386999998</v>
      </c>
      <c r="AI8" s="240">
        <v>523.11647432999996</v>
      </c>
      <c r="AJ8" s="240">
        <v>393.36710839</v>
      </c>
      <c r="AK8" s="240">
        <v>419.70806533000001</v>
      </c>
      <c r="AL8" s="240">
        <v>568.21717580999996</v>
      </c>
      <c r="AM8" s="240">
        <v>572.20322741999996</v>
      </c>
      <c r="AN8" s="240">
        <v>488.26790535999999</v>
      </c>
      <c r="AO8" s="240">
        <v>459.70693258</v>
      </c>
      <c r="AP8" s="240">
        <v>385.31736267000002</v>
      </c>
      <c r="AQ8" s="240">
        <v>394.95904354999999</v>
      </c>
      <c r="AR8" s="240">
        <v>526.82289766999997</v>
      </c>
      <c r="AS8" s="240">
        <v>617.92832065000005</v>
      </c>
      <c r="AT8" s="240">
        <v>539.08316129000002</v>
      </c>
      <c r="AU8" s="240">
        <v>475.12747100000001</v>
      </c>
      <c r="AV8" s="240">
        <v>396.43683032000001</v>
      </c>
      <c r="AW8" s="240">
        <v>456.90506167000001</v>
      </c>
      <c r="AX8" s="240">
        <v>569.59473677000005</v>
      </c>
      <c r="AY8" s="240">
        <v>631.47069999999997</v>
      </c>
      <c r="AZ8" s="240">
        <v>547.63729999999998</v>
      </c>
      <c r="BA8" s="333">
        <v>475.4907</v>
      </c>
      <c r="BB8" s="333">
        <v>399.44029999999998</v>
      </c>
      <c r="BC8" s="333">
        <v>409.15690000000001</v>
      </c>
      <c r="BD8" s="333">
        <v>523.86239999999998</v>
      </c>
      <c r="BE8" s="333">
        <v>627.19839999999999</v>
      </c>
      <c r="BF8" s="333">
        <v>595.63890000000004</v>
      </c>
      <c r="BG8" s="333">
        <v>473.59829999999999</v>
      </c>
      <c r="BH8" s="333">
        <v>401.4744</v>
      </c>
      <c r="BI8" s="333">
        <v>452.19009999999997</v>
      </c>
      <c r="BJ8" s="333">
        <v>548.20780000000002</v>
      </c>
      <c r="BK8" s="333">
        <v>610.29589999999996</v>
      </c>
      <c r="BL8" s="333">
        <v>554.32640000000004</v>
      </c>
      <c r="BM8" s="333">
        <v>478.23719999999997</v>
      </c>
      <c r="BN8" s="333">
        <v>398.4973</v>
      </c>
      <c r="BO8" s="333">
        <v>407.63889999999998</v>
      </c>
      <c r="BP8" s="333">
        <v>522.94159999999999</v>
      </c>
      <c r="BQ8" s="333">
        <v>626.84100000000001</v>
      </c>
      <c r="BR8" s="333">
        <v>595.82629999999995</v>
      </c>
      <c r="BS8" s="333">
        <v>474.1438</v>
      </c>
      <c r="BT8" s="333">
        <v>402.09550000000002</v>
      </c>
      <c r="BU8" s="333">
        <v>452.99540000000002</v>
      </c>
      <c r="BV8" s="333">
        <v>549.24639999999999</v>
      </c>
    </row>
    <row r="9" spans="1:74" ht="11.1" customHeight="1" x14ac:dyDescent="0.2">
      <c r="A9" s="111" t="s">
        <v>801</v>
      </c>
      <c r="B9" s="205" t="s">
        <v>570</v>
      </c>
      <c r="C9" s="240">
        <v>390.81917257999999</v>
      </c>
      <c r="D9" s="240">
        <v>380.28790857000001</v>
      </c>
      <c r="E9" s="240">
        <v>302.50287451999998</v>
      </c>
      <c r="F9" s="240">
        <v>236.99055733</v>
      </c>
      <c r="G9" s="240">
        <v>228.51268160999999</v>
      </c>
      <c r="H9" s="240">
        <v>284.39093500000001</v>
      </c>
      <c r="I9" s="240">
        <v>307.42595968000001</v>
      </c>
      <c r="J9" s="240">
        <v>320.88044547999999</v>
      </c>
      <c r="K9" s="240">
        <v>259.78218600000002</v>
      </c>
      <c r="L9" s="240">
        <v>214.76778064999999</v>
      </c>
      <c r="M9" s="240">
        <v>265.31379566999999</v>
      </c>
      <c r="N9" s="240">
        <v>327.55490386999998</v>
      </c>
      <c r="O9" s="240">
        <v>354.21071710000001</v>
      </c>
      <c r="P9" s="240">
        <v>348.40372821</v>
      </c>
      <c r="Q9" s="240">
        <v>279.01680773999999</v>
      </c>
      <c r="R9" s="240">
        <v>212.98371</v>
      </c>
      <c r="S9" s="240">
        <v>208.37887710000001</v>
      </c>
      <c r="T9" s="240">
        <v>279.94639432999998</v>
      </c>
      <c r="U9" s="240">
        <v>336.80320452000001</v>
      </c>
      <c r="V9" s="240">
        <v>313.02835677000002</v>
      </c>
      <c r="W9" s="240">
        <v>278.192677</v>
      </c>
      <c r="X9" s="240">
        <v>211.19139387000001</v>
      </c>
      <c r="Y9" s="240">
        <v>227.05179967000001</v>
      </c>
      <c r="Z9" s="240">
        <v>294.76409483999998</v>
      </c>
      <c r="AA9" s="240">
        <v>343.21300871</v>
      </c>
      <c r="AB9" s="240">
        <v>308.52550793</v>
      </c>
      <c r="AC9" s="240">
        <v>244.81967129</v>
      </c>
      <c r="AD9" s="240">
        <v>212.96892833000001</v>
      </c>
      <c r="AE9" s="240">
        <v>206.57890935</v>
      </c>
      <c r="AF9" s="240">
        <v>313.20523766999997</v>
      </c>
      <c r="AG9" s="240">
        <v>350.37494967999999</v>
      </c>
      <c r="AH9" s="240">
        <v>342.02133419</v>
      </c>
      <c r="AI9" s="240">
        <v>277.72689700000001</v>
      </c>
      <c r="AJ9" s="240">
        <v>219.02208193999999</v>
      </c>
      <c r="AK9" s="240">
        <v>223.81909733000001</v>
      </c>
      <c r="AL9" s="240">
        <v>328.84632065</v>
      </c>
      <c r="AM9" s="240">
        <v>347.86398935</v>
      </c>
      <c r="AN9" s="240">
        <v>288.89661642999999</v>
      </c>
      <c r="AO9" s="240">
        <v>255.38290194000001</v>
      </c>
      <c r="AP9" s="240">
        <v>218.65496633000001</v>
      </c>
      <c r="AQ9" s="240">
        <v>228.99516452</v>
      </c>
      <c r="AR9" s="240">
        <v>290.51322233000002</v>
      </c>
      <c r="AS9" s="240">
        <v>350.79978096999997</v>
      </c>
      <c r="AT9" s="240">
        <v>291.75330226</v>
      </c>
      <c r="AU9" s="240">
        <v>264.07224732999998</v>
      </c>
      <c r="AV9" s="240">
        <v>222.18371805999999</v>
      </c>
      <c r="AW9" s="240">
        <v>246.12315566999999</v>
      </c>
      <c r="AX9" s="240">
        <v>313.48020516000003</v>
      </c>
      <c r="AY9" s="240">
        <v>376.54340000000002</v>
      </c>
      <c r="AZ9" s="240">
        <v>344.93349999999998</v>
      </c>
      <c r="BA9" s="333">
        <v>283.3433</v>
      </c>
      <c r="BB9" s="333">
        <v>231.70150000000001</v>
      </c>
      <c r="BC9" s="333">
        <v>242.2259</v>
      </c>
      <c r="BD9" s="333">
        <v>294.64850000000001</v>
      </c>
      <c r="BE9" s="333">
        <v>346.33929999999998</v>
      </c>
      <c r="BF9" s="333">
        <v>337.83150000000001</v>
      </c>
      <c r="BG9" s="333">
        <v>269.78910000000002</v>
      </c>
      <c r="BH9" s="333">
        <v>225.74199999999999</v>
      </c>
      <c r="BI9" s="333">
        <v>248.47309999999999</v>
      </c>
      <c r="BJ9" s="333">
        <v>314.44040000000001</v>
      </c>
      <c r="BK9" s="333">
        <v>371.53579999999999</v>
      </c>
      <c r="BL9" s="333">
        <v>335.45389999999998</v>
      </c>
      <c r="BM9" s="333">
        <v>281.02760000000001</v>
      </c>
      <c r="BN9" s="333">
        <v>233.30840000000001</v>
      </c>
      <c r="BO9" s="333">
        <v>243.83629999999999</v>
      </c>
      <c r="BP9" s="333">
        <v>297.71109999999999</v>
      </c>
      <c r="BQ9" s="333">
        <v>350.87049999999999</v>
      </c>
      <c r="BR9" s="333">
        <v>342.9248</v>
      </c>
      <c r="BS9" s="333">
        <v>274.34820000000002</v>
      </c>
      <c r="BT9" s="333">
        <v>229.65209999999999</v>
      </c>
      <c r="BU9" s="333">
        <v>252.73140000000001</v>
      </c>
      <c r="BV9" s="333">
        <v>319.67320000000001</v>
      </c>
    </row>
    <row r="10" spans="1:74" ht="11.1" customHeight="1" x14ac:dyDescent="0.2">
      <c r="A10" s="111" t="s">
        <v>802</v>
      </c>
      <c r="B10" s="205" t="s">
        <v>571</v>
      </c>
      <c r="C10" s="240">
        <v>1194.0537829</v>
      </c>
      <c r="D10" s="240">
        <v>1144.6555593</v>
      </c>
      <c r="E10" s="240">
        <v>914.93297644999996</v>
      </c>
      <c r="F10" s="240">
        <v>759.63133132999997</v>
      </c>
      <c r="G10" s="240">
        <v>803.30366000000004</v>
      </c>
      <c r="H10" s="240">
        <v>1018.933171</v>
      </c>
      <c r="I10" s="240">
        <v>1137.4564026</v>
      </c>
      <c r="J10" s="240">
        <v>1110.1518355000001</v>
      </c>
      <c r="K10" s="240">
        <v>1027.4613340000001</v>
      </c>
      <c r="L10" s="240">
        <v>784.94564064999997</v>
      </c>
      <c r="M10" s="240">
        <v>833.10658133000004</v>
      </c>
      <c r="N10" s="240">
        <v>973.97585805999995</v>
      </c>
      <c r="O10" s="240">
        <v>1125.1998713</v>
      </c>
      <c r="P10" s="240">
        <v>1160.4272146000001</v>
      </c>
      <c r="Q10" s="240">
        <v>973.78572902999997</v>
      </c>
      <c r="R10" s="240">
        <v>757.61170600000003</v>
      </c>
      <c r="S10" s="240">
        <v>835.50685612999996</v>
      </c>
      <c r="T10" s="240">
        <v>1089.349299</v>
      </c>
      <c r="U10" s="240">
        <v>1230.6753060999999</v>
      </c>
      <c r="V10" s="240">
        <v>1170.6756455</v>
      </c>
      <c r="W10" s="240">
        <v>1030.8125970000001</v>
      </c>
      <c r="X10" s="240">
        <v>793.57265386999995</v>
      </c>
      <c r="Y10" s="240">
        <v>790.38486766999995</v>
      </c>
      <c r="Z10" s="240">
        <v>861.58090322999999</v>
      </c>
      <c r="AA10" s="240">
        <v>1069.2867793999999</v>
      </c>
      <c r="AB10" s="240">
        <v>1047.0017828</v>
      </c>
      <c r="AC10" s="240">
        <v>815.00426451999999</v>
      </c>
      <c r="AD10" s="240">
        <v>737.95094132999998</v>
      </c>
      <c r="AE10" s="240">
        <v>809.53782935000004</v>
      </c>
      <c r="AF10" s="240">
        <v>1096.5456443</v>
      </c>
      <c r="AG10" s="240">
        <v>1302.8518758</v>
      </c>
      <c r="AH10" s="240">
        <v>1276.2213899999999</v>
      </c>
      <c r="AI10" s="240">
        <v>1121.0751247000001</v>
      </c>
      <c r="AJ10" s="240">
        <v>827.91537871000003</v>
      </c>
      <c r="AK10" s="240">
        <v>786.253871</v>
      </c>
      <c r="AL10" s="240">
        <v>957.50567129000001</v>
      </c>
      <c r="AM10" s="240">
        <v>992.38202483999999</v>
      </c>
      <c r="AN10" s="240">
        <v>858.55603963999999</v>
      </c>
      <c r="AO10" s="240">
        <v>820.18142838999995</v>
      </c>
      <c r="AP10" s="240">
        <v>773.979919</v>
      </c>
      <c r="AQ10" s="240">
        <v>854.49582290000001</v>
      </c>
      <c r="AR10" s="240">
        <v>1046.1908857000001</v>
      </c>
      <c r="AS10" s="240">
        <v>1224.0586929000001</v>
      </c>
      <c r="AT10" s="240">
        <v>1167.3221880999999</v>
      </c>
      <c r="AU10" s="240">
        <v>995.91870800000004</v>
      </c>
      <c r="AV10" s="240">
        <v>857.92074645000002</v>
      </c>
      <c r="AW10" s="240">
        <v>825.64301499999999</v>
      </c>
      <c r="AX10" s="240">
        <v>980.42339838999999</v>
      </c>
      <c r="AY10" s="240">
        <v>1242.2449999999999</v>
      </c>
      <c r="AZ10" s="240">
        <v>1011.1079999999999</v>
      </c>
      <c r="BA10" s="333">
        <v>819.24159999999995</v>
      </c>
      <c r="BB10" s="333">
        <v>788.96090000000004</v>
      </c>
      <c r="BC10" s="333">
        <v>870.20780000000002</v>
      </c>
      <c r="BD10" s="333">
        <v>1074.575</v>
      </c>
      <c r="BE10" s="333">
        <v>1227.6199999999999</v>
      </c>
      <c r="BF10" s="333">
        <v>1199.7049999999999</v>
      </c>
      <c r="BG10" s="333">
        <v>1016.496</v>
      </c>
      <c r="BH10" s="333">
        <v>869.63549999999998</v>
      </c>
      <c r="BI10" s="333">
        <v>824.82069999999999</v>
      </c>
      <c r="BJ10" s="333">
        <v>970.10400000000004</v>
      </c>
      <c r="BK10" s="333">
        <v>1171.876</v>
      </c>
      <c r="BL10" s="333">
        <v>1066.279</v>
      </c>
      <c r="BM10" s="333">
        <v>885.31709999999998</v>
      </c>
      <c r="BN10" s="333">
        <v>793.46029999999996</v>
      </c>
      <c r="BO10" s="333">
        <v>869.20180000000005</v>
      </c>
      <c r="BP10" s="333">
        <v>1076.934</v>
      </c>
      <c r="BQ10" s="333">
        <v>1234.655</v>
      </c>
      <c r="BR10" s="333">
        <v>1207.452</v>
      </c>
      <c r="BS10" s="333">
        <v>1023.96</v>
      </c>
      <c r="BT10" s="333">
        <v>876.36969999999997</v>
      </c>
      <c r="BU10" s="333">
        <v>831.30889999999999</v>
      </c>
      <c r="BV10" s="333">
        <v>977.83590000000004</v>
      </c>
    </row>
    <row r="11" spans="1:74" ht="11.1" customHeight="1" x14ac:dyDescent="0.2">
      <c r="A11" s="111" t="s">
        <v>803</v>
      </c>
      <c r="B11" s="205" t="s">
        <v>572</v>
      </c>
      <c r="C11" s="240">
        <v>446.60631258000001</v>
      </c>
      <c r="D11" s="240">
        <v>452.24518286</v>
      </c>
      <c r="E11" s="240">
        <v>319.23678710000002</v>
      </c>
      <c r="F11" s="240">
        <v>251.61046067000001</v>
      </c>
      <c r="G11" s="240">
        <v>249.04156484000001</v>
      </c>
      <c r="H11" s="240">
        <v>333.273731</v>
      </c>
      <c r="I11" s="240">
        <v>366.86233967999999</v>
      </c>
      <c r="J11" s="240">
        <v>368.55309968</v>
      </c>
      <c r="K11" s="240">
        <v>357.37581267000002</v>
      </c>
      <c r="L11" s="240">
        <v>253.70599096999999</v>
      </c>
      <c r="M11" s="240">
        <v>281.980256</v>
      </c>
      <c r="N11" s="240">
        <v>331.46610032000001</v>
      </c>
      <c r="O11" s="240">
        <v>395.01376032000002</v>
      </c>
      <c r="P11" s="240">
        <v>430.60846786000002</v>
      </c>
      <c r="Q11" s="240">
        <v>341.58431676999999</v>
      </c>
      <c r="R11" s="240">
        <v>239.75375667</v>
      </c>
      <c r="S11" s="240">
        <v>248.37991</v>
      </c>
      <c r="T11" s="240">
        <v>337.70903866999998</v>
      </c>
      <c r="U11" s="240">
        <v>402.26460871</v>
      </c>
      <c r="V11" s="240">
        <v>400.41132451999999</v>
      </c>
      <c r="W11" s="240">
        <v>341.62815132999998</v>
      </c>
      <c r="X11" s="240">
        <v>247.18164257999999</v>
      </c>
      <c r="Y11" s="240">
        <v>237.078495</v>
      </c>
      <c r="Z11" s="240">
        <v>273.64878128999999</v>
      </c>
      <c r="AA11" s="240">
        <v>364.52192742</v>
      </c>
      <c r="AB11" s="240">
        <v>373.73972483</v>
      </c>
      <c r="AC11" s="240">
        <v>270.05783000000002</v>
      </c>
      <c r="AD11" s="240">
        <v>233.78841333</v>
      </c>
      <c r="AE11" s="240">
        <v>242.66892677000001</v>
      </c>
      <c r="AF11" s="240">
        <v>343.94356900000002</v>
      </c>
      <c r="AG11" s="240">
        <v>418.24294355000001</v>
      </c>
      <c r="AH11" s="240">
        <v>423.06503322999998</v>
      </c>
      <c r="AI11" s="240">
        <v>388.15047933</v>
      </c>
      <c r="AJ11" s="240">
        <v>273.35979484000001</v>
      </c>
      <c r="AK11" s="240">
        <v>243.65447266999999</v>
      </c>
      <c r="AL11" s="240">
        <v>314.60738128999998</v>
      </c>
      <c r="AM11" s="240">
        <v>349.41190452000001</v>
      </c>
      <c r="AN11" s="240">
        <v>303.59816856999998</v>
      </c>
      <c r="AO11" s="240">
        <v>262.86681773999999</v>
      </c>
      <c r="AP11" s="240">
        <v>247.58804366999999</v>
      </c>
      <c r="AQ11" s="240">
        <v>259.04195128999999</v>
      </c>
      <c r="AR11" s="240">
        <v>324.98528833</v>
      </c>
      <c r="AS11" s="240">
        <v>392.93941903000001</v>
      </c>
      <c r="AT11" s="240">
        <v>385.47968257999997</v>
      </c>
      <c r="AU11" s="240">
        <v>324.70256533000003</v>
      </c>
      <c r="AV11" s="240">
        <v>270.43727194000002</v>
      </c>
      <c r="AW11" s="240">
        <v>261.34298632999997</v>
      </c>
      <c r="AX11" s="240">
        <v>330.88361032</v>
      </c>
      <c r="AY11" s="240">
        <v>429.51350000000002</v>
      </c>
      <c r="AZ11" s="240">
        <v>353.66550000000001</v>
      </c>
      <c r="BA11" s="333">
        <v>267.12200000000001</v>
      </c>
      <c r="BB11" s="333">
        <v>258.82080000000002</v>
      </c>
      <c r="BC11" s="333">
        <v>270.04610000000002</v>
      </c>
      <c r="BD11" s="333">
        <v>344.35169999999999</v>
      </c>
      <c r="BE11" s="333">
        <v>406.23329999999999</v>
      </c>
      <c r="BF11" s="333">
        <v>404.8501</v>
      </c>
      <c r="BG11" s="333">
        <v>346.85989999999998</v>
      </c>
      <c r="BH11" s="333">
        <v>278.01179999999999</v>
      </c>
      <c r="BI11" s="333">
        <v>264.9325</v>
      </c>
      <c r="BJ11" s="333">
        <v>328.7516</v>
      </c>
      <c r="BK11" s="333">
        <v>395.16070000000002</v>
      </c>
      <c r="BL11" s="333">
        <v>367.16910000000001</v>
      </c>
      <c r="BM11" s="333">
        <v>293.26049999999998</v>
      </c>
      <c r="BN11" s="333">
        <v>260.59789999999998</v>
      </c>
      <c r="BO11" s="333">
        <v>269.517</v>
      </c>
      <c r="BP11" s="333">
        <v>343.22719999999998</v>
      </c>
      <c r="BQ11" s="333">
        <v>407.83280000000002</v>
      </c>
      <c r="BR11" s="333">
        <v>406.83550000000002</v>
      </c>
      <c r="BS11" s="333">
        <v>348.81729999999999</v>
      </c>
      <c r="BT11" s="333">
        <v>279.49130000000002</v>
      </c>
      <c r="BU11" s="333">
        <v>266.21929999999998</v>
      </c>
      <c r="BV11" s="333">
        <v>330.14019999999999</v>
      </c>
    </row>
    <row r="12" spans="1:74" ht="11.1" customHeight="1" x14ac:dyDescent="0.2">
      <c r="A12" s="111" t="s">
        <v>804</v>
      </c>
      <c r="B12" s="205" t="s">
        <v>573</v>
      </c>
      <c r="C12" s="240">
        <v>680.40202839000005</v>
      </c>
      <c r="D12" s="240">
        <v>671.65033179</v>
      </c>
      <c r="E12" s="240">
        <v>499.82157194000001</v>
      </c>
      <c r="F12" s="240">
        <v>416.31665033000002</v>
      </c>
      <c r="G12" s="240">
        <v>451.12755967999999</v>
      </c>
      <c r="H12" s="240">
        <v>635.89196067</v>
      </c>
      <c r="I12" s="240">
        <v>723.77960547999999</v>
      </c>
      <c r="J12" s="240">
        <v>750.31883676999996</v>
      </c>
      <c r="K12" s="240">
        <v>720.52888600000006</v>
      </c>
      <c r="L12" s="240">
        <v>523.51028386999997</v>
      </c>
      <c r="M12" s="240">
        <v>452.91735899999998</v>
      </c>
      <c r="N12" s="240">
        <v>516.74446999999998</v>
      </c>
      <c r="O12" s="240">
        <v>651.27956418999997</v>
      </c>
      <c r="P12" s="240">
        <v>614.36426929000004</v>
      </c>
      <c r="Q12" s="240">
        <v>555.70625128999995</v>
      </c>
      <c r="R12" s="240">
        <v>423.314573</v>
      </c>
      <c r="S12" s="240">
        <v>454.18184676999999</v>
      </c>
      <c r="T12" s="240">
        <v>647.01072333000002</v>
      </c>
      <c r="U12" s="240">
        <v>801.63724483999999</v>
      </c>
      <c r="V12" s="240">
        <v>832.88282000000004</v>
      </c>
      <c r="W12" s="240">
        <v>733.43099299999994</v>
      </c>
      <c r="X12" s="240">
        <v>541.77345193999997</v>
      </c>
      <c r="Y12" s="240">
        <v>421.46347700000001</v>
      </c>
      <c r="Z12" s="240">
        <v>489.23709387000002</v>
      </c>
      <c r="AA12" s="240">
        <v>596.39187064999999</v>
      </c>
      <c r="AB12" s="240">
        <v>552.26084655</v>
      </c>
      <c r="AC12" s="240">
        <v>431.28103322999999</v>
      </c>
      <c r="AD12" s="240">
        <v>417.79120367000002</v>
      </c>
      <c r="AE12" s="240">
        <v>465.90566194000002</v>
      </c>
      <c r="AF12" s="240">
        <v>673.53418499999998</v>
      </c>
      <c r="AG12" s="240">
        <v>844.28039225999999</v>
      </c>
      <c r="AH12" s="240">
        <v>834.16945773999998</v>
      </c>
      <c r="AI12" s="240">
        <v>751.01322800000003</v>
      </c>
      <c r="AJ12" s="240">
        <v>576.60779355</v>
      </c>
      <c r="AK12" s="240">
        <v>454.23350467</v>
      </c>
      <c r="AL12" s="240">
        <v>518.60468645000003</v>
      </c>
      <c r="AM12" s="240">
        <v>584.85536999999999</v>
      </c>
      <c r="AN12" s="240">
        <v>482.40110964000002</v>
      </c>
      <c r="AO12" s="240">
        <v>435.01776323000001</v>
      </c>
      <c r="AP12" s="240">
        <v>438.96328267000001</v>
      </c>
      <c r="AQ12" s="240">
        <v>494.28900515999999</v>
      </c>
      <c r="AR12" s="240">
        <v>675.26806567000006</v>
      </c>
      <c r="AS12" s="240">
        <v>791.25650805999999</v>
      </c>
      <c r="AT12" s="240">
        <v>795.11283160999994</v>
      </c>
      <c r="AU12" s="240">
        <v>691.00945633000003</v>
      </c>
      <c r="AV12" s="240">
        <v>574.26958709999997</v>
      </c>
      <c r="AW12" s="240">
        <v>453.07313099999999</v>
      </c>
      <c r="AX12" s="240">
        <v>517.47931000000005</v>
      </c>
      <c r="AY12" s="240">
        <v>668.32759999999996</v>
      </c>
      <c r="AZ12" s="240">
        <v>598.85720000000003</v>
      </c>
      <c r="BA12" s="333">
        <v>460.57159999999999</v>
      </c>
      <c r="BB12" s="333">
        <v>446.06659999999999</v>
      </c>
      <c r="BC12" s="333">
        <v>528.79240000000004</v>
      </c>
      <c r="BD12" s="333">
        <v>727.88580000000002</v>
      </c>
      <c r="BE12" s="333">
        <v>808.40920000000006</v>
      </c>
      <c r="BF12" s="333">
        <v>839.70500000000004</v>
      </c>
      <c r="BG12" s="333">
        <v>724.90740000000005</v>
      </c>
      <c r="BH12" s="333">
        <v>585.84429999999998</v>
      </c>
      <c r="BI12" s="333">
        <v>469.43490000000003</v>
      </c>
      <c r="BJ12" s="333">
        <v>526.84339999999997</v>
      </c>
      <c r="BK12" s="333">
        <v>623.84950000000003</v>
      </c>
      <c r="BL12" s="333">
        <v>579.22569999999996</v>
      </c>
      <c r="BM12" s="333">
        <v>474.09070000000003</v>
      </c>
      <c r="BN12" s="333">
        <v>452.01920000000001</v>
      </c>
      <c r="BO12" s="333">
        <v>524.06359999999995</v>
      </c>
      <c r="BP12" s="333">
        <v>729.09490000000005</v>
      </c>
      <c r="BQ12" s="333">
        <v>820.78420000000006</v>
      </c>
      <c r="BR12" s="333">
        <v>852.9171</v>
      </c>
      <c r="BS12" s="333">
        <v>736.63909999999998</v>
      </c>
      <c r="BT12" s="333">
        <v>595.60649999999998</v>
      </c>
      <c r="BU12" s="333">
        <v>477.3263</v>
      </c>
      <c r="BV12" s="333">
        <v>535.72889999999995</v>
      </c>
    </row>
    <row r="13" spans="1:74" ht="11.1" customHeight="1" x14ac:dyDescent="0.2">
      <c r="A13" s="111" t="s">
        <v>805</v>
      </c>
      <c r="B13" s="205" t="s">
        <v>574</v>
      </c>
      <c r="C13" s="240">
        <v>265.04832355000002</v>
      </c>
      <c r="D13" s="240">
        <v>240.00900679</v>
      </c>
      <c r="E13" s="240">
        <v>208.76995774</v>
      </c>
      <c r="F13" s="240">
        <v>202.64006699999999</v>
      </c>
      <c r="G13" s="240">
        <v>224.22286613</v>
      </c>
      <c r="H13" s="240">
        <v>301.11462999999998</v>
      </c>
      <c r="I13" s="240">
        <v>355.82949805999999</v>
      </c>
      <c r="J13" s="240">
        <v>319.25860452000001</v>
      </c>
      <c r="K13" s="240">
        <v>286.69608233000002</v>
      </c>
      <c r="L13" s="240">
        <v>218.91451129000001</v>
      </c>
      <c r="M13" s="240">
        <v>210.16797767</v>
      </c>
      <c r="N13" s="240">
        <v>248.25066290000001</v>
      </c>
      <c r="O13" s="240">
        <v>265.96170839000001</v>
      </c>
      <c r="P13" s="240">
        <v>222.36977214000001</v>
      </c>
      <c r="Q13" s="240">
        <v>212.35980161000001</v>
      </c>
      <c r="R13" s="240">
        <v>200.06269667000001</v>
      </c>
      <c r="S13" s="240">
        <v>207.25262677000001</v>
      </c>
      <c r="T13" s="240">
        <v>312.51719266999999</v>
      </c>
      <c r="U13" s="240">
        <v>346.55846871</v>
      </c>
      <c r="V13" s="240">
        <v>350.61205934999998</v>
      </c>
      <c r="W13" s="240">
        <v>298.50804067000001</v>
      </c>
      <c r="X13" s="240">
        <v>229.94685548000001</v>
      </c>
      <c r="Y13" s="240">
        <v>211.79171099999999</v>
      </c>
      <c r="Z13" s="240">
        <v>267.74142096999998</v>
      </c>
      <c r="AA13" s="240">
        <v>276.17286323000002</v>
      </c>
      <c r="AB13" s="240">
        <v>235.80014206999999</v>
      </c>
      <c r="AC13" s="240">
        <v>206.5439629</v>
      </c>
      <c r="AD13" s="240">
        <v>201.14193266999999</v>
      </c>
      <c r="AE13" s="240">
        <v>218.71195226</v>
      </c>
      <c r="AF13" s="240">
        <v>335.53257932999998</v>
      </c>
      <c r="AG13" s="240">
        <v>376.44281968000001</v>
      </c>
      <c r="AH13" s="240">
        <v>355.47523645000001</v>
      </c>
      <c r="AI13" s="240">
        <v>277.04008933</v>
      </c>
      <c r="AJ13" s="240">
        <v>220.03514516000001</v>
      </c>
      <c r="AK13" s="240">
        <v>210.51419933</v>
      </c>
      <c r="AL13" s="240">
        <v>264.04343839000001</v>
      </c>
      <c r="AM13" s="240">
        <v>278.10743000000002</v>
      </c>
      <c r="AN13" s="240">
        <v>238.59784786</v>
      </c>
      <c r="AO13" s="240">
        <v>216.69059580999999</v>
      </c>
      <c r="AP13" s="240">
        <v>210.19072399999999</v>
      </c>
      <c r="AQ13" s="240">
        <v>234.28100387000001</v>
      </c>
      <c r="AR13" s="240">
        <v>331.94193467000002</v>
      </c>
      <c r="AS13" s="240">
        <v>390.19332548</v>
      </c>
      <c r="AT13" s="240">
        <v>357.14743484000002</v>
      </c>
      <c r="AU13" s="240">
        <v>291.13548600000001</v>
      </c>
      <c r="AV13" s="240">
        <v>225.57462838999999</v>
      </c>
      <c r="AW13" s="240">
        <v>214.03146067</v>
      </c>
      <c r="AX13" s="240">
        <v>254.68709129000001</v>
      </c>
      <c r="AY13" s="240">
        <v>266.83760000000001</v>
      </c>
      <c r="AZ13" s="240">
        <v>240.9402</v>
      </c>
      <c r="BA13" s="333">
        <v>225.69739999999999</v>
      </c>
      <c r="BB13" s="333">
        <v>213.1807</v>
      </c>
      <c r="BC13" s="333">
        <v>242.0488</v>
      </c>
      <c r="BD13" s="333">
        <v>323.54680000000002</v>
      </c>
      <c r="BE13" s="333">
        <v>379.0643</v>
      </c>
      <c r="BF13" s="333">
        <v>365.24200000000002</v>
      </c>
      <c r="BG13" s="333">
        <v>306.28919999999999</v>
      </c>
      <c r="BH13" s="333">
        <v>222.01769999999999</v>
      </c>
      <c r="BI13" s="333">
        <v>216.1936</v>
      </c>
      <c r="BJ13" s="333">
        <v>264.49520000000001</v>
      </c>
      <c r="BK13" s="333">
        <v>279.65050000000002</v>
      </c>
      <c r="BL13" s="333">
        <v>247.64160000000001</v>
      </c>
      <c r="BM13" s="333">
        <v>228.80959999999999</v>
      </c>
      <c r="BN13" s="333">
        <v>215.53899999999999</v>
      </c>
      <c r="BO13" s="333">
        <v>243.7122</v>
      </c>
      <c r="BP13" s="333">
        <v>327.38979999999998</v>
      </c>
      <c r="BQ13" s="333">
        <v>384.52659999999997</v>
      </c>
      <c r="BR13" s="333">
        <v>370.64249999999998</v>
      </c>
      <c r="BS13" s="333">
        <v>310.89210000000003</v>
      </c>
      <c r="BT13" s="333">
        <v>225.3777</v>
      </c>
      <c r="BU13" s="333">
        <v>219.47800000000001</v>
      </c>
      <c r="BV13" s="333">
        <v>268.55079999999998</v>
      </c>
    </row>
    <row r="14" spans="1:74" ht="11.1" customHeight="1" x14ac:dyDescent="0.2">
      <c r="A14" s="111" t="s">
        <v>806</v>
      </c>
      <c r="B14" s="205" t="s">
        <v>257</v>
      </c>
      <c r="C14" s="240">
        <v>458.16828709999999</v>
      </c>
      <c r="D14" s="240">
        <v>432.33707285999998</v>
      </c>
      <c r="E14" s="240">
        <v>367.11750999999998</v>
      </c>
      <c r="F14" s="240">
        <v>348.468841</v>
      </c>
      <c r="G14" s="240">
        <v>327.44820451999999</v>
      </c>
      <c r="H14" s="240">
        <v>367.90510699999999</v>
      </c>
      <c r="I14" s="240">
        <v>421.14253129000002</v>
      </c>
      <c r="J14" s="240">
        <v>425.07486934999997</v>
      </c>
      <c r="K14" s="240">
        <v>423.24494666999999</v>
      </c>
      <c r="L14" s="240">
        <v>376.98801871000001</v>
      </c>
      <c r="M14" s="240">
        <v>337.14165532999999</v>
      </c>
      <c r="N14" s="240">
        <v>419.31852935000001</v>
      </c>
      <c r="O14" s="240">
        <v>433.78232645000003</v>
      </c>
      <c r="P14" s="240">
        <v>385.84238893000003</v>
      </c>
      <c r="Q14" s="240">
        <v>357.46511419000001</v>
      </c>
      <c r="R14" s="240">
        <v>340.38886066999999</v>
      </c>
      <c r="S14" s="240">
        <v>305.79577903000001</v>
      </c>
      <c r="T14" s="240">
        <v>362.92859199999998</v>
      </c>
      <c r="U14" s="240">
        <v>428.87730226000002</v>
      </c>
      <c r="V14" s="240">
        <v>411.88228484000001</v>
      </c>
      <c r="W14" s="240">
        <v>432.07542833000002</v>
      </c>
      <c r="X14" s="240">
        <v>388.08432257999999</v>
      </c>
      <c r="Y14" s="240">
        <v>365.93524100000002</v>
      </c>
      <c r="Z14" s="240">
        <v>444.56243323000001</v>
      </c>
      <c r="AA14" s="240">
        <v>447.55470355</v>
      </c>
      <c r="AB14" s="240">
        <v>396.33354931000002</v>
      </c>
      <c r="AC14" s="240">
        <v>365.21470871000002</v>
      </c>
      <c r="AD14" s="240">
        <v>323.77218399999998</v>
      </c>
      <c r="AE14" s="240">
        <v>306.72620129000001</v>
      </c>
      <c r="AF14" s="240">
        <v>372.25786099999999</v>
      </c>
      <c r="AG14" s="240">
        <v>409.17895193999999</v>
      </c>
      <c r="AH14" s="240">
        <v>457.50497452000002</v>
      </c>
      <c r="AI14" s="240">
        <v>395.72094633</v>
      </c>
      <c r="AJ14" s="240">
        <v>353.13975871000002</v>
      </c>
      <c r="AK14" s="240">
        <v>348.57594533000002</v>
      </c>
      <c r="AL14" s="240">
        <v>447.53805483999997</v>
      </c>
      <c r="AM14" s="240">
        <v>483.64431870999999</v>
      </c>
      <c r="AN14" s="240">
        <v>435.46529714000002</v>
      </c>
      <c r="AO14" s="240">
        <v>398.25670355</v>
      </c>
      <c r="AP14" s="240">
        <v>332.68684300000001</v>
      </c>
      <c r="AQ14" s="240">
        <v>332.68340483999998</v>
      </c>
      <c r="AR14" s="240">
        <v>374.16992267000001</v>
      </c>
      <c r="AS14" s="240">
        <v>434.96338580999998</v>
      </c>
      <c r="AT14" s="240">
        <v>471.67513903000003</v>
      </c>
      <c r="AU14" s="240">
        <v>435.33657299999999</v>
      </c>
      <c r="AV14" s="240">
        <v>355.40203613</v>
      </c>
      <c r="AW14" s="240">
        <v>365.94758000000002</v>
      </c>
      <c r="AX14" s="240">
        <v>422.55801355</v>
      </c>
      <c r="AY14" s="240">
        <v>431.74900000000002</v>
      </c>
      <c r="AZ14" s="240">
        <v>410.85629999999998</v>
      </c>
      <c r="BA14" s="333">
        <v>403.5077</v>
      </c>
      <c r="BB14" s="333">
        <v>338.86009999999999</v>
      </c>
      <c r="BC14" s="333">
        <v>338.14780000000002</v>
      </c>
      <c r="BD14" s="333">
        <v>368.97629999999998</v>
      </c>
      <c r="BE14" s="333">
        <v>409.9896</v>
      </c>
      <c r="BF14" s="333">
        <v>439.09100000000001</v>
      </c>
      <c r="BG14" s="333">
        <v>422.57909999999998</v>
      </c>
      <c r="BH14" s="333">
        <v>354.19650000000001</v>
      </c>
      <c r="BI14" s="333">
        <v>369.04750000000001</v>
      </c>
      <c r="BJ14" s="333">
        <v>441.93340000000001</v>
      </c>
      <c r="BK14" s="333">
        <v>458.64569999999998</v>
      </c>
      <c r="BL14" s="333">
        <v>429.9606</v>
      </c>
      <c r="BM14" s="333">
        <v>409.22390000000001</v>
      </c>
      <c r="BN14" s="333">
        <v>338.16719999999998</v>
      </c>
      <c r="BO14" s="333">
        <v>339.7004</v>
      </c>
      <c r="BP14" s="333">
        <v>370.84460000000001</v>
      </c>
      <c r="BQ14" s="333">
        <v>411.66370000000001</v>
      </c>
      <c r="BR14" s="333">
        <v>440.72039999999998</v>
      </c>
      <c r="BS14" s="333">
        <v>424.09949999999998</v>
      </c>
      <c r="BT14" s="333">
        <v>357.54059999999998</v>
      </c>
      <c r="BU14" s="333">
        <v>370.84649999999999</v>
      </c>
      <c r="BV14" s="333">
        <v>444.41699999999997</v>
      </c>
    </row>
    <row r="15" spans="1:74" ht="11.1" customHeight="1" x14ac:dyDescent="0.2">
      <c r="A15" s="111" t="s">
        <v>826</v>
      </c>
      <c r="B15" s="205" t="s">
        <v>258</v>
      </c>
      <c r="C15" s="240">
        <v>14.608471935000001</v>
      </c>
      <c r="D15" s="240">
        <v>13.751063929000001</v>
      </c>
      <c r="E15" s="240">
        <v>12.977654515999999</v>
      </c>
      <c r="F15" s="240">
        <v>11.829851333000001</v>
      </c>
      <c r="G15" s="240">
        <v>11.413808387</v>
      </c>
      <c r="H15" s="240">
        <v>11.586983667</v>
      </c>
      <c r="I15" s="240">
        <v>11.887260323</v>
      </c>
      <c r="J15" s="240">
        <v>12.08483</v>
      </c>
      <c r="K15" s="240">
        <v>12.230372666999999</v>
      </c>
      <c r="L15" s="240">
        <v>12.990402581</v>
      </c>
      <c r="M15" s="240">
        <v>13.182647666999999</v>
      </c>
      <c r="N15" s="240">
        <v>13.633009032</v>
      </c>
      <c r="O15" s="240">
        <v>14.025725806000001</v>
      </c>
      <c r="P15" s="240">
        <v>13.679761071</v>
      </c>
      <c r="Q15" s="240">
        <v>12.402384839</v>
      </c>
      <c r="R15" s="240">
        <v>12.004967000000001</v>
      </c>
      <c r="S15" s="240">
        <v>11.061171613000001</v>
      </c>
      <c r="T15" s="240">
        <v>11.454253333</v>
      </c>
      <c r="U15" s="240">
        <v>12.432090968000001</v>
      </c>
      <c r="V15" s="240">
        <v>12.856195806000001</v>
      </c>
      <c r="W15" s="240">
        <v>13.428299666999999</v>
      </c>
      <c r="X15" s="240">
        <v>12.679321613000001</v>
      </c>
      <c r="Y15" s="240">
        <v>13.616410332999999</v>
      </c>
      <c r="Z15" s="240">
        <v>14.458232258000001</v>
      </c>
      <c r="AA15" s="240">
        <v>14.091412903</v>
      </c>
      <c r="AB15" s="240">
        <v>12.916223448</v>
      </c>
      <c r="AC15" s="240">
        <v>11.869316774</v>
      </c>
      <c r="AD15" s="240">
        <v>11.870941999999999</v>
      </c>
      <c r="AE15" s="240">
        <v>11.264081613</v>
      </c>
      <c r="AF15" s="240">
        <v>11.734430667</v>
      </c>
      <c r="AG15" s="240">
        <v>12.002840967999999</v>
      </c>
      <c r="AH15" s="240">
        <v>12.748007419</v>
      </c>
      <c r="AI15" s="240">
        <v>12.413723666999999</v>
      </c>
      <c r="AJ15" s="240">
        <v>12.701256129000001</v>
      </c>
      <c r="AK15" s="240">
        <v>13.035581000000001</v>
      </c>
      <c r="AL15" s="240">
        <v>14.73947871</v>
      </c>
      <c r="AM15" s="240">
        <v>14.752678387</v>
      </c>
      <c r="AN15" s="240">
        <v>13.604699999999999</v>
      </c>
      <c r="AO15" s="240">
        <v>13.31522871</v>
      </c>
      <c r="AP15" s="240">
        <v>12.143798332999999</v>
      </c>
      <c r="AQ15" s="240">
        <v>11.653862903</v>
      </c>
      <c r="AR15" s="240">
        <v>11.763039666999999</v>
      </c>
      <c r="AS15" s="240">
        <v>12.297980000000001</v>
      </c>
      <c r="AT15" s="240">
        <v>12.530448387</v>
      </c>
      <c r="AU15" s="240">
        <v>12.475844333</v>
      </c>
      <c r="AV15" s="240">
        <v>12.663371290000001</v>
      </c>
      <c r="AW15" s="240">
        <v>13.444266333</v>
      </c>
      <c r="AX15" s="240">
        <v>13.777079677</v>
      </c>
      <c r="AY15" s="240">
        <v>13.884980000000001</v>
      </c>
      <c r="AZ15" s="240">
        <v>12.615970000000001</v>
      </c>
      <c r="BA15" s="333">
        <v>12.89978</v>
      </c>
      <c r="BB15" s="333">
        <v>11.93793</v>
      </c>
      <c r="BC15" s="333">
        <v>11.51407</v>
      </c>
      <c r="BD15" s="333">
        <v>11.63912</v>
      </c>
      <c r="BE15" s="333">
        <v>12.1745</v>
      </c>
      <c r="BF15" s="333">
        <v>12.40814</v>
      </c>
      <c r="BG15" s="333">
        <v>12.358219999999999</v>
      </c>
      <c r="BH15" s="333">
        <v>12.54866</v>
      </c>
      <c r="BI15" s="333">
        <v>13.32455</v>
      </c>
      <c r="BJ15" s="333">
        <v>13.66039</v>
      </c>
      <c r="BK15" s="333">
        <v>13.810980000000001</v>
      </c>
      <c r="BL15" s="333">
        <v>12.55494</v>
      </c>
      <c r="BM15" s="333">
        <v>12.8424</v>
      </c>
      <c r="BN15" s="333">
        <v>11.88855</v>
      </c>
      <c r="BO15" s="333">
        <v>11.46848</v>
      </c>
      <c r="BP15" s="333">
        <v>11.59334</v>
      </c>
      <c r="BQ15" s="333">
        <v>12.126189999999999</v>
      </c>
      <c r="BR15" s="333">
        <v>12.35741</v>
      </c>
      <c r="BS15" s="333">
        <v>12.30495</v>
      </c>
      <c r="BT15" s="333">
        <v>12.49244</v>
      </c>
      <c r="BU15" s="333">
        <v>13.26262</v>
      </c>
      <c r="BV15" s="333">
        <v>13.594139999999999</v>
      </c>
    </row>
    <row r="16" spans="1:74" ht="11.1" customHeight="1" x14ac:dyDescent="0.2">
      <c r="A16" s="111" t="s">
        <v>827</v>
      </c>
      <c r="B16" s="205" t="s">
        <v>576</v>
      </c>
      <c r="C16" s="240">
        <v>4726.1755597000001</v>
      </c>
      <c r="D16" s="240">
        <v>4588.4056442999999</v>
      </c>
      <c r="E16" s="240">
        <v>3684.9291754999999</v>
      </c>
      <c r="F16" s="240">
        <v>3076.3238342999998</v>
      </c>
      <c r="G16" s="240">
        <v>3087.9602519</v>
      </c>
      <c r="H16" s="240">
        <v>3934.9678933</v>
      </c>
      <c r="I16" s="240">
        <v>4420.2570794000003</v>
      </c>
      <c r="J16" s="240">
        <v>4381.6063428999996</v>
      </c>
      <c r="K16" s="240">
        <v>4024.7115816999999</v>
      </c>
      <c r="L16" s="240">
        <v>3162.5058660999998</v>
      </c>
      <c r="M16" s="240">
        <v>3316.1923692999999</v>
      </c>
      <c r="N16" s="240">
        <v>3896.7941989999999</v>
      </c>
      <c r="O16" s="240">
        <v>4444.0277032000004</v>
      </c>
      <c r="P16" s="240">
        <v>4422.7757357</v>
      </c>
      <c r="Q16" s="240">
        <v>3779.5842161</v>
      </c>
      <c r="R16" s="240">
        <v>3006.6395790000001</v>
      </c>
      <c r="S16" s="240">
        <v>3069.6946094</v>
      </c>
      <c r="T16" s="240">
        <v>4009.9917850000002</v>
      </c>
      <c r="U16" s="240">
        <v>4710.9125997000001</v>
      </c>
      <c r="V16" s="240">
        <v>4661.7788586999995</v>
      </c>
      <c r="W16" s="240">
        <v>4180.5555430000004</v>
      </c>
      <c r="X16" s="240">
        <v>3204.80798</v>
      </c>
      <c r="Y16" s="240">
        <v>3089.2583076999999</v>
      </c>
      <c r="Z16" s="240">
        <v>3602.2721571000002</v>
      </c>
      <c r="AA16" s="240">
        <v>4224.8983329000002</v>
      </c>
      <c r="AB16" s="240">
        <v>3998.6008631</v>
      </c>
      <c r="AC16" s="240">
        <v>3233.1153377000001</v>
      </c>
      <c r="AD16" s="240">
        <v>2941.4780123</v>
      </c>
      <c r="AE16" s="240">
        <v>3038.6461202999999</v>
      </c>
      <c r="AF16" s="240">
        <v>4173.7079819999999</v>
      </c>
      <c r="AG16" s="240">
        <v>4980.9460319</v>
      </c>
      <c r="AH16" s="240">
        <v>5046.5007610000002</v>
      </c>
      <c r="AI16" s="240">
        <v>4312.0977206999996</v>
      </c>
      <c r="AJ16" s="240">
        <v>3274.450511</v>
      </c>
      <c r="AK16" s="240">
        <v>3108.1363769999998</v>
      </c>
      <c r="AL16" s="240">
        <v>3912.2856618999999</v>
      </c>
      <c r="AM16" s="240">
        <v>4169.4620106000002</v>
      </c>
      <c r="AN16" s="240">
        <v>3619.6052467999998</v>
      </c>
      <c r="AO16" s="240">
        <v>3336.5918581000001</v>
      </c>
      <c r="AP16" s="240">
        <v>3032.1989696999999</v>
      </c>
      <c r="AQ16" s="240">
        <v>3192.8025373999999</v>
      </c>
      <c r="AR16" s="240">
        <v>4067.7848522999998</v>
      </c>
      <c r="AS16" s="240">
        <v>4808.8654458000001</v>
      </c>
      <c r="AT16" s="240">
        <v>4581.4718573999999</v>
      </c>
      <c r="AU16" s="240">
        <v>3969.2433762999999</v>
      </c>
      <c r="AV16" s="240">
        <v>3322.0210268000001</v>
      </c>
      <c r="AW16" s="240">
        <v>3262.3423582999999</v>
      </c>
      <c r="AX16" s="240">
        <v>3928.2359609999999</v>
      </c>
      <c r="AY16" s="240">
        <v>4665.7952800000003</v>
      </c>
      <c r="AZ16" s="240">
        <v>4049.45597</v>
      </c>
      <c r="BA16" s="333">
        <v>3411.2620000000002</v>
      </c>
      <c r="BB16" s="333">
        <v>3108.0590000000002</v>
      </c>
      <c r="BC16" s="333">
        <v>3305.6660000000002</v>
      </c>
      <c r="BD16" s="333">
        <v>4156.6120000000001</v>
      </c>
      <c r="BE16" s="333">
        <v>4821.8720000000003</v>
      </c>
      <c r="BF16" s="333">
        <v>4797.7669999999998</v>
      </c>
      <c r="BG16" s="333">
        <v>4051.26</v>
      </c>
      <c r="BH16" s="333">
        <v>3362.0680000000002</v>
      </c>
      <c r="BI16" s="333">
        <v>3287.1570000000002</v>
      </c>
      <c r="BJ16" s="333">
        <v>3911.33</v>
      </c>
      <c r="BK16" s="333">
        <v>4504.0360000000001</v>
      </c>
      <c r="BL16" s="333">
        <v>4138.6310000000003</v>
      </c>
      <c r="BM16" s="333">
        <v>3541.7420000000002</v>
      </c>
      <c r="BN16" s="333">
        <v>3122.6770000000001</v>
      </c>
      <c r="BO16" s="333">
        <v>3302.6039999999998</v>
      </c>
      <c r="BP16" s="333">
        <v>4166.8590000000004</v>
      </c>
      <c r="BQ16" s="333">
        <v>4853.8190000000004</v>
      </c>
      <c r="BR16" s="333">
        <v>4832.8329999999996</v>
      </c>
      <c r="BS16" s="333">
        <v>4083.636</v>
      </c>
      <c r="BT16" s="333">
        <v>3391.4110000000001</v>
      </c>
      <c r="BU16" s="333">
        <v>3313.252</v>
      </c>
      <c r="BV16" s="333">
        <v>3942.636</v>
      </c>
    </row>
    <row r="17" spans="1:74" ht="11.1" customHeight="1" x14ac:dyDescent="0.2">
      <c r="A17" s="111"/>
      <c r="B17" s="113" t="s">
        <v>11</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372"/>
      <c r="BB17" s="372"/>
      <c r="BC17" s="372"/>
      <c r="BD17" s="372"/>
      <c r="BE17" s="372"/>
      <c r="BF17" s="372"/>
      <c r="BG17" s="372"/>
      <c r="BH17" s="372"/>
      <c r="BI17" s="372"/>
      <c r="BJ17" s="372"/>
      <c r="BK17" s="372"/>
      <c r="BL17" s="372"/>
      <c r="BM17" s="372"/>
      <c r="BN17" s="372"/>
      <c r="BO17" s="372"/>
      <c r="BP17" s="372"/>
      <c r="BQ17" s="372"/>
      <c r="BR17" s="372"/>
      <c r="BS17" s="372"/>
      <c r="BT17" s="372"/>
      <c r="BU17" s="372"/>
      <c r="BV17" s="372"/>
    </row>
    <row r="18" spans="1:74" ht="11.1" customHeight="1" x14ac:dyDescent="0.2">
      <c r="A18" s="111" t="s">
        <v>807</v>
      </c>
      <c r="B18" s="205" t="s">
        <v>568</v>
      </c>
      <c r="C18" s="240">
        <v>148.98061709999999</v>
      </c>
      <c r="D18" s="240">
        <v>157.35917499999999</v>
      </c>
      <c r="E18" s="240">
        <v>141.01019805999999</v>
      </c>
      <c r="F18" s="240">
        <v>135.61142067</v>
      </c>
      <c r="G18" s="240">
        <v>132.45211774000001</v>
      </c>
      <c r="H18" s="240">
        <v>147.85438866999999</v>
      </c>
      <c r="I18" s="240">
        <v>159.52501355000001</v>
      </c>
      <c r="J18" s="240">
        <v>150.20056581</v>
      </c>
      <c r="K18" s="240">
        <v>155.35405299999999</v>
      </c>
      <c r="L18" s="240">
        <v>139.15450419000001</v>
      </c>
      <c r="M18" s="240">
        <v>139.55467967000001</v>
      </c>
      <c r="N18" s="240">
        <v>139.9590771</v>
      </c>
      <c r="O18" s="240">
        <v>146.32858934999999</v>
      </c>
      <c r="P18" s="240">
        <v>157.66997107</v>
      </c>
      <c r="Q18" s="240">
        <v>141.88768160999999</v>
      </c>
      <c r="R18" s="240">
        <v>138.12731966999999</v>
      </c>
      <c r="S18" s="240">
        <v>130.85264226000001</v>
      </c>
      <c r="T18" s="240">
        <v>150.38126432999999</v>
      </c>
      <c r="U18" s="240">
        <v>159.29891065000001</v>
      </c>
      <c r="V18" s="240">
        <v>161.02950354999999</v>
      </c>
      <c r="W18" s="240">
        <v>159.763563</v>
      </c>
      <c r="X18" s="240">
        <v>139.39484934999999</v>
      </c>
      <c r="Y18" s="240">
        <v>133.90129433000001</v>
      </c>
      <c r="Z18" s="240">
        <v>137.44297194000001</v>
      </c>
      <c r="AA18" s="240">
        <v>144.65832839000001</v>
      </c>
      <c r="AB18" s="240">
        <v>143.58782102999999</v>
      </c>
      <c r="AC18" s="240">
        <v>139.30783097</v>
      </c>
      <c r="AD18" s="240">
        <v>134.03724333</v>
      </c>
      <c r="AE18" s="240">
        <v>128.84737032000001</v>
      </c>
      <c r="AF18" s="240">
        <v>150.577483</v>
      </c>
      <c r="AG18" s="240">
        <v>156.74722903</v>
      </c>
      <c r="AH18" s="240">
        <v>167.26882323000001</v>
      </c>
      <c r="AI18" s="240">
        <v>157.97327666999999</v>
      </c>
      <c r="AJ18" s="240">
        <v>136.85251129</v>
      </c>
      <c r="AK18" s="240">
        <v>132.44098632999999</v>
      </c>
      <c r="AL18" s="240">
        <v>137.22753613</v>
      </c>
      <c r="AM18" s="240">
        <v>158.14374226000001</v>
      </c>
      <c r="AN18" s="240">
        <v>157.04646679000001</v>
      </c>
      <c r="AO18" s="240">
        <v>151.09556968000001</v>
      </c>
      <c r="AP18" s="240">
        <v>147.63721433000001</v>
      </c>
      <c r="AQ18" s="240">
        <v>141.54743581</v>
      </c>
      <c r="AR18" s="240">
        <v>162.59849133</v>
      </c>
      <c r="AS18" s="240">
        <v>168.00383065</v>
      </c>
      <c r="AT18" s="240">
        <v>169.20205483999999</v>
      </c>
      <c r="AU18" s="240">
        <v>167.80629533000001</v>
      </c>
      <c r="AV18" s="240">
        <v>147.83730839</v>
      </c>
      <c r="AW18" s="240">
        <v>150.73911366999999</v>
      </c>
      <c r="AX18" s="240">
        <v>147.85283838999999</v>
      </c>
      <c r="AY18" s="240">
        <v>146.1721</v>
      </c>
      <c r="AZ18" s="240">
        <v>138.8869</v>
      </c>
      <c r="BA18" s="333">
        <v>141.0292</v>
      </c>
      <c r="BB18" s="333">
        <v>143.23240000000001</v>
      </c>
      <c r="BC18" s="333">
        <v>139.733</v>
      </c>
      <c r="BD18" s="333">
        <v>159.39259999999999</v>
      </c>
      <c r="BE18" s="333">
        <v>167.72380000000001</v>
      </c>
      <c r="BF18" s="333">
        <v>170.30969999999999</v>
      </c>
      <c r="BG18" s="333">
        <v>159.5599</v>
      </c>
      <c r="BH18" s="333">
        <v>146.94990000000001</v>
      </c>
      <c r="BI18" s="333">
        <v>150.0909</v>
      </c>
      <c r="BJ18" s="333">
        <v>144.501</v>
      </c>
      <c r="BK18" s="333">
        <v>142.8355</v>
      </c>
      <c r="BL18" s="333">
        <v>138.06370000000001</v>
      </c>
      <c r="BM18" s="333">
        <v>141.14869999999999</v>
      </c>
      <c r="BN18" s="333">
        <v>142.3365</v>
      </c>
      <c r="BO18" s="333">
        <v>138.83959999999999</v>
      </c>
      <c r="BP18" s="333">
        <v>158.49780000000001</v>
      </c>
      <c r="BQ18" s="333">
        <v>166.5258</v>
      </c>
      <c r="BR18" s="333">
        <v>168.77090000000001</v>
      </c>
      <c r="BS18" s="333">
        <v>157.6576</v>
      </c>
      <c r="BT18" s="333">
        <v>144.38669999999999</v>
      </c>
      <c r="BU18" s="333">
        <v>147.0472</v>
      </c>
      <c r="BV18" s="333">
        <v>141.32560000000001</v>
      </c>
    </row>
    <row r="19" spans="1:74" ht="11.1" customHeight="1" x14ac:dyDescent="0.2">
      <c r="A19" s="111" t="s">
        <v>808</v>
      </c>
      <c r="B19" s="187" t="s">
        <v>601</v>
      </c>
      <c r="C19" s="240">
        <v>437.55661709999998</v>
      </c>
      <c r="D19" s="240">
        <v>470.79638535999999</v>
      </c>
      <c r="E19" s="240">
        <v>424.89121516</v>
      </c>
      <c r="F19" s="240">
        <v>404.12835667000002</v>
      </c>
      <c r="G19" s="240">
        <v>395.16462483999999</v>
      </c>
      <c r="H19" s="240">
        <v>444.72388367000002</v>
      </c>
      <c r="I19" s="240">
        <v>478.48258128999998</v>
      </c>
      <c r="J19" s="240">
        <v>455.66055581000001</v>
      </c>
      <c r="K19" s="240">
        <v>456.00898833000002</v>
      </c>
      <c r="L19" s="240">
        <v>408.23757354999998</v>
      </c>
      <c r="M19" s="240">
        <v>403.47341999999998</v>
      </c>
      <c r="N19" s="240">
        <v>419.69982613000002</v>
      </c>
      <c r="O19" s="240">
        <v>434.41167710000002</v>
      </c>
      <c r="P19" s="240">
        <v>472.82869036</v>
      </c>
      <c r="Q19" s="240">
        <v>430.00023484000002</v>
      </c>
      <c r="R19" s="240">
        <v>401.08102066999999</v>
      </c>
      <c r="S19" s="240">
        <v>406.63846129000001</v>
      </c>
      <c r="T19" s="240">
        <v>446.00853999999998</v>
      </c>
      <c r="U19" s="240">
        <v>476.40010160999998</v>
      </c>
      <c r="V19" s="240">
        <v>482.32858257999999</v>
      </c>
      <c r="W19" s="240">
        <v>479.19822667</v>
      </c>
      <c r="X19" s="240">
        <v>408.31087323000003</v>
      </c>
      <c r="Y19" s="240">
        <v>401.24821800000001</v>
      </c>
      <c r="Z19" s="240">
        <v>407.33731258</v>
      </c>
      <c r="AA19" s="240">
        <v>424.30752581000002</v>
      </c>
      <c r="AB19" s="240">
        <v>440.65219137999998</v>
      </c>
      <c r="AC19" s="240">
        <v>408.09402065</v>
      </c>
      <c r="AD19" s="240">
        <v>389.94491933</v>
      </c>
      <c r="AE19" s="240">
        <v>395.47349451999997</v>
      </c>
      <c r="AF19" s="240">
        <v>446.475076</v>
      </c>
      <c r="AG19" s="240">
        <v>483.25817710000001</v>
      </c>
      <c r="AH19" s="240">
        <v>502.86380161</v>
      </c>
      <c r="AI19" s="240">
        <v>483.11819432999999</v>
      </c>
      <c r="AJ19" s="240">
        <v>411.18490355</v>
      </c>
      <c r="AK19" s="240">
        <v>404.08293566999998</v>
      </c>
      <c r="AL19" s="240">
        <v>414.40709935000001</v>
      </c>
      <c r="AM19" s="240">
        <v>426.27371968</v>
      </c>
      <c r="AN19" s="240">
        <v>445.22663179</v>
      </c>
      <c r="AO19" s="240">
        <v>398.76123225999999</v>
      </c>
      <c r="AP19" s="240">
        <v>390.756215</v>
      </c>
      <c r="AQ19" s="240">
        <v>383.46452226000002</v>
      </c>
      <c r="AR19" s="240">
        <v>437.96127367000003</v>
      </c>
      <c r="AS19" s="240">
        <v>474.0077829</v>
      </c>
      <c r="AT19" s="240">
        <v>462.26585096999997</v>
      </c>
      <c r="AU19" s="240">
        <v>448.72101199999997</v>
      </c>
      <c r="AV19" s="240">
        <v>412.05755452</v>
      </c>
      <c r="AW19" s="240">
        <v>405.27503400000001</v>
      </c>
      <c r="AX19" s="240">
        <v>417.01630032000003</v>
      </c>
      <c r="AY19" s="240">
        <v>441.58539999999999</v>
      </c>
      <c r="AZ19" s="240">
        <v>445.58139999999997</v>
      </c>
      <c r="BA19" s="333">
        <v>395.28149999999999</v>
      </c>
      <c r="BB19" s="333">
        <v>389.08879999999999</v>
      </c>
      <c r="BC19" s="333">
        <v>385.36470000000003</v>
      </c>
      <c r="BD19" s="333">
        <v>436.31099999999998</v>
      </c>
      <c r="BE19" s="333">
        <v>472.70620000000002</v>
      </c>
      <c r="BF19" s="333">
        <v>473.67230000000001</v>
      </c>
      <c r="BG19" s="333">
        <v>444.92020000000002</v>
      </c>
      <c r="BH19" s="333">
        <v>407.80869999999999</v>
      </c>
      <c r="BI19" s="333">
        <v>404.4701</v>
      </c>
      <c r="BJ19" s="333">
        <v>413.2756</v>
      </c>
      <c r="BK19" s="333">
        <v>436.73419999999999</v>
      </c>
      <c r="BL19" s="333">
        <v>445.2808</v>
      </c>
      <c r="BM19" s="333">
        <v>396.88920000000002</v>
      </c>
      <c r="BN19" s="333">
        <v>387.61009999999999</v>
      </c>
      <c r="BO19" s="333">
        <v>383.45069999999998</v>
      </c>
      <c r="BP19" s="333">
        <v>434.3535</v>
      </c>
      <c r="BQ19" s="333">
        <v>470.67529999999999</v>
      </c>
      <c r="BR19" s="333">
        <v>471.815</v>
      </c>
      <c r="BS19" s="333">
        <v>443.45780000000002</v>
      </c>
      <c r="BT19" s="333">
        <v>406.71910000000003</v>
      </c>
      <c r="BU19" s="333">
        <v>403.62670000000003</v>
      </c>
      <c r="BV19" s="333">
        <v>412.50360000000001</v>
      </c>
    </row>
    <row r="20" spans="1:74" ht="11.1" customHeight="1" x14ac:dyDescent="0.2">
      <c r="A20" s="111" t="s">
        <v>810</v>
      </c>
      <c r="B20" s="205" t="s">
        <v>569</v>
      </c>
      <c r="C20" s="240">
        <v>523.78030032000004</v>
      </c>
      <c r="D20" s="240">
        <v>519.17550714000004</v>
      </c>
      <c r="E20" s="240">
        <v>488.84558386999998</v>
      </c>
      <c r="F20" s="240">
        <v>458.35539799999998</v>
      </c>
      <c r="G20" s="240">
        <v>474.85867129000002</v>
      </c>
      <c r="H20" s="240">
        <v>536.29964932999997</v>
      </c>
      <c r="I20" s="240">
        <v>527.39555226000004</v>
      </c>
      <c r="J20" s="240">
        <v>538.24536129000001</v>
      </c>
      <c r="K20" s="240">
        <v>507.49825167</v>
      </c>
      <c r="L20" s="240">
        <v>474.22672387</v>
      </c>
      <c r="M20" s="240">
        <v>479.68170333</v>
      </c>
      <c r="N20" s="240">
        <v>484.52318774000003</v>
      </c>
      <c r="O20" s="240">
        <v>511.46493161000001</v>
      </c>
      <c r="P20" s="240">
        <v>529.79848892999996</v>
      </c>
      <c r="Q20" s="240">
        <v>485.72947128999999</v>
      </c>
      <c r="R20" s="240">
        <v>457.40758867</v>
      </c>
      <c r="S20" s="240">
        <v>485.17988129000003</v>
      </c>
      <c r="T20" s="240">
        <v>526.51621066999996</v>
      </c>
      <c r="U20" s="240">
        <v>552.30735226000002</v>
      </c>
      <c r="V20" s="240">
        <v>542.24328032000005</v>
      </c>
      <c r="W20" s="240">
        <v>531.69134033</v>
      </c>
      <c r="X20" s="240">
        <v>475.26048871</v>
      </c>
      <c r="Y20" s="240">
        <v>465.24631399999998</v>
      </c>
      <c r="Z20" s="240">
        <v>469.10693773999998</v>
      </c>
      <c r="AA20" s="240">
        <v>499.90867355</v>
      </c>
      <c r="AB20" s="240">
        <v>495.28738344999999</v>
      </c>
      <c r="AC20" s="240">
        <v>468.74157484</v>
      </c>
      <c r="AD20" s="240">
        <v>462.09718600000002</v>
      </c>
      <c r="AE20" s="240">
        <v>474.39114676999998</v>
      </c>
      <c r="AF20" s="240">
        <v>542.26607733000003</v>
      </c>
      <c r="AG20" s="240">
        <v>563.86077870999998</v>
      </c>
      <c r="AH20" s="240">
        <v>593.21352870999999</v>
      </c>
      <c r="AI20" s="240">
        <v>541.25681867000003</v>
      </c>
      <c r="AJ20" s="240">
        <v>485.02537160999998</v>
      </c>
      <c r="AK20" s="240">
        <v>467.20959766999999</v>
      </c>
      <c r="AL20" s="240">
        <v>495.59671484</v>
      </c>
      <c r="AM20" s="240">
        <v>496.29026226000002</v>
      </c>
      <c r="AN20" s="240">
        <v>489.49080321000002</v>
      </c>
      <c r="AO20" s="240">
        <v>481.49027516000001</v>
      </c>
      <c r="AP20" s="240">
        <v>450.42931566999999</v>
      </c>
      <c r="AQ20" s="240">
        <v>473.69801547999998</v>
      </c>
      <c r="AR20" s="240">
        <v>534.92999533</v>
      </c>
      <c r="AS20" s="240">
        <v>554.52217323000002</v>
      </c>
      <c r="AT20" s="240">
        <v>533.64964483999995</v>
      </c>
      <c r="AU20" s="240">
        <v>521.16604600000005</v>
      </c>
      <c r="AV20" s="240">
        <v>484.86041903</v>
      </c>
      <c r="AW20" s="240">
        <v>474.23585366999998</v>
      </c>
      <c r="AX20" s="240">
        <v>485.20608193999999</v>
      </c>
      <c r="AY20" s="240">
        <v>505.05020000000002</v>
      </c>
      <c r="AZ20" s="240">
        <v>496.66910000000001</v>
      </c>
      <c r="BA20" s="333">
        <v>483.86250000000001</v>
      </c>
      <c r="BB20" s="333">
        <v>455.03530000000001</v>
      </c>
      <c r="BC20" s="333">
        <v>477.9588</v>
      </c>
      <c r="BD20" s="333">
        <v>533.31799999999998</v>
      </c>
      <c r="BE20" s="333">
        <v>558.17880000000002</v>
      </c>
      <c r="BF20" s="333">
        <v>556.49120000000005</v>
      </c>
      <c r="BG20" s="333">
        <v>518.93610000000001</v>
      </c>
      <c r="BH20" s="333">
        <v>487.65750000000003</v>
      </c>
      <c r="BI20" s="333">
        <v>472.428</v>
      </c>
      <c r="BJ20" s="333">
        <v>481.68389999999999</v>
      </c>
      <c r="BK20" s="333">
        <v>502.72910000000002</v>
      </c>
      <c r="BL20" s="333">
        <v>501.92520000000002</v>
      </c>
      <c r="BM20" s="333">
        <v>485.40899999999999</v>
      </c>
      <c r="BN20" s="333">
        <v>456.52050000000003</v>
      </c>
      <c r="BO20" s="333">
        <v>479.06349999999998</v>
      </c>
      <c r="BP20" s="333">
        <v>534.90409999999997</v>
      </c>
      <c r="BQ20" s="333">
        <v>559.89469999999994</v>
      </c>
      <c r="BR20" s="333">
        <v>558.15170000000001</v>
      </c>
      <c r="BS20" s="333">
        <v>520.38369999999998</v>
      </c>
      <c r="BT20" s="333">
        <v>488.73039999999997</v>
      </c>
      <c r="BU20" s="333">
        <v>473.32740000000001</v>
      </c>
      <c r="BV20" s="333">
        <v>482.44880000000001</v>
      </c>
    </row>
    <row r="21" spans="1:74" ht="11.1" customHeight="1" x14ac:dyDescent="0.2">
      <c r="A21" s="111" t="s">
        <v>811</v>
      </c>
      <c r="B21" s="205" t="s">
        <v>570</v>
      </c>
      <c r="C21" s="240">
        <v>284.77835484000002</v>
      </c>
      <c r="D21" s="240">
        <v>292.39871036</v>
      </c>
      <c r="E21" s="240">
        <v>263.87892452</v>
      </c>
      <c r="F21" s="240">
        <v>253.20446867000001</v>
      </c>
      <c r="G21" s="240">
        <v>261.00004774000001</v>
      </c>
      <c r="H21" s="240">
        <v>287.40642333</v>
      </c>
      <c r="I21" s="240">
        <v>290.34049677000002</v>
      </c>
      <c r="J21" s="240">
        <v>303.61049516000003</v>
      </c>
      <c r="K21" s="240">
        <v>279.52962600000001</v>
      </c>
      <c r="L21" s="240">
        <v>258.90791387000002</v>
      </c>
      <c r="M21" s="240">
        <v>268.72248232999999</v>
      </c>
      <c r="N21" s="240">
        <v>268.55554483999998</v>
      </c>
      <c r="O21" s="240">
        <v>283.93390065</v>
      </c>
      <c r="P21" s="240">
        <v>293.64354393000002</v>
      </c>
      <c r="Q21" s="240">
        <v>263.25088452</v>
      </c>
      <c r="R21" s="240">
        <v>254.057975</v>
      </c>
      <c r="S21" s="240">
        <v>258.84541354999999</v>
      </c>
      <c r="T21" s="240">
        <v>291.03216932999999</v>
      </c>
      <c r="U21" s="240">
        <v>309.9495129</v>
      </c>
      <c r="V21" s="240">
        <v>301.57284226000002</v>
      </c>
      <c r="W21" s="240">
        <v>298.54257833000003</v>
      </c>
      <c r="X21" s="240">
        <v>261.63768032000002</v>
      </c>
      <c r="Y21" s="240">
        <v>263.42649</v>
      </c>
      <c r="Z21" s="240">
        <v>265.23303128999999</v>
      </c>
      <c r="AA21" s="240">
        <v>279.05059839</v>
      </c>
      <c r="AB21" s="240">
        <v>278.38554551999999</v>
      </c>
      <c r="AC21" s="240">
        <v>256.94431419</v>
      </c>
      <c r="AD21" s="240">
        <v>252.437105</v>
      </c>
      <c r="AE21" s="240">
        <v>259.74527839000001</v>
      </c>
      <c r="AF21" s="240">
        <v>303.04907466999998</v>
      </c>
      <c r="AG21" s="240">
        <v>312.18286065000001</v>
      </c>
      <c r="AH21" s="240">
        <v>319.52713258</v>
      </c>
      <c r="AI21" s="240">
        <v>294.26994100000002</v>
      </c>
      <c r="AJ21" s="240">
        <v>268.92717193999999</v>
      </c>
      <c r="AK21" s="240">
        <v>263.14419800000002</v>
      </c>
      <c r="AL21" s="240">
        <v>281.03524548000001</v>
      </c>
      <c r="AM21" s="240">
        <v>279.52616741999998</v>
      </c>
      <c r="AN21" s="240">
        <v>274.11336463999999</v>
      </c>
      <c r="AO21" s="240">
        <v>262.77814452000001</v>
      </c>
      <c r="AP21" s="240">
        <v>254.76731932999999</v>
      </c>
      <c r="AQ21" s="240">
        <v>259.40501323000001</v>
      </c>
      <c r="AR21" s="240">
        <v>295.120566</v>
      </c>
      <c r="AS21" s="240">
        <v>316.05793354999997</v>
      </c>
      <c r="AT21" s="240">
        <v>298.08684419000002</v>
      </c>
      <c r="AU21" s="240">
        <v>291.05023499999999</v>
      </c>
      <c r="AV21" s="240">
        <v>265.30504258000002</v>
      </c>
      <c r="AW21" s="240">
        <v>264.79270000000002</v>
      </c>
      <c r="AX21" s="240">
        <v>277.41157580999999</v>
      </c>
      <c r="AY21" s="240">
        <v>281.65230000000003</v>
      </c>
      <c r="AZ21" s="240">
        <v>286.04610000000002</v>
      </c>
      <c r="BA21" s="333">
        <v>266.43830000000003</v>
      </c>
      <c r="BB21" s="333">
        <v>258.14240000000001</v>
      </c>
      <c r="BC21" s="333">
        <v>263.37419999999997</v>
      </c>
      <c r="BD21" s="333">
        <v>295.2072</v>
      </c>
      <c r="BE21" s="333">
        <v>314.26060000000001</v>
      </c>
      <c r="BF21" s="333">
        <v>317.16849999999999</v>
      </c>
      <c r="BG21" s="333">
        <v>289.0043</v>
      </c>
      <c r="BH21" s="333">
        <v>267.80860000000001</v>
      </c>
      <c r="BI21" s="333">
        <v>266.01620000000003</v>
      </c>
      <c r="BJ21" s="333">
        <v>279.16950000000003</v>
      </c>
      <c r="BK21" s="333">
        <v>282.4939</v>
      </c>
      <c r="BL21" s="333">
        <v>286.26519999999999</v>
      </c>
      <c r="BM21" s="333">
        <v>268.59249999999997</v>
      </c>
      <c r="BN21" s="333">
        <v>260.30889999999999</v>
      </c>
      <c r="BO21" s="333">
        <v>265.37040000000002</v>
      </c>
      <c r="BP21" s="333">
        <v>297.7688</v>
      </c>
      <c r="BQ21" s="333">
        <v>317.03570000000002</v>
      </c>
      <c r="BR21" s="333">
        <v>319.95569999999998</v>
      </c>
      <c r="BS21" s="333">
        <v>291.48930000000001</v>
      </c>
      <c r="BT21" s="333">
        <v>269.94540000000001</v>
      </c>
      <c r="BU21" s="333">
        <v>268.06869999999998</v>
      </c>
      <c r="BV21" s="333">
        <v>281.27409999999998</v>
      </c>
    </row>
    <row r="22" spans="1:74" ht="11.1" customHeight="1" x14ac:dyDescent="0.2">
      <c r="A22" s="111" t="s">
        <v>812</v>
      </c>
      <c r="B22" s="205" t="s">
        <v>571</v>
      </c>
      <c r="C22" s="240">
        <v>834.66054902999997</v>
      </c>
      <c r="D22" s="240">
        <v>800.97664856999995</v>
      </c>
      <c r="E22" s="240">
        <v>776.24741871000003</v>
      </c>
      <c r="F22" s="240">
        <v>774.52108899999996</v>
      </c>
      <c r="G22" s="240">
        <v>833.53045386999997</v>
      </c>
      <c r="H22" s="240">
        <v>920.65165366999997</v>
      </c>
      <c r="I22" s="240">
        <v>927.55513226000005</v>
      </c>
      <c r="J22" s="240">
        <v>939.11535709999998</v>
      </c>
      <c r="K22" s="240">
        <v>895.52846499999998</v>
      </c>
      <c r="L22" s="240">
        <v>822.53653548</v>
      </c>
      <c r="M22" s="240">
        <v>794.98112232999995</v>
      </c>
      <c r="N22" s="240">
        <v>765.68506935000005</v>
      </c>
      <c r="O22" s="240">
        <v>809.10166000000004</v>
      </c>
      <c r="P22" s="240">
        <v>855.87908357000003</v>
      </c>
      <c r="Q22" s="240">
        <v>765.47179000000006</v>
      </c>
      <c r="R22" s="240">
        <v>797.28383899999994</v>
      </c>
      <c r="S22" s="240">
        <v>849.02849226000001</v>
      </c>
      <c r="T22" s="240">
        <v>942.01481466999996</v>
      </c>
      <c r="U22" s="240">
        <v>957.26464452000005</v>
      </c>
      <c r="V22" s="240">
        <v>953.59247903000005</v>
      </c>
      <c r="W22" s="240">
        <v>917.53437367000004</v>
      </c>
      <c r="X22" s="240">
        <v>822.63481451999996</v>
      </c>
      <c r="Y22" s="240">
        <v>801.49395566999999</v>
      </c>
      <c r="Z22" s="240">
        <v>778.21851322999999</v>
      </c>
      <c r="AA22" s="240">
        <v>818.26552387000004</v>
      </c>
      <c r="AB22" s="240">
        <v>796.20952379000005</v>
      </c>
      <c r="AC22" s="240">
        <v>768.44453677000001</v>
      </c>
      <c r="AD22" s="240">
        <v>780.31528000000003</v>
      </c>
      <c r="AE22" s="240">
        <v>824.65847418999999</v>
      </c>
      <c r="AF22" s="240">
        <v>933.91719133000004</v>
      </c>
      <c r="AG22" s="240">
        <v>995.14918935000003</v>
      </c>
      <c r="AH22" s="240">
        <v>1002.0604877</v>
      </c>
      <c r="AI22" s="240">
        <v>942.74901466999995</v>
      </c>
      <c r="AJ22" s="240">
        <v>820.40775644999997</v>
      </c>
      <c r="AK22" s="240">
        <v>795.81944233000002</v>
      </c>
      <c r="AL22" s="240">
        <v>799.5069671</v>
      </c>
      <c r="AM22" s="240">
        <v>776.45233547999999</v>
      </c>
      <c r="AN22" s="240">
        <v>791.61244285999999</v>
      </c>
      <c r="AO22" s="240">
        <v>787.48638934999997</v>
      </c>
      <c r="AP22" s="240">
        <v>796.84923166999999</v>
      </c>
      <c r="AQ22" s="240">
        <v>839.32883097000001</v>
      </c>
      <c r="AR22" s="240">
        <v>924.48862167000004</v>
      </c>
      <c r="AS22" s="240">
        <v>966.56457032000003</v>
      </c>
      <c r="AT22" s="240">
        <v>959.25335581000002</v>
      </c>
      <c r="AU22" s="240">
        <v>895.32616532999998</v>
      </c>
      <c r="AV22" s="240">
        <v>823.76272355000003</v>
      </c>
      <c r="AW22" s="240">
        <v>803.04137300000002</v>
      </c>
      <c r="AX22" s="240">
        <v>792.73729097</v>
      </c>
      <c r="AY22" s="240">
        <v>823.46900000000005</v>
      </c>
      <c r="AZ22" s="240">
        <v>791.14110000000005</v>
      </c>
      <c r="BA22" s="333">
        <v>792.50189999999998</v>
      </c>
      <c r="BB22" s="333">
        <v>797.34280000000001</v>
      </c>
      <c r="BC22" s="333">
        <v>832.18970000000002</v>
      </c>
      <c r="BD22" s="333">
        <v>935.88160000000005</v>
      </c>
      <c r="BE22" s="333">
        <v>962.76459999999997</v>
      </c>
      <c r="BF22" s="333">
        <v>973.83920000000001</v>
      </c>
      <c r="BG22" s="333">
        <v>900.25390000000004</v>
      </c>
      <c r="BH22" s="333">
        <v>826.44269999999995</v>
      </c>
      <c r="BI22" s="333">
        <v>796.62710000000004</v>
      </c>
      <c r="BJ22" s="333">
        <v>793.20349999999996</v>
      </c>
      <c r="BK22" s="333">
        <v>809.22490000000005</v>
      </c>
      <c r="BL22" s="333">
        <v>823.0077</v>
      </c>
      <c r="BM22" s="333">
        <v>785.79049999999995</v>
      </c>
      <c r="BN22" s="333">
        <v>799.28150000000005</v>
      </c>
      <c r="BO22" s="333">
        <v>831.31830000000002</v>
      </c>
      <c r="BP22" s="333">
        <v>938.38400000000001</v>
      </c>
      <c r="BQ22" s="333">
        <v>966.11980000000005</v>
      </c>
      <c r="BR22" s="333">
        <v>977.03930000000003</v>
      </c>
      <c r="BS22" s="333">
        <v>903.04669999999999</v>
      </c>
      <c r="BT22" s="333">
        <v>828.67079999999999</v>
      </c>
      <c r="BU22" s="333">
        <v>798.54290000000003</v>
      </c>
      <c r="BV22" s="333">
        <v>794.97469999999998</v>
      </c>
    </row>
    <row r="23" spans="1:74" ht="11.1" customHeight="1" x14ac:dyDescent="0.2">
      <c r="A23" s="111" t="s">
        <v>813</v>
      </c>
      <c r="B23" s="205" t="s">
        <v>572</v>
      </c>
      <c r="C23" s="240">
        <v>248.93891355</v>
      </c>
      <c r="D23" s="240">
        <v>255.99963106999999</v>
      </c>
      <c r="E23" s="240">
        <v>220.30429581000001</v>
      </c>
      <c r="F23" s="240">
        <v>222.28055932999999</v>
      </c>
      <c r="G23" s="240">
        <v>230.90748902999999</v>
      </c>
      <c r="H23" s="240">
        <v>266.73219499999999</v>
      </c>
      <c r="I23" s="240">
        <v>271.09589516</v>
      </c>
      <c r="J23" s="240">
        <v>273.99578935</v>
      </c>
      <c r="K23" s="240">
        <v>277.90358633</v>
      </c>
      <c r="L23" s="240">
        <v>236.40072226000001</v>
      </c>
      <c r="M23" s="240">
        <v>225.51618432999999</v>
      </c>
      <c r="N23" s="240">
        <v>222.12517355</v>
      </c>
      <c r="O23" s="240">
        <v>243.66921644999999</v>
      </c>
      <c r="P23" s="240">
        <v>257.45956000000001</v>
      </c>
      <c r="Q23" s="240">
        <v>232.07818194000001</v>
      </c>
      <c r="R23" s="240">
        <v>232.14141799999999</v>
      </c>
      <c r="S23" s="240">
        <v>239.89252160999999</v>
      </c>
      <c r="T23" s="240">
        <v>275.885761</v>
      </c>
      <c r="U23" s="240">
        <v>291.68211484</v>
      </c>
      <c r="V23" s="240">
        <v>292.66559839000001</v>
      </c>
      <c r="W23" s="240">
        <v>280.94578967000001</v>
      </c>
      <c r="X23" s="240">
        <v>239.18737322999999</v>
      </c>
      <c r="Y23" s="240">
        <v>229.11693567</v>
      </c>
      <c r="Z23" s="240">
        <v>223.68658065</v>
      </c>
      <c r="AA23" s="240">
        <v>239.46349129000001</v>
      </c>
      <c r="AB23" s="240">
        <v>245.05971102999999</v>
      </c>
      <c r="AC23" s="240">
        <v>224.79949096999999</v>
      </c>
      <c r="AD23" s="240">
        <v>227.84848233</v>
      </c>
      <c r="AE23" s="240">
        <v>236.63356870999999</v>
      </c>
      <c r="AF23" s="240">
        <v>277.46500632999999</v>
      </c>
      <c r="AG23" s="240">
        <v>296.07390773999998</v>
      </c>
      <c r="AH23" s="240">
        <v>305.51404129000002</v>
      </c>
      <c r="AI23" s="240">
        <v>298.945086</v>
      </c>
      <c r="AJ23" s="240">
        <v>251.86642581000001</v>
      </c>
      <c r="AK23" s="240">
        <v>235.425096</v>
      </c>
      <c r="AL23" s="240">
        <v>228.86827676999999</v>
      </c>
      <c r="AM23" s="240">
        <v>228.68790451999999</v>
      </c>
      <c r="AN23" s="240">
        <v>230.51366679</v>
      </c>
      <c r="AO23" s="240">
        <v>216.19142676999999</v>
      </c>
      <c r="AP23" s="240">
        <v>226.12898766999999</v>
      </c>
      <c r="AQ23" s="240">
        <v>234.64763968</v>
      </c>
      <c r="AR23" s="240">
        <v>261.10143267000001</v>
      </c>
      <c r="AS23" s="240">
        <v>279.54710452</v>
      </c>
      <c r="AT23" s="240">
        <v>282.22747742000001</v>
      </c>
      <c r="AU23" s="240">
        <v>263.73175333</v>
      </c>
      <c r="AV23" s="240">
        <v>240.72430774</v>
      </c>
      <c r="AW23" s="240">
        <v>225.52965067</v>
      </c>
      <c r="AX23" s="240">
        <v>221.69396161</v>
      </c>
      <c r="AY23" s="240">
        <v>241.00729999999999</v>
      </c>
      <c r="AZ23" s="240">
        <v>240.1611</v>
      </c>
      <c r="BA23" s="333">
        <v>220.47239999999999</v>
      </c>
      <c r="BB23" s="333">
        <v>228.26689999999999</v>
      </c>
      <c r="BC23" s="333">
        <v>238.59350000000001</v>
      </c>
      <c r="BD23" s="333">
        <v>269.10120000000001</v>
      </c>
      <c r="BE23" s="333">
        <v>281.80329999999998</v>
      </c>
      <c r="BF23" s="333">
        <v>289.85520000000002</v>
      </c>
      <c r="BG23" s="333">
        <v>269.41699999999997</v>
      </c>
      <c r="BH23" s="333">
        <v>241.28909999999999</v>
      </c>
      <c r="BI23" s="333">
        <v>225.19640000000001</v>
      </c>
      <c r="BJ23" s="333">
        <v>220.91970000000001</v>
      </c>
      <c r="BK23" s="333">
        <v>238.99080000000001</v>
      </c>
      <c r="BL23" s="333">
        <v>245.19630000000001</v>
      </c>
      <c r="BM23" s="333">
        <v>223.99969999999999</v>
      </c>
      <c r="BN23" s="333">
        <v>229.7655</v>
      </c>
      <c r="BO23" s="333">
        <v>239.44409999999999</v>
      </c>
      <c r="BP23" s="333">
        <v>271.22309999999999</v>
      </c>
      <c r="BQ23" s="333">
        <v>285.03280000000001</v>
      </c>
      <c r="BR23" s="333">
        <v>293.58330000000001</v>
      </c>
      <c r="BS23" s="333">
        <v>272.99250000000001</v>
      </c>
      <c r="BT23" s="333">
        <v>243.90049999999999</v>
      </c>
      <c r="BU23" s="333">
        <v>227.35650000000001</v>
      </c>
      <c r="BV23" s="333">
        <v>222.3749</v>
      </c>
    </row>
    <row r="24" spans="1:74" ht="11.1" customHeight="1" x14ac:dyDescent="0.2">
      <c r="A24" s="111" t="s">
        <v>814</v>
      </c>
      <c r="B24" s="205" t="s">
        <v>573</v>
      </c>
      <c r="C24" s="240">
        <v>506.74182129000002</v>
      </c>
      <c r="D24" s="240">
        <v>522.14838213999997</v>
      </c>
      <c r="E24" s="240">
        <v>467.33016580999998</v>
      </c>
      <c r="F24" s="240">
        <v>478.07877732999998</v>
      </c>
      <c r="G24" s="240">
        <v>511.34597710000003</v>
      </c>
      <c r="H24" s="240">
        <v>590.45009067000001</v>
      </c>
      <c r="I24" s="240">
        <v>599.57030354999995</v>
      </c>
      <c r="J24" s="240">
        <v>618.89025484000001</v>
      </c>
      <c r="K24" s="240">
        <v>632.68778832999999</v>
      </c>
      <c r="L24" s="240">
        <v>556.84240225999997</v>
      </c>
      <c r="M24" s="240">
        <v>489.56877466999998</v>
      </c>
      <c r="N24" s="240">
        <v>481.79389515999998</v>
      </c>
      <c r="O24" s="240">
        <v>494.12470065000002</v>
      </c>
      <c r="P24" s="240">
        <v>507.99537714000002</v>
      </c>
      <c r="Q24" s="240">
        <v>479.28289839000001</v>
      </c>
      <c r="R24" s="240">
        <v>496.60753467000001</v>
      </c>
      <c r="S24" s="240">
        <v>490.19245903000001</v>
      </c>
      <c r="T24" s="240">
        <v>579.28407632999995</v>
      </c>
      <c r="U24" s="240">
        <v>612.15156290000004</v>
      </c>
      <c r="V24" s="240">
        <v>623.32491451999999</v>
      </c>
      <c r="W24" s="240">
        <v>611.23392933000002</v>
      </c>
      <c r="X24" s="240">
        <v>545.25584322999998</v>
      </c>
      <c r="Y24" s="240">
        <v>480.87173967000001</v>
      </c>
      <c r="Z24" s="240">
        <v>462.12865677000002</v>
      </c>
      <c r="AA24" s="240">
        <v>484.77997194</v>
      </c>
      <c r="AB24" s="240">
        <v>484.42032585999999</v>
      </c>
      <c r="AC24" s="240">
        <v>465.25678065</v>
      </c>
      <c r="AD24" s="240">
        <v>481.07064832999998</v>
      </c>
      <c r="AE24" s="240">
        <v>501.45390742000001</v>
      </c>
      <c r="AF24" s="240">
        <v>591.77653867000004</v>
      </c>
      <c r="AG24" s="240">
        <v>618.26070097000002</v>
      </c>
      <c r="AH24" s="240">
        <v>646.38997065000001</v>
      </c>
      <c r="AI24" s="240">
        <v>629.59436367000001</v>
      </c>
      <c r="AJ24" s="240">
        <v>554.27076774</v>
      </c>
      <c r="AK24" s="240">
        <v>509.26389232999998</v>
      </c>
      <c r="AL24" s="240">
        <v>486.81274839000002</v>
      </c>
      <c r="AM24" s="240">
        <v>474.34604903000002</v>
      </c>
      <c r="AN24" s="240">
        <v>469.49881642999998</v>
      </c>
      <c r="AO24" s="240">
        <v>468.56477581000001</v>
      </c>
      <c r="AP24" s="240">
        <v>466.06931700000001</v>
      </c>
      <c r="AQ24" s="240">
        <v>515.43335096999999</v>
      </c>
      <c r="AR24" s="240">
        <v>583.35738766999998</v>
      </c>
      <c r="AS24" s="240">
        <v>596.33741644999998</v>
      </c>
      <c r="AT24" s="240">
        <v>606.48778064999999</v>
      </c>
      <c r="AU24" s="240">
        <v>589.53386666999995</v>
      </c>
      <c r="AV24" s="240">
        <v>547.61216806000004</v>
      </c>
      <c r="AW24" s="240">
        <v>481.23238400000002</v>
      </c>
      <c r="AX24" s="240">
        <v>473.10479644999998</v>
      </c>
      <c r="AY24" s="240">
        <v>507.8091</v>
      </c>
      <c r="AZ24" s="240">
        <v>503.4624</v>
      </c>
      <c r="BA24" s="333">
        <v>483.75560000000002</v>
      </c>
      <c r="BB24" s="333">
        <v>477.47399999999999</v>
      </c>
      <c r="BC24" s="333">
        <v>544.63149999999996</v>
      </c>
      <c r="BD24" s="333">
        <v>613.20270000000005</v>
      </c>
      <c r="BE24" s="333">
        <v>610.87750000000005</v>
      </c>
      <c r="BF24" s="333">
        <v>634.72370000000001</v>
      </c>
      <c r="BG24" s="333">
        <v>609.63779999999997</v>
      </c>
      <c r="BH24" s="333">
        <v>561.44889999999998</v>
      </c>
      <c r="BI24" s="333">
        <v>494.11500000000001</v>
      </c>
      <c r="BJ24" s="333">
        <v>482.13069999999999</v>
      </c>
      <c r="BK24" s="333">
        <v>507.2192</v>
      </c>
      <c r="BL24" s="333">
        <v>512.35799999999995</v>
      </c>
      <c r="BM24" s="333">
        <v>500.76440000000002</v>
      </c>
      <c r="BN24" s="333">
        <v>490.66160000000002</v>
      </c>
      <c r="BO24" s="333">
        <v>555.61699999999996</v>
      </c>
      <c r="BP24" s="333">
        <v>630.5942</v>
      </c>
      <c r="BQ24" s="333">
        <v>630.56050000000005</v>
      </c>
      <c r="BR24" s="333">
        <v>654.03719999999998</v>
      </c>
      <c r="BS24" s="333">
        <v>626.36540000000002</v>
      </c>
      <c r="BT24" s="333">
        <v>575.12469999999996</v>
      </c>
      <c r="BU24" s="333">
        <v>504.70440000000002</v>
      </c>
      <c r="BV24" s="333">
        <v>491.81229999999999</v>
      </c>
    </row>
    <row r="25" spans="1:74" ht="11.1" customHeight="1" x14ac:dyDescent="0.2">
      <c r="A25" s="111" t="s">
        <v>815</v>
      </c>
      <c r="B25" s="205" t="s">
        <v>574</v>
      </c>
      <c r="C25" s="240">
        <v>238.74373613</v>
      </c>
      <c r="D25" s="240">
        <v>242.87916856999999</v>
      </c>
      <c r="E25" s="240">
        <v>235.79272516</v>
      </c>
      <c r="F25" s="240">
        <v>239.93411</v>
      </c>
      <c r="G25" s="240">
        <v>256.42299322999997</v>
      </c>
      <c r="H25" s="240">
        <v>275.91181332999997</v>
      </c>
      <c r="I25" s="240">
        <v>294.06478548000001</v>
      </c>
      <c r="J25" s="240">
        <v>284.20819225999998</v>
      </c>
      <c r="K25" s="240">
        <v>280.78887166999999</v>
      </c>
      <c r="L25" s="240">
        <v>250.88912676999999</v>
      </c>
      <c r="M25" s="240">
        <v>245.577935</v>
      </c>
      <c r="N25" s="240">
        <v>240.88806742</v>
      </c>
      <c r="O25" s="240">
        <v>241.96387257999999</v>
      </c>
      <c r="P25" s="240">
        <v>246.24464678999999</v>
      </c>
      <c r="Q25" s="240">
        <v>238.15574323000001</v>
      </c>
      <c r="R25" s="240">
        <v>242.98789933</v>
      </c>
      <c r="S25" s="240">
        <v>248.30691612999999</v>
      </c>
      <c r="T25" s="240">
        <v>282.51581533000001</v>
      </c>
      <c r="U25" s="240">
        <v>288.57479870999998</v>
      </c>
      <c r="V25" s="240">
        <v>302.46848096999997</v>
      </c>
      <c r="W25" s="240">
        <v>283.54162867000002</v>
      </c>
      <c r="X25" s="240">
        <v>255.82164097</v>
      </c>
      <c r="Y25" s="240">
        <v>243.15026499999999</v>
      </c>
      <c r="Z25" s="240">
        <v>244.70082644999999</v>
      </c>
      <c r="AA25" s="240">
        <v>243.38480774000001</v>
      </c>
      <c r="AB25" s="240">
        <v>243.81430241000001</v>
      </c>
      <c r="AC25" s="240">
        <v>238.43607742</v>
      </c>
      <c r="AD25" s="240">
        <v>239.31227167</v>
      </c>
      <c r="AE25" s="240">
        <v>248.56586128999999</v>
      </c>
      <c r="AF25" s="240">
        <v>289.66960933000001</v>
      </c>
      <c r="AG25" s="240">
        <v>303.04211515999998</v>
      </c>
      <c r="AH25" s="240">
        <v>296.40221935</v>
      </c>
      <c r="AI25" s="240">
        <v>275.31884200000002</v>
      </c>
      <c r="AJ25" s="240">
        <v>260.02833161000001</v>
      </c>
      <c r="AK25" s="240">
        <v>243.26651032999999</v>
      </c>
      <c r="AL25" s="240">
        <v>250.14075742</v>
      </c>
      <c r="AM25" s="240">
        <v>246.71145548000001</v>
      </c>
      <c r="AN25" s="240">
        <v>248.61560786000001</v>
      </c>
      <c r="AO25" s="240">
        <v>243.22034128999999</v>
      </c>
      <c r="AP25" s="240">
        <v>243.78272999999999</v>
      </c>
      <c r="AQ25" s="240">
        <v>255.22851677</v>
      </c>
      <c r="AR25" s="240">
        <v>296.02870732999997</v>
      </c>
      <c r="AS25" s="240">
        <v>309.33725097000001</v>
      </c>
      <c r="AT25" s="240">
        <v>306.79492128999999</v>
      </c>
      <c r="AU25" s="240">
        <v>285.12201233000002</v>
      </c>
      <c r="AV25" s="240">
        <v>255.56874612999999</v>
      </c>
      <c r="AW25" s="240">
        <v>244.073432</v>
      </c>
      <c r="AX25" s="240">
        <v>248.16087225999999</v>
      </c>
      <c r="AY25" s="240">
        <v>242.61340000000001</v>
      </c>
      <c r="AZ25" s="240">
        <v>248.0822</v>
      </c>
      <c r="BA25" s="333">
        <v>244.47739999999999</v>
      </c>
      <c r="BB25" s="333">
        <v>243.23339999999999</v>
      </c>
      <c r="BC25" s="333">
        <v>260.1311</v>
      </c>
      <c r="BD25" s="333">
        <v>291.75229999999999</v>
      </c>
      <c r="BE25" s="333">
        <v>306.63569999999999</v>
      </c>
      <c r="BF25" s="333">
        <v>312.18099999999998</v>
      </c>
      <c r="BG25" s="333">
        <v>293.43369999999999</v>
      </c>
      <c r="BH25" s="333">
        <v>254.7252</v>
      </c>
      <c r="BI25" s="333">
        <v>246.5241</v>
      </c>
      <c r="BJ25" s="333">
        <v>251.54329999999999</v>
      </c>
      <c r="BK25" s="333">
        <v>246.16460000000001</v>
      </c>
      <c r="BL25" s="333">
        <v>250.25749999999999</v>
      </c>
      <c r="BM25" s="333">
        <v>247.06559999999999</v>
      </c>
      <c r="BN25" s="333">
        <v>245.6533</v>
      </c>
      <c r="BO25" s="333">
        <v>262.01600000000002</v>
      </c>
      <c r="BP25" s="333">
        <v>294.74579999999997</v>
      </c>
      <c r="BQ25" s="333">
        <v>310.02339999999998</v>
      </c>
      <c r="BR25" s="333">
        <v>315.5686</v>
      </c>
      <c r="BS25" s="333">
        <v>296.54160000000002</v>
      </c>
      <c r="BT25" s="333">
        <v>257.2534</v>
      </c>
      <c r="BU25" s="333">
        <v>248.9109</v>
      </c>
      <c r="BV25" s="333">
        <v>253.93940000000001</v>
      </c>
    </row>
    <row r="26" spans="1:74" ht="11.1" customHeight="1" x14ac:dyDescent="0.2">
      <c r="A26" s="111" t="s">
        <v>816</v>
      </c>
      <c r="B26" s="205" t="s">
        <v>257</v>
      </c>
      <c r="C26" s="240">
        <v>432.70862323</v>
      </c>
      <c r="D26" s="240">
        <v>447.86236214000002</v>
      </c>
      <c r="E26" s="240">
        <v>416.45568902999997</v>
      </c>
      <c r="F26" s="240">
        <v>433.24051366999998</v>
      </c>
      <c r="G26" s="240">
        <v>426.13650000000001</v>
      </c>
      <c r="H26" s="240">
        <v>461.53780899999998</v>
      </c>
      <c r="I26" s="240">
        <v>482.16546258</v>
      </c>
      <c r="J26" s="240">
        <v>471.21183547999999</v>
      </c>
      <c r="K26" s="240">
        <v>499.35225566999998</v>
      </c>
      <c r="L26" s="240">
        <v>481.95863613</v>
      </c>
      <c r="M26" s="240">
        <v>411.16794666999999</v>
      </c>
      <c r="N26" s="240">
        <v>446.61125806000001</v>
      </c>
      <c r="O26" s="240">
        <v>419.87671516</v>
      </c>
      <c r="P26" s="240">
        <v>428.55438643000002</v>
      </c>
      <c r="Q26" s="240">
        <v>425.73698676999999</v>
      </c>
      <c r="R26" s="240">
        <v>436.439998</v>
      </c>
      <c r="S26" s="240">
        <v>404.80793032000003</v>
      </c>
      <c r="T26" s="240">
        <v>466.11246967</v>
      </c>
      <c r="U26" s="240">
        <v>481.27117419000001</v>
      </c>
      <c r="V26" s="240">
        <v>470.10436902999999</v>
      </c>
      <c r="W26" s="240">
        <v>493.82635099999999</v>
      </c>
      <c r="X26" s="240">
        <v>475.71723322999998</v>
      </c>
      <c r="Y26" s="240">
        <v>435.94685399999997</v>
      </c>
      <c r="Z26" s="240">
        <v>441.91713838999999</v>
      </c>
      <c r="AA26" s="240">
        <v>412.10207548</v>
      </c>
      <c r="AB26" s="240">
        <v>423.33731517000001</v>
      </c>
      <c r="AC26" s="240">
        <v>425.22175290000001</v>
      </c>
      <c r="AD26" s="240">
        <v>418.78953732999997</v>
      </c>
      <c r="AE26" s="240">
        <v>412.67839484000001</v>
      </c>
      <c r="AF26" s="240">
        <v>461.32600100000002</v>
      </c>
      <c r="AG26" s="240">
        <v>450.28100000000001</v>
      </c>
      <c r="AH26" s="240">
        <v>505.85290871000001</v>
      </c>
      <c r="AI26" s="240">
        <v>476.88195832999997</v>
      </c>
      <c r="AJ26" s="240">
        <v>439.42159322999998</v>
      </c>
      <c r="AK26" s="240">
        <v>435.21115832999999</v>
      </c>
      <c r="AL26" s="240">
        <v>444.15783097000002</v>
      </c>
      <c r="AM26" s="240">
        <v>427.21347709999998</v>
      </c>
      <c r="AN26" s="240">
        <v>434.56861821000001</v>
      </c>
      <c r="AO26" s="240">
        <v>431.56271935000001</v>
      </c>
      <c r="AP26" s="240">
        <v>400.79043066999998</v>
      </c>
      <c r="AQ26" s="240">
        <v>427.4892471</v>
      </c>
      <c r="AR26" s="240">
        <v>465.15651166999999</v>
      </c>
      <c r="AS26" s="240">
        <v>459.33016484000001</v>
      </c>
      <c r="AT26" s="240">
        <v>499.33855483999997</v>
      </c>
      <c r="AU26" s="240">
        <v>482.55424833000001</v>
      </c>
      <c r="AV26" s="240">
        <v>452.66616355000002</v>
      </c>
      <c r="AW26" s="240">
        <v>433.71772766999999</v>
      </c>
      <c r="AX26" s="240">
        <v>428.38008096999999</v>
      </c>
      <c r="AY26" s="240">
        <v>420.29</v>
      </c>
      <c r="AZ26" s="240">
        <v>439.75569999999999</v>
      </c>
      <c r="BA26" s="333">
        <v>436.75799999999998</v>
      </c>
      <c r="BB26" s="333">
        <v>400.02190000000002</v>
      </c>
      <c r="BC26" s="333">
        <v>428.0822</v>
      </c>
      <c r="BD26" s="333">
        <v>461.65499999999997</v>
      </c>
      <c r="BE26" s="333">
        <v>447.77890000000002</v>
      </c>
      <c r="BF26" s="333">
        <v>484.8605</v>
      </c>
      <c r="BG26" s="333">
        <v>474.72629999999998</v>
      </c>
      <c r="BH26" s="333">
        <v>450.2217</v>
      </c>
      <c r="BI26" s="333">
        <v>431.49630000000002</v>
      </c>
      <c r="BJ26" s="333">
        <v>428.90210000000002</v>
      </c>
      <c r="BK26" s="333">
        <v>420.75490000000002</v>
      </c>
      <c r="BL26" s="333">
        <v>437.79989999999998</v>
      </c>
      <c r="BM26" s="333">
        <v>435.90839999999997</v>
      </c>
      <c r="BN26" s="333">
        <v>401.0557</v>
      </c>
      <c r="BO26" s="333">
        <v>429.38</v>
      </c>
      <c r="BP26" s="333">
        <v>462.85939999999999</v>
      </c>
      <c r="BQ26" s="333">
        <v>448.99590000000001</v>
      </c>
      <c r="BR26" s="333">
        <v>486.22199999999998</v>
      </c>
      <c r="BS26" s="333">
        <v>476.10149999999999</v>
      </c>
      <c r="BT26" s="333">
        <v>451.48899999999998</v>
      </c>
      <c r="BU26" s="333">
        <v>432.69189999999998</v>
      </c>
      <c r="BV26" s="333">
        <v>430.04419999999999</v>
      </c>
    </row>
    <row r="27" spans="1:74" ht="11.1" customHeight="1" x14ac:dyDescent="0.2">
      <c r="A27" s="111" t="s">
        <v>828</v>
      </c>
      <c r="B27" s="205" t="s">
        <v>258</v>
      </c>
      <c r="C27" s="240">
        <v>16.204818710000001</v>
      </c>
      <c r="D27" s="240">
        <v>17.284118213999999</v>
      </c>
      <c r="E27" s="240">
        <v>15.820776452</v>
      </c>
      <c r="F27" s="240">
        <v>15.943636333000001</v>
      </c>
      <c r="G27" s="240">
        <v>15.779477096999999</v>
      </c>
      <c r="H27" s="240">
        <v>15.849774332999999</v>
      </c>
      <c r="I27" s="240">
        <v>16.067584516</v>
      </c>
      <c r="J27" s="240">
        <v>16.571389676999999</v>
      </c>
      <c r="K27" s="240">
        <v>16.975203333</v>
      </c>
      <c r="L27" s="240">
        <v>16.752406451999999</v>
      </c>
      <c r="M27" s="240">
        <v>16.604730332999999</v>
      </c>
      <c r="N27" s="240">
        <v>16.295817742000001</v>
      </c>
      <c r="O27" s="240">
        <v>15.758846774</v>
      </c>
      <c r="P27" s="240">
        <v>17.157549642999999</v>
      </c>
      <c r="Q27" s="240">
        <v>15.699147097000001</v>
      </c>
      <c r="R27" s="240">
        <v>16.125335667000002</v>
      </c>
      <c r="S27" s="240">
        <v>15.46991871</v>
      </c>
      <c r="T27" s="240">
        <v>15.919586000000001</v>
      </c>
      <c r="U27" s="240">
        <v>16.398321934999998</v>
      </c>
      <c r="V27" s="240">
        <v>16.441642903000002</v>
      </c>
      <c r="W27" s="240">
        <v>16.902431666999998</v>
      </c>
      <c r="X27" s="240">
        <v>16.182027419000001</v>
      </c>
      <c r="Y27" s="240">
        <v>16.939252</v>
      </c>
      <c r="Z27" s="240">
        <v>16.338593871</v>
      </c>
      <c r="AA27" s="240">
        <v>15.707275806</v>
      </c>
      <c r="AB27" s="240">
        <v>16.545522414000001</v>
      </c>
      <c r="AC27" s="240">
        <v>15.694860968</v>
      </c>
      <c r="AD27" s="240">
        <v>15.651615667</v>
      </c>
      <c r="AE27" s="240">
        <v>15.516768065000001</v>
      </c>
      <c r="AF27" s="240">
        <v>15.587044000000001</v>
      </c>
      <c r="AG27" s="240">
        <v>15.928498064999999</v>
      </c>
      <c r="AH27" s="240">
        <v>16.353565484000001</v>
      </c>
      <c r="AI27" s="240">
        <v>16.319964667000001</v>
      </c>
      <c r="AJ27" s="240">
        <v>15.976994194</v>
      </c>
      <c r="AK27" s="240">
        <v>16.131768333</v>
      </c>
      <c r="AL27" s="240">
        <v>16.184911613000001</v>
      </c>
      <c r="AM27" s="240">
        <v>15.829922903</v>
      </c>
      <c r="AN27" s="240">
        <v>16.689750713999999</v>
      </c>
      <c r="AO27" s="240">
        <v>15.988885806000001</v>
      </c>
      <c r="AP27" s="240">
        <v>15.984797</v>
      </c>
      <c r="AQ27" s="240">
        <v>15.317554516</v>
      </c>
      <c r="AR27" s="240">
        <v>15.572715000000001</v>
      </c>
      <c r="AS27" s="240">
        <v>15.766035484</v>
      </c>
      <c r="AT27" s="240">
        <v>16.358805160999999</v>
      </c>
      <c r="AU27" s="240">
        <v>16.183224332999998</v>
      </c>
      <c r="AV27" s="240">
        <v>15.938638709999999</v>
      </c>
      <c r="AW27" s="240">
        <v>16.000209000000002</v>
      </c>
      <c r="AX27" s="240">
        <v>15.532405806</v>
      </c>
      <c r="AY27" s="240">
        <v>15.458159999999999</v>
      </c>
      <c r="AZ27" s="240">
        <v>16.29609</v>
      </c>
      <c r="BA27" s="333">
        <v>15.77983</v>
      </c>
      <c r="BB27" s="333">
        <v>15.843170000000001</v>
      </c>
      <c r="BC27" s="333">
        <v>15.20547</v>
      </c>
      <c r="BD27" s="333">
        <v>15.466989999999999</v>
      </c>
      <c r="BE27" s="333">
        <v>15.66315</v>
      </c>
      <c r="BF27" s="333">
        <v>16.246189999999999</v>
      </c>
      <c r="BG27" s="333">
        <v>16.071249999999999</v>
      </c>
      <c r="BH27" s="333">
        <v>15.827819999999999</v>
      </c>
      <c r="BI27" s="333">
        <v>15.888949999999999</v>
      </c>
      <c r="BJ27" s="333">
        <v>15.42276</v>
      </c>
      <c r="BK27" s="333">
        <v>15.36112</v>
      </c>
      <c r="BL27" s="333">
        <v>16.186430000000001</v>
      </c>
      <c r="BM27" s="333">
        <v>15.663460000000001</v>
      </c>
      <c r="BN27" s="333">
        <v>15.71321</v>
      </c>
      <c r="BO27" s="333">
        <v>15.07292</v>
      </c>
      <c r="BP27" s="333">
        <v>15.32498</v>
      </c>
      <c r="BQ27" s="333">
        <v>15.517099999999999</v>
      </c>
      <c r="BR27" s="333">
        <v>16.095970000000001</v>
      </c>
      <c r="BS27" s="333">
        <v>15.927720000000001</v>
      </c>
      <c r="BT27" s="333">
        <v>15.687900000000001</v>
      </c>
      <c r="BU27" s="333">
        <v>15.74844</v>
      </c>
      <c r="BV27" s="333">
        <v>15.288489999999999</v>
      </c>
    </row>
    <row r="28" spans="1:74" ht="11.1" customHeight="1" x14ac:dyDescent="0.2">
      <c r="A28" s="111" t="s">
        <v>829</v>
      </c>
      <c r="B28" s="205" t="s">
        <v>576</v>
      </c>
      <c r="C28" s="240">
        <v>3673.0943513000002</v>
      </c>
      <c r="D28" s="240">
        <v>3726.8800885999999</v>
      </c>
      <c r="E28" s="240">
        <v>3450.5769925999998</v>
      </c>
      <c r="F28" s="240">
        <v>3415.2983297000001</v>
      </c>
      <c r="G28" s="240">
        <v>3537.5983519000001</v>
      </c>
      <c r="H28" s="240">
        <v>3947.4176809999999</v>
      </c>
      <c r="I28" s="240">
        <v>4046.2628073999999</v>
      </c>
      <c r="J28" s="240">
        <v>4051.7097967999998</v>
      </c>
      <c r="K28" s="240">
        <v>4001.6270893000001</v>
      </c>
      <c r="L28" s="240">
        <v>3645.9065448000001</v>
      </c>
      <c r="M28" s="240">
        <v>3474.8489786999999</v>
      </c>
      <c r="N28" s="240">
        <v>3486.1369171000001</v>
      </c>
      <c r="O28" s="240">
        <v>3600.6341103</v>
      </c>
      <c r="P28" s="240">
        <v>3767.2312978999998</v>
      </c>
      <c r="Q28" s="240">
        <v>3477.2930197000001</v>
      </c>
      <c r="R28" s="240">
        <v>3472.2599286999998</v>
      </c>
      <c r="S28" s="240">
        <v>3529.2146364999999</v>
      </c>
      <c r="T28" s="240">
        <v>3975.6707072999998</v>
      </c>
      <c r="U28" s="240">
        <v>4145.2984944999998</v>
      </c>
      <c r="V28" s="240">
        <v>4145.7716934999999</v>
      </c>
      <c r="W28" s="240">
        <v>4073.1802123000002</v>
      </c>
      <c r="X28" s="240">
        <v>3639.4028241999999</v>
      </c>
      <c r="Y28" s="240">
        <v>3471.3413182999998</v>
      </c>
      <c r="Z28" s="240">
        <v>3446.1105628999999</v>
      </c>
      <c r="AA28" s="240">
        <v>3561.6282722999999</v>
      </c>
      <c r="AB28" s="240">
        <v>3567.2996420999998</v>
      </c>
      <c r="AC28" s="240">
        <v>3410.9412403000001</v>
      </c>
      <c r="AD28" s="240">
        <v>3401.504289</v>
      </c>
      <c r="AE28" s="240">
        <v>3497.9642644999999</v>
      </c>
      <c r="AF28" s="240">
        <v>4012.1091016999999</v>
      </c>
      <c r="AG28" s="240">
        <v>4194.7844568</v>
      </c>
      <c r="AH28" s="240">
        <v>4355.4464793999996</v>
      </c>
      <c r="AI28" s="240">
        <v>4116.4274599999999</v>
      </c>
      <c r="AJ28" s="240">
        <v>3643.9618273999999</v>
      </c>
      <c r="AK28" s="240">
        <v>3501.9955853000001</v>
      </c>
      <c r="AL28" s="240">
        <v>3553.9380881000002</v>
      </c>
      <c r="AM28" s="240">
        <v>3529.4750358000001</v>
      </c>
      <c r="AN28" s="240">
        <v>3557.3761688999998</v>
      </c>
      <c r="AO28" s="240">
        <v>3457.13976</v>
      </c>
      <c r="AP28" s="240">
        <v>3393.1955579999999</v>
      </c>
      <c r="AQ28" s="240">
        <v>3545.5601265</v>
      </c>
      <c r="AR28" s="240">
        <v>3976.3157022999999</v>
      </c>
      <c r="AS28" s="240">
        <v>4139.4742629000002</v>
      </c>
      <c r="AT28" s="240">
        <v>4133.6652897000004</v>
      </c>
      <c r="AU28" s="240">
        <v>3961.1948590000002</v>
      </c>
      <c r="AV28" s="240">
        <v>3646.3330722999999</v>
      </c>
      <c r="AW28" s="240">
        <v>3498.6374780000001</v>
      </c>
      <c r="AX28" s="240">
        <v>3507.0962042000001</v>
      </c>
      <c r="AY28" s="240">
        <v>3625.1069600000001</v>
      </c>
      <c r="AZ28" s="240">
        <v>3606.0820899999999</v>
      </c>
      <c r="BA28" s="333">
        <v>3480.357</v>
      </c>
      <c r="BB28" s="333">
        <v>3407.681</v>
      </c>
      <c r="BC28" s="333">
        <v>3585.2640000000001</v>
      </c>
      <c r="BD28" s="333">
        <v>4011.2890000000002</v>
      </c>
      <c r="BE28" s="333">
        <v>4138.393</v>
      </c>
      <c r="BF28" s="333">
        <v>4229.348</v>
      </c>
      <c r="BG28" s="333">
        <v>3975.96</v>
      </c>
      <c r="BH28" s="333">
        <v>3660.18</v>
      </c>
      <c r="BI28" s="333">
        <v>3502.8530000000001</v>
      </c>
      <c r="BJ28" s="333">
        <v>3510.752</v>
      </c>
      <c r="BK28" s="333">
        <v>3602.5079999999998</v>
      </c>
      <c r="BL28" s="333">
        <v>3656.3409999999999</v>
      </c>
      <c r="BM28" s="333">
        <v>3501.2310000000002</v>
      </c>
      <c r="BN28" s="333">
        <v>3428.9070000000002</v>
      </c>
      <c r="BO28" s="333">
        <v>3599.5720000000001</v>
      </c>
      <c r="BP28" s="333">
        <v>4038.6559999999999</v>
      </c>
      <c r="BQ28" s="333">
        <v>4170.3810000000003</v>
      </c>
      <c r="BR28" s="333">
        <v>4261.24</v>
      </c>
      <c r="BS28" s="333">
        <v>4003.9639999999999</v>
      </c>
      <c r="BT28" s="333">
        <v>3681.9079999999999</v>
      </c>
      <c r="BU28" s="333">
        <v>3520.0250000000001</v>
      </c>
      <c r="BV28" s="333">
        <v>3525.9859999999999</v>
      </c>
    </row>
    <row r="29" spans="1:74" ht="11.1" customHeight="1" x14ac:dyDescent="0.2">
      <c r="A29" s="111"/>
      <c r="B29" s="113" t="s">
        <v>32</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372"/>
      <c r="BB29" s="372"/>
      <c r="BC29" s="372"/>
      <c r="BD29" s="372"/>
      <c r="BE29" s="372"/>
      <c r="BF29" s="372"/>
      <c r="BG29" s="372"/>
      <c r="BH29" s="372"/>
      <c r="BI29" s="372"/>
      <c r="BJ29" s="372"/>
      <c r="BK29" s="372"/>
      <c r="BL29" s="372"/>
      <c r="BM29" s="372"/>
      <c r="BN29" s="372"/>
      <c r="BO29" s="372"/>
      <c r="BP29" s="372"/>
      <c r="BQ29" s="372"/>
      <c r="BR29" s="372"/>
      <c r="BS29" s="372"/>
      <c r="BT29" s="372"/>
      <c r="BU29" s="372"/>
      <c r="BV29" s="372"/>
    </row>
    <row r="30" spans="1:74" ht="11.1" customHeight="1" x14ac:dyDescent="0.2">
      <c r="A30" s="111" t="s">
        <v>817</v>
      </c>
      <c r="B30" s="205" t="s">
        <v>568</v>
      </c>
      <c r="C30" s="240">
        <v>49.186399999999999</v>
      </c>
      <c r="D30" s="240">
        <v>53.378075357</v>
      </c>
      <c r="E30" s="240">
        <v>50.126160323000001</v>
      </c>
      <c r="F30" s="240">
        <v>51.105955000000002</v>
      </c>
      <c r="G30" s="240">
        <v>50.627939355000002</v>
      </c>
      <c r="H30" s="240">
        <v>53.389336999999998</v>
      </c>
      <c r="I30" s="240">
        <v>54.283130968000002</v>
      </c>
      <c r="J30" s="240">
        <v>56.384354193999997</v>
      </c>
      <c r="K30" s="240">
        <v>53.172728333000002</v>
      </c>
      <c r="L30" s="240">
        <v>52.799747418999999</v>
      </c>
      <c r="M30" s="240">
        <v>53.890611333000003</v>
      </c>
      <c r="N30" s="240">
        <v>50.01446129</v>
      </c>
      <c r="O30" s="240">
        <v>47.890173548</v>
      </c>
      <c r="P30" s="240">
        <v>52.221447499999996</v>
      </c>
      <c r="Q30" s="240">
        <v>47.142878064999998</v>
      </c>
      <c r="R30" s="240">
        <v>50.658081666999998</v>
      </c>
      <c r="S30" s="240">
        <v>50.460533226000003</v>
      </c>
      <c r="T30" s="240">
        <v>55.111336667000003</v>
      </c>
      <c r="U30" s="240">
        <v>53.171741613000002</v>
      </c>
      <c r="V30" s="240">
        <v>54.936035484000001</v>
      </c>
      <c r="W30" s="240">
        <v>54.028529667000001</v>
      </c>
      <c r="X30" s="240">
        <v>53.375757096999997</v>
      </c>
      <c r="Y30" s="240">
        <v>49.200727667000002</v>
      </c>
      <c r="Z30" s="240">
        <v>47.900695484000003</v>
      </c>
      <c r="AA30" s="240">
        <v>47.169876451999997</v>
      </c>
      <c r="AB30" s="240">
        <v>49.241818275999997</v>
      </c>
      <c r="AC30" s="240">
        <v>46.877835806</v>
      </c>
      <c r="AD30" s="240">
        <v>48.100709666999997</v>
      </c>
      <c r="AE30" s="240">
        <v>47.880042580999998</v>
      </c>
      <c r="AF30" s="240">
        <v>50.906314332999997</v>
      </c>
      <c r="AG30" s="240">
        <v>50.981489031999999</v>
      </c>
      <c r="AH30" s="240">
        <v>53.686522902999997</v>
      </c>
      <c r="AI30" s="240">
        <v>51.541747667000003</v>
      </c>
      <c r="AJ30" s="240">
        <v>47.567842581000001</v>
      </c>
      <c r="AK30" s="240">
        <v>48.303521000000003</v>
      </c>
      <c r="AL30" s="240">
        <v>46.841536773999998</v>
      </c>
      <c r="AM30" s="240">
        <v>44.672863225999997</v>
      </c>
      <c r="AN30" s="240">
        <v>46.789879286000001</v>
      </c>
      <c r="AO30" s="240">
        <v>45.277463871000002</v>
      </c>
      <c r="AP30" s="240">
        <v>44.325375999999999</v>
      </c>
      <c r="AQ30" s="240">
        <v>44.683138065000001</v>
      </c>
      <c r="AR30" s="240">
        <v>48.307606667000002</v>
      </c>
      <c r="AS30" s="240">
        <v>48.993679032000003</v>
      </c>
      <c r="AT30" s="240">
        <v>48.770359677000002</v>
      </c>
      <c r="AU30" s="240">
        <v>50.201321999999998</v>
      </c>
      <c r="AV30" s="240">
        <v>47.861292902999999</v>
      </c>
      <c r="AW30" s="240">
        <v>48.208486000000001</v>
      </c>
      <c r="AX30" s="240">
        <v>44.797338064999998</v>
      </c>
      <c r="AY30" s="240">
        <v>43.862560000000002</v>
      </c>
      <c r="AZ30" s="240">
        <v>45.522069999999999</v>
      </c>
      <c r="BA30" s="333">
        <v>43.614719999999998</v>
      </c>
      <c r="BB30" s="333">
        <v>43.006869999999999</v>
      </c>
      <c r="BC30" s="333">
        <v>43.534320000000001</v>
      </c>
      <c r="BD30" s="333">
        <v>46.499769999999998</v>
      </c>
      <c r="BE30" s="333">
        <v>47.038789999999999</v>
      </c>
      <c r="BF30" s="333">
        <v>46.594799999999999</v>
      </c>
      <c r="BG30" s="333">
        <v>47.806539999999998</v>
      </c>
      <c r="BH30" s="333">
        <v>45.590530000000001</v>
      </c>
      <c r="BI30" s="333">
        <v>46.074170000000002</v>
      </c>
      <c r="BJ30" s="333">
        <v>42.912280000000003</v>
      </c>
      <c r="BK30" s="333">
        <v>42.061430000000001</v>
      </c>
      <c r="BL30" s="333">
        <v>43.607289999999999</v>
      </c>
      <c r="BM30" s="333">
        <v>41.89725</v>
      </c>
      <c r="BN30" s="333">
        <v>41.416040000000002</v>
      </c>
      <c r="BO30" s="333">
        <v>42.072159999999997</v>
      </c>
      <c r="BP30" s="333">
        <v>45.042549999999999</v>
      </c>
      <c r="BQ30" s="333">
        <v>45.665480000000002</v>
      </c>
      <c r="BR30" s="333">
        <v>45.353580000000001</v>
      </c>
      <c r="BS30" s="333">
        <v>46.662889999999997</v>
      </c>
      <c r="BT30" s="333">
        <v>44.638069999999999</v>
      </c>
      <c r="BU30" s="333">
        <v>45.184489999999997</v>
      </c>
      <c r="BV30" s="333">
        <v>42.135570000000001</v>
      </c>
    </row>
    <row r="31" spans="1:74" ht="11.1" customHeight="1" x14ac:dyDescent="0.2">
      <c r="A31" s="111" t="s">
        <v>818</v>
      </c>
      <c r="B31" s="187" t="s">
        <v>601</v>
      </c>
      <c r="C31" s="240">
        <v>203.91885676999999</v>
      </c>
      <c r="D31" s="240">
        <v>212.92430929</v>
      </c>
      <c r="E31" s="240">
        <v>195.34200645000001</v>
      </c>
      <c r="F31" s="240">
        <v>196.96682000000001</v>
      </c>
      <c r="G31" s="240">
        <v>199.51546451999999</v>
      </c>
      <c r="H31" s="240">
        <v>205.80874632999999</v>
      </c>
      <c r="I31" s="240">
        <v>205.41987194000001</v>
      </c>
      <c r="J31" s="240">
        <v>209.97893902999999</v>
      </c>
      <c r="K31" s="240">
        <v>209.061924</v>
      </c>
      <c r="L31" s="240">
        <v>203.13082097</v>
      </c>
      <c r="M31" s="240">
        <v>195.98579767000001</v>
      </c>
      <c r="N31" s="240">
        <v>190.45874065000001</v>
      </c>
      <c r="O31" s="240">
        <v>192.35570645000001</v>
      </c>
      <c r="P31" s="240">
        <v>212.88416570999999</v>
      </c>
      <c r="Q31" s="240">
        <v>199.41329451999999</v>
      </c>
      <c r="R31" s="240">
        <v>197.22554066999999</v>
      </c>
      <c r="S31" s="240">
        <v>179.35767516000001</v>
      </c>
      <c r="T31" s="240">
        <v>220.58178000000001</v>
      </c>
      <c r="U31" s="240">
        <v>210.56460645000001</v>
      </c>
      <c r="V31" s="240">
        <v>201.39736386999999</v>
      </c>
      <c r="W31" s="240">
        <v>208.72949299999999</v>
      </c>
      <c r="X31" s="240">
        <v>196.42044806000001</v>
      </c>
      <c r="Y31" s="240">
        <v>190.99379267</v>
      </c>
      <c r="Z31" s="240">
        <v>185.56171968000001</v>
      </c>
      <c r="AA31" s="240">
        <v>194.34838065</v>
      </c>
      <c r="AB31" s="240">
        <v>202.37861792999999</v>
      </c>
      <c r="AC31" s="240">
        <v>189.67068194000001</v>
      </c>
      <c r="AD31" s="240">
        <v>190.70984899999999</v>
      </c>
      <c r="AE31" s="240">
        <v>189.41443193999999</v>
      </c>
      <c r="AF31" s="240">
        <v>202.70671866999999</v>
      </c>
      <c r="AG31" s="240">
        <v>205.07416452000001</v>
      </c>
      <c r="AH31" s="240">
        <v>206.53213676999999</v>
      </c>
      <c r="AI31" s="240">
        <v>207.303168</v>
      </c>
      <c r="AJ31" s="240">
        <v>193.65522161000001</v>
      </c>
      <c r="AK31" s="240">
        <v>189.68355933000001</v>
      </c>
      <c r="AL31" s="240">
        <v>193.85792581000001</v>
      </c>
      <c r="AM31" s="240">
        <v>186.53767483999999</v>
      </c>
      <c r="AN31" s="240">
        <v>204.18969999999999</v>
      </c>
      <c r="AO31" s="240">
        <v>186.78359839000001</v>
      </c>
      <c r="AP31" s="240">
        <v>195.30848133000001</v>
      </c>
      <c r="AQ31" s="240">
        <v>188.16021258000001</v>
      </c>
      <c r="AR31" s="240">
        <v>199.53322933000001</v>
      </c>
      <c r="AS31" s="240">
        <v>202.62104452</v>
      </c>
      <c r="AT31" s="240">
        <v>207.96502161000001</v>
      </c>
      <c r="AU31" s="240">
        <v>201.736088</v>
      </c>
      <c r="AV31" s="240">
        <v>193.77295903000001</v>
      </c>
      <c r="AW31" s="240">
        <v>197.98717567</v>
      </c>
      <c r="AX31" s="240">
        <v>191.93792289999999</v>
      </c>
      <c r="AY31" s="240">
        <v>203.45760000000001</v>
      </c>
      <c r="AZ31" s="240">
        <v>208.77690000000001</v>
      </c>
      <c r="BA31" s="333">
        <v>189.52090000000001</v>
      </c>
      <c r="BB31" s="333">
        <v>196.2501</v>
      </c>
      <c r="BC31" s="333">
        <v>189.6995</v>
      </c>
      <c r="BD31" s="333">
        <v>200.72040000000001</v>
      </c>
      <c r="BE31" s="333">
        <v>204.5635</v>
      </c>
      <c r="BF31" s="333">
        <v>211.0505</v>
      </c>
      <c r="BG31" s="333">
        <v>206.07830000000001</v>
      </c>
      <c r="BH31" s="333">
        <v>196.03370000000001</v>
      </c>
      <c r="BI31" s="333">
        <v>199.05629999999999</v>
      </c>
      <c r="BJ31" s="333">
        <v>193.3793</v>
      </c>
      <c r="BK31" s="333">
        <v>204.52520000000001</v>
      </c>
      <c r="BL31" s="333">
        <v>210.19710000000001</v>
      </c>
      <c r="BM31" s="333">
        <v>190.8306</v>
      </c>
      <c r="BN31" s="333">
        <v>197.7398</v>
      </c>
      <c r="BO31" s="333">
        <v>191.17</v>
      </c>
      <c r="BP31" s="333">
        <v>202.29660000000001</v>
      </c>
      <c r="BQ31" s="333">
        <v>206.16470000000001</v>
      </c>
      <c r="BR31" s="333">
        <v>212.66380000000001</v>
      </c>
      <c r="BS31" s="333">
        <v>207.53919999999999</v>
      </c>
      <c r="BT31" s="333">
        <v>197.2216</v>
      </c>
      <c r="BU31" s="333">
        <v>200.2259</v>
      </c>
      <c r="BV31" s="333">
        <v>194.52090000000001</v>
      </c>
    </row>
    <row r="32" spans="1:74" ht="11.1" customHeight="1" x14ac:dyDescent="0.2">
      <c r="A32" s="111" t="s">
        <v>819</v>
      </c>
      <c r="B32" s="205" t="s">
        <v>569</v>
      </c>
      <c r="C32" s="240">
        <v>535.57714194000005</v>
      </c>
      <c r="D32" s="240">
        <v>557.53808786000002</v>
      </c>
      <c r="E32" s="240">
        <v>540.04335129000003</v>
      </c>
      <c r="F32" s="240">
        <v>529.01048533000005</v>
      </c>
      <c r="G32" s="240">
        <v>552.63490967999996</v>
      </c>
      <c r="H32" s="240">
        <v>570.78816700000004</v>
      </c>
      <c r="I32" s="240">
        <v>558.86453547999997</v>
      </c>
      <c r="J32" s="240">
        <v>574.60682839000003</v>
      </c>
      <c r="K32" s="240">
        <v>559.25786667</v>
      </c>
      <c r="L32" s="240">
        <v>549.20133194000005</v>
      </c>
      <c r="M32" s="240">
        <v>546.26076999999998</v>
      </c>
      <c r="N32" s="240">
        <v>519.20931805999999</v>
      </c>
      <c r="O32" s="240">
        <v>527.06088032000002</v>
      </c>
      <c r="P32" s="240">
        <v>563.60726642999998</v>
      </c>
      <c r="Q32" s="240">
        <v>537.39146581</v>
      </c>
      <c r="R32" s="240">
        <v>529.90001299999994</v>
      </c>
      <c r="S32" s="240">
        <v>546.22037483999998</v>
      </c>
      <c r="T32" s="240">
        <v>564.07080299999996</v>
      </c>
      <c r="U32" s="240">
        <v>543.15064805999998</v>
      </c>
      <c r="V32" s="240">
        <v>552.53966258000003</v>
      </c>
      <c r="W32" s="240">
        <v>555.27735099999995</v>
      </c>
      <c r="X32" s="240">
        <v>525.72997999999995</v>
      </c>
      <c r="Y32" s="240">
        <v>512.53913</v>
      </c>
      <c r="Z32" s="240">
        <v>501.12355645000002</v>
      </c>
      <c r="AA32" s="240">
        <v>511.25300257999999</v>
      </c>
      <c r="AB32" s="240">
        <v>543.50577724000004</v>
      </c>
      <c r="AC32" s="240">
        <v>529.38654484000006</v>
      </c>
      <c r="AD32" s="240">
        <v>522.05038266999998</v>
      </c>
      <c r="AE32" s="240">
        <v>529.03097000000002</v>
      </c>
      <c r="AF32" s="240">
        <v>548.64295632999995</v>
      </c>
      <c r="AG32" s="240">
        <v>559.02939451999998</v>
      </c>
      <c r="AH32" s="240">
        <v>573.24067838999997</v>
      </c>
      <c r="AI32" s="240">
        <v>546.46310300000005</v>
      </c>
      <c r="AJ32" s="240">
        <v>517.17871709999997</v>
      </c>
      <c r="AK32" s="240">
        <v>516.38723866999999</v>
      </c>
      <c r="AL32" s="240">
        <v>508.48959968000003</v>
      </c>
      <c r="AM32" s="240">
        <v>482.20182870999997</v>
      </c>
      <c r="AN32" s="240">
        <v>503.39137213999999</v>
      </c>
      <c r="AO32" s="240">
        <v>499.81180968000001</v>
      </c>
      <c r="AP32" s="240">
        <v>488.30751233000001</v>
      </c>
      <c r="AQ32" s="240">
        <v>498.67216839000002</v>
      </c>
      <c r="AR32" s="240">
        <v>523.95947433000003</v>
      </c>
      <c r="AS32" s="240">
        <v>518.40781160999995</v>
      </c>
      <c r="AT32" s="240">
        <v>527.39854387000003</v>
      </c>
      <c r="AU32" s="240">
        <v>519.85578999999996</v>
      </c>
      <c r="AV32" s="240">
        <v>495.60714258000002</v>
      </c>
      <c r="AW32" s="240">
        <v>490.72902599999998</v>
      </c>
      <c r="AX32" s="240">
        <v>480.46277097000001</v>
      </c>
      <c r="AY32" s="240">
        <v>516.97339999999997</v>
      </c>
      <c r="AZ32" s="240">
        <v>547.5163</v>
      </c>
      <c r="BA32" s="333">
        <v>525.41600000000005</v>
      </c>
      <c r="BB32" s="333">
        <v>498.09059999999999</v>
      </c>
      <c r="BC32" s="333">
        <v>505.18990000000002</v>
      </c>
      <c r="BD32" s="333">
        <v>526.55039999999997</v>
      </c>
      <c r="BE32" s="333">
        <v>523.68349999999998</v>
      </c>
      <c r="BF32" s="333">
        <v>533.33040000000005</v>
      </c>
      <c r="BG32" s="333">
        <v>528.38890000000004</v>
      </c>
      <c r="BH32" s="333">
        <v>498.40719999999999</v>
      </c>
      <c r="BI32" s="333">
        <v>491.505</v>
      </c>
      <c r="BJ32" s="333">
        <v>482.91930000000002</v>
      </c>
      <c r="BK32" s="333">
        <v>517.41579999999999</v>
      </c>
      <c r="BL32" s="333">
        <v>548.12670000000003</v>
      </c>
      <c r="BM32" s="333">
        <v>526.43190000000004</v>
      </c>
      <c r="BN32" s="333">
        <v>499.2473</v>
      </c>
      <c r="BO32" s="333">
        <v>506.32850000000002</v>
      </c>
      <c r="BP32" s="333">
        <v>527.56029999999998</v>
      </c>
      <c r="BQ32" s="333">
        <v>524.4221</v>
      </c>
      <c r="BR32" s="333">
        <v>533.8922</v>
      </c>
      <c r="BS32" s="333">
        <v>528.65499999999997</v>
      </c>
      <c r="BT32" s="333">
        <v>498.21929999999998</v>
      </c>
      <c r="BU32" s="333">
        <v>491.19819999999999</v>
      </c>
      <c r="BV32" s="333">
        <v>482.61680000000001</v>
      </c>
    </row>
    <row r="33" spans="1:74" ht="11.1" customHeight="1" x14ac:dyDescent="0.2">
      <c r="A33" s="111" t="s">
        <v>820</v>
      </c>
      <c r="B33" s="205" t="s">
        <v>570</v>
      </c>
      <c r="C33" s="240">
        <v>240.41507580999999</v>
      </c>
      <c r="D33" s="240">
        <v>254.71086356999999</v>
      </c>
      <c r="E33" s="240">
        <v>242.45956967999999</v>
      </c>
      <c r="F33" s="240">
        <v>248.49663633</v>
      </c>
      <c r="G33" s="240">
        <v>256.43468483999999</v>
      </c>
      <c r="H33" s="240">
        <v>262.43474866999998</v>
      </c>
      <c r="I33" s="240">
        <v>270.29889386999997</v>
      </c>
      <c r="J33" s="240">
        <v>270.57627031999999</v>
      </c>
      <c r="K33" s="240">
        <v>266.40245433000001</v>
      </c>
      <c r="L33" s="240">
        <v>255.12660516</v>
      </c>
      <c r="M33" s="240">
        <v>257.89787200000001</v>
      </c>
      <c r="N33" s="240">
        <v>249.15607806</v>
      </c>
      <c r="O33" s="240">
        <v>240.62565742000001</v>
      </c>
      <c r="P33" s="240">
        <v>259.99802070999999</v>
      </c>
      <c r="Q33" s="240">
        <v>242.76371935</v>
      </c>
      <c r="R33" s="240">
        <v>249.23124733</v>
      </c>
      <c r="S33" s="240">
        <v>244.40584290000001</v>
      </c>
      <c r="T33" s="240">
        <v>258.475638</v>
      </c>
      <c r="U33" s="240">
        <v>261.28357097000003</v>
      </c>
      <c r="V33" s="240">
        <v>271.62341709999998</v>
      </c>
      <c r="W33" s="240">
        <v>255.05421867000001</v>
      </c>
      <c r="X33" s="240">
        <v>244.08777871000001</v>
      </c>
      <c r="Y33" s="240">
        <v>246.54565567</v>
      </c>
      <c r="Z33" s="240">
        <v>232.98745258</v>
      </c>
      <c r="AA33" s="240">
        <v>231.69117323</v>
      </c>
      <c r="AB33" s="240">
        <v>245.04704344999999</v>
      </c>
      <c r="AC33" s="240">
        <v>231.30062645000001</v>
      </c>
      <c r="AD33" s="240">
        <v>232.45480867000001</v>
      </c>
      <c r="AE33" s="240">
        <v>238.02232484000001</v>
      </c>
      <c r="AF33" s="240">
        <v>253.72983300000001</v>
      </c>
      <c r="AG33" s="240">
        <v>256.84078839</v>
      </c>
      <c r="AH33" s="240">
        <v>267.38622709999999</v>
      </c>
      <c r="AI33" s="240">
        <v>255.58509900000001</v>
      </c>
      <c r="AJ33" s="240">
        <v>240.34945031999999</v>
      </c>
      <c r="AK33" s="240">
        <v>249.48675066999999</v>
      </c>
      <c r="AL33" s="240">
        <v>235.87312</v>
      </c>
      <c r="AM33" s="240">
        <v>220.43213645</v>
      </c>
      <c r="AN33" s="240">
        <v>235.13885999999999</v>
      </c>
      <c r="AO33" s="240">
        <v>230.19502903</v>
      </c>
      <c r="AP33" s="240">
        <v>230.47905732999999</v>
      </c>
      <c r="AQ33" s="240">
        <v>237.61267806000001</v>
      </c>
      <c r="AR33" s="240">
        <v>250.52494433000001</v>
      </c>
      <c r="AS33" s="240">
        <v>258.43707452000001</v>
      </c>
      <c r="AT33" s="240">
        <v>251.81670645</v>
      </c>
      <c r="AU33" s="240">
        <v>247.71796000000001</v>
      </c>
      <c r="AV33" s="240">
        <v>235.31210064999999</v>
      </c>
      <c r="AW33" s="240">
        <v>238.98107666999999</v>
      </c>
      <c r="AX33" s="240">
        <v>230.33677839000001</v>
      </c>
      <c r="AY33" s="240">
        <v>235.9641</v>
      </c>
      <c r="AZ33" s="240">
        <v>251.86689999999999</v>
      </c>
      <c r="BA33" s="333">
        <v>243.89330000000001</v>
      </c>
      <c r="BB33" s="333">
        <v>239.95679999999999</v>
      </c>
      <c r="BC33" s="333">
        <v>246.42580000000001</v>
      </c>
      <c r="BD33" s="333">
        <v>258.28219999999999</v>
      </c>
      <c r="BE33" s="333">
        <v>266.85430000000002</v>
      </c>
      <c r="BF33" s="333">
        <v>260.49639999999999</v>
      </c>
      <c r="BG33" s="333">
        <v>256.44130000000001</v>
      </c>
      <c r="BH33" s="333">
        <v>241.0222</v>
      </c>
      <c r="BI33" s="333">
        <v>244.45</v>
      </c>
      <c r="BJ33" s="333">
        <v>235.97669999999999</v>
      </c>
      <c r="BK33" s="333">
        <v>241.59110000000001</v>
      </c>
      <c r="BL33" s="333">
        <v>258.19889999999998</v>
      </c>
      <c r="BM33" s="333">
        <v>249.97800000000001</v>
      </c>
      <c r="BN33" s="333">
        <v>246.2792</v>
      </c>
      <c r="BO33" s="333">
        <v>252.9083</v>
      </c>
      <c r="BP33" s="333">
        <v>264.97160000000002</v>
      </c>
      <c r="BQ33" s="333">
        <v>273.5763</v>
      </c>
      <c r="BR33" s="333">
        <v>266.96820000000002</v>
      </c>
      <c r="BS33" s="333">
        <v>262.83969999999999</v>
      </c>
      <c r="BT33" s="333">
        <v>246.75720000000001</v>
      </c>
      <c r="BU33" s="333">
        <v>250.23929999999999</v>
      </c>
      <c r="BV33" s="333">
        <v>241.6463</v>
      </c>
    </row>
    <row r="34" spans="1:74" ht="11.1" customHeight="1" x14ac:dyDescent="0.2">
      <c r="A34" s="111" t="s">
        <v>821</v>
      </c>
      <c r="B34" s="205" t="s">
        <v>571</v>
      </c>
      <c r="C34" s="240">
        <v>364.55347612999998</v>
      </c>
      <c r="D34" s="240">
        <v>370.30245036000002</v>
      </c>
      <c r="E34" s="240">
        <v>377.32566773999997</v>
      </c>
      <c r="F34" s="240">
        <v>378.88040733000003</v>
      </c>
      <c r="G34" s="240">
        <v>399.21790032000001</v>
      </c>
      <c r="H34" s="240">
        <v>409.75391033</v>
      </c>
      <c r="I34" s="240">
        <v>390.68613484000002</v>
      </c>
      <c r="J34" s="240">
        <v>416.46705644999997</v>
      </c>
      <c r="K34" s="240">
        <v>401.82701967000003</v>
      </c>
      <c r="L34" s="240">
        <v>392.08790386999999</v>
      </c>
      <c r="M34" s="240">
        <v>398.34877267000002</v>
      </c>
      <c r="N34" s="240">
        <v>358.62660613000003</v>
      </c>
      <c r="O34" s="240">
        <v>366.52545386999998</v>
      </c>
      <c r="P34" s="240">
        <v>405.83700642999997</v>
      </c>
      <c r="Q34" s="240">
        <v>355.68821903000003</v>
      </c>
      <c r="R34" s="240">
        <v>392.89183233</v>
      </c>
      <c r="S34" s="240">
        <v>407.03408612999999</v>
      </c>
      <c r="T34" s="240">
        <v>418.07070866999999</v>
      </c>
      <c r="U34" s="240">
        <v>402.94375226</v>
      </c>
      <c r="V34" s="240">
        <v>412.67165774</v>
      </c>
      <c r="W34" s="240">
        <v>403.92606667000001</v>
      </c>
      <c r="X34" s="240">
        <v>388.79404645</v>
      </c>
      <c r="Y34" s="240">
        <v>390.39743467</v>
      </c>
      <c r="Z34" s="240">
        <v>366.55831968000001</v>
      </c>
      <c r="AA34" s="240">
        <v>366.15232613000001</v>
      </c>
      <c r="AB34" s="240">
        <v>378.01773102999999</v>
      </c>
      <c r="AC34" s="240">
        <v>362.16525645000002</v>
      </c>
      <c r="AD34" s="240">
        <v>387.18213800000001</v>
      </c>
      <c r="AE34" s="240">
        <v>390.28483290000003</v>
      </c>
      <c r="AF34" s="240">
        <v>396.74827599999998</v>
      </c>
      <c r="AG34" s="240">
        <v>399.28980805999998</v>
      </c>
      <c r="AH34" s="240">
        <v>411.10817419</v>
      </c>
      <c r="AI34" s="240">
        <v>389.32842499999998</v>
      </c>
      <c r="AJ34" s="240">
        <v>374.50403870999997</v>
      </c>
      <c r="AK34" s="240">
        <v>377.18494433000001</v>
      </c>
      <c r="AL34" s="240">
        <v>354.36450968000003</v>
      </c>
      <c r="AM34" s="240">
        <v>350.21053323000001</v>
      </c>
      <c r="AN34" s="240">
        <v>366.99553250000002</v>
      </c>
      <c r="AO34" s="240">
        <v>369.69313194</v>
      </c>
      <c r="AP34" s="240">
        <v>375.06017366999998</v>
      </c>
      <c r="AQ34" s="240">
        <v>390.96493097000001</v>
      </c>
      <c r="AR34" s="240">
        <v>391.10654299999999</v>
      </c>
      <c r="AS34" s="240">
        <v>387.95347838999999</v>
      </c>
      <c r="AT34" s="240">
        <v>401.07109903000003</v>
      </c>
      <c r="AU34" s="240">
        <v>379.53868699999998</v>
      </c>
      <c r="AV34" s="240">
        <v>378.60523418999998</v>
      </c>
      <c r="AW34" s="240">
        <v>375.44027132999997</v>
      </c>
      <c r="AX34" s="240">
        <v>361.04400580999999</v>
      </c>
      <c r="AY34" s="240">
        <v>358.26850000000002</v>
      </c>
      <c r="AZ34" s="240">
        <v>374.53390000000002</v>
      </c>
      <c r="BA34" s="333">
        <v>365.8193</v>
      </c>
      <c r="BB34" s="333">
        <v>368.39429999999999</v>
      </c>
      <c r="BC34" s="333">
        <v>386.11840000000001</v>
      </c>
      <c r="BD34" s="333">
        <v>385.92630000000003</v>
      </c>
      <c r="BE34" s="333">
        <v>384.67779999999999</v>
      </c>
      <c r="BF34" s="333">
        <v>399.64400000000001</v>
      </c>
      <c r="BG34" s="333">
        <v>380.8784</v>
      </c>
      <c r="BH34" s="333">
        <v>374.7328</v>
      </c>
      <c r="BI34" s="333">
        <v>370.47840000000002</v>
      </c>
      <c r="BJ34" s="333">
        <v>357.09179999999998</v>
      </c>
      <c r="BK34" s="333">
        <v>353.77229999999997</v>
      </c>
      <c r="BL34" s="333">
        <v>369.96210000000002</v>
      </c>
      <c r="BM34" s="333">
        <v>361.88990000000001</v>
      </c>
      <c r="BN34" s="333">
        <v>364.63350000000003</v>
      </c>
      <c r="BO34" s="333">
        <v>382.09640000000002</v>
      </c>
      <c r="BP34" s="333">
        <v>381.78739999999999</v>
      </c>
      <c r="BQ34" s="333">
        <v>380.38600000000002</v>
      </c>
      <c r="BR34" s="333">
        <v>395.01690000000002</v>
      </c>
      <c r="BS34" s="333">
        <v>376.15519999999998</v>
      </c>
      <c r="BT34" s="333">
        <v>369.67700000000002</v>
      </c>
      <c r="BU34" s="333">
        <v>365.5444</v>
      </c>
      <c r="BV34" s="333">
        <v>352.2731</v>
      </c>
    </row>
    <row r="35" spans="1:74" ht="11.1" customHeight="1" x14ac:dyDescent="0.2">
      <c r="A35" s="111" t="s">
        <v>822</v>
      </c>
      <c r="B35" s="205" t="s">
        <v>572</v>
      </c>
      <c r="C35" s="240">
        <v>280.92821193999998</v>
      </c>
      <c r="D35" s="240">
        <v>293.98782820999998</v>
      </c>
      <c r="E35" s="240">
        <v>285.89626128999998</v>
      </c>
      <c r="F35" s="240">
        <v>286.63021966999997</v>
      </c>
      <c r="G35" s="240">
        <v>293.98008742000002</v>
      </c>
      <c r="H35" s="240">
        <v>304.85124400000001</v>
      </c>
      <c r="I35" s="240">
        <v>301.36512742000002</v>
      </c>
      <c r="J35" s="240">
        <v>305.41203452000002</v>
      </c>
      <c r="K35" s="240">
        <v>306.11462833000002</v>
      </c>
      <c r="L35" s="240">
        <v>296.44011096999998</v>
      </c>
      <c r="M35" s="240">
        <v>291.20256899999998</v>
      </c>
      <c r="N35" s="240">
        <v>284.88906935</v>
      </c>
      <c r="O35" s="240">
        <v>279.12461387000002</v>
      </c>
      <c r="P35" s="240">
        <v>287.68516463999998</v>
      </c>
      <c r="Q35" s="240">
        <v>276.53288644999998</v>
      </c>
      <c r="R35" s="240">
        <v>285.31702066999998</v>
      </c>
      <c r="S35" s="240">
        <v>283.27754257999999</v>
      </c>
      <c r="T35" s="240">
        <v>296.756145</v>
      </c>
      <c r="U35" s="240">
        <v>290.78859129</v>
      </c>
      <c r="V35" s="240">
        <v>291.50597064999999</v>
      </c>
      <c r="W35" s="240">
        <v>288.00317867000001</v>
      </c>
      <c r="X35" s="240">
        <v>273.70779128999999</v>
      </c>
      <c r="Y35" s="240">
        <v>263.39041766999998</v>
      </c>
      <c r="Z35" s="240">
        <v>254.84368677000001</v>
      </c>
      <c r="AA35" s="240">
        <v>262.97170065</v>
      </c>
      <c r="AB35" s="240">
        <v>275.47092483</v>
      </c>
      <c r="AC35" s="240">
        <v>261.91505581000001</v>
      </c>
      <c r="AD35" s="240">
        <v>272.73902633</v>
      </c>
      <c r="AE35" s="240">
        <v>274.57507709999999</v>
      </c>
      <c r="AF35" s="240">
        <v>284.95222000000001</v>
      </c>
      <c r="AG35" s="240">
        <v>279.74364967999998</v>
      </c>
      <c r="AH35" s="240">
        <v>290.17453258</v>
      </c>
      <c r="AI35" s="240">
        <v>280.69010333</v>
      </c>
      <c r="AJ35" s="240">
        <v>271.95132225999998</v>
      </c>
      <c r="AK35" s="240">
        <v>272.43163033000002</v>
      </c>
      <c r="AL35" s="240">
        <v>264.16662387000002</v>
      </c>
      <c r="AM35" s="240">
        <v>262.69401161000002</v>
      </c>
      <c r="AN35" s="240">
        <v>271.74262714000002</v>
      </c>
      <c r="AO35" s="240">
        <v>266.81605194000002</v>
      </c>
      <c r="AP35" s="240">
        <v>269.07036367000001</v>
      </c>
      <c r="AQ35" s="240">
        <v>274.97912516000002</v>
      </c>
      <c r="AR35" s="240">
        <v>281.12451800000002</v>
      </c>
      <c r="AS35" s="240">
        <v>279.80822483999998</v>
      </c>
      <c r="AT35" s="240">
        <v>286.74580386999997</v>
      </c>
      <c r="AU35" s="240">
        <v>274.60079867000002</v>
      </c>
      <c r="AV35" s="240">
        <v>261.79543741999998</v>
      </c>
      <c r="AW35" s="240">
        <v>265.30495100000002</v>
      </c>
      <c r="AX35" s="240">
        <v>257.90062452000001</v>
      </c>
      <c r="AY35" s="240">
        <v>265.68560000000002</v>
      </c>
      <c r="AZ35" s="240">
        <v>278.79059999999998</v>
      </c>
      <c r="BA35" s="333">
        <v>273.22070000000002</v>
      </c>
      <c r="BB35" s="333">
        <v>272.5899</v>
      </c>
      <c r="BC35" s="333">
        <v>278.85750000000002</v>
      </c>
      <c r="BD35" s="333">
        <v>283.6662</v>
      </c>
      <c r="BE35" s="333">
        <v>282.70729999999998</v>
      </c>
      <c r="BF35" s="333">
        <v>290.15940000000001</v>
      </c>
      <c r="BG35" s="333">
        <v>279.2731</v>
      </c>
      <c r="BH35" s="333">
        <v>261.649</v>
      </c>
      <c r="BI35" s="333">
        <v>263.80709999999999</v>
      </c>
      <c r="BJ35" s="333">
        <v>256.89859999999999</v>
      </c>
      <c r="BK35" s="333">
        <v>264.339</v>
      </c>
      <c r="BL35" s="333">
        <v>277.10719999999998</v>
      </c>
      <c r="BM35" s="333">
        <v>271.25400000000002</v>
      </c>
      <c r="BN35" s="333">
        <v>270.78500000000003</v>
      </c>
      <c r="BO35" s="333">
        <v>277.00700000000001</v>
      </c>
      <c r="BP35" s="333">
        <v>281.76170000000002</v>
      </c>
      <c r="BQ35" s="333">
        <v>280.721</v>
      </c>
      <c r="BR35" s="333">
        <v>287.99939999999998</v>
      </c>
      <c r="BS35" s="333">
        <v>277.03109999999998</v>
      </c>
      <c r="BT35" s="333">
        <v>259.22550000000001</v>
      </c>
      <c r="BU35" s="333">
        <v>261.29430000000002</v>
      </c>
      <c r="BV35" s="333">
        <v>254.46510000000001</v>
      </c>
    </row>
    <row r="36" spans="1:74" ht="11.1" customHeight="1" x14ac:dyDescent="0.2">
      <c r="A36" s="111" t="s">
        <v>823</v>
      </c>
      <c r="B36" s="205" t="s">
        <v>573</v>
      </c>
      <c r="C36" s="240">
        <v>456.19172967999998</v>
      </c>
      <c r="D36" s="240">
        <v>475.01414392999999</v>
      </c>
      <c r="E36" s="240">
        <v>462.20287547999999</v>
      </c>
      <c r="F36" s="240">
        <v>504.52165767000002</v>
      </c>
      <c r="G36" s="240">
        <v>494.61899161000002</v>
      </c>
      <c r="H36" s="240">
        <v>503.67480799999998</v>
      </c>
      <c r="I36" s="240">
        <v>500.71096194</v>
      </c>
      <c r="J36" s="240">
        <v>513.56677774000002</v>
      </c>
      <c r="K36" s="240">
        <v>513.10549666999998</v>
      </c>
      <c r="L36" s="240">
        <v>489.44966903</v>
      </c>
      <c r="M36" s="240">
        <v>485.48658633000002</v>
      </c>
      <c r="N36" s="240">
        <v>464.19323742</v>
      </c>
      <c r="O36" s="240">
        <v>455.49040934999999</v>
      </c>
      <c r="P36" s="240">
        <v>482.47526749999997</v>
      </c>
      <c r="Q36" s="240">
        <v>449.95128645</v>
      </c>
      <c r="R36" s="240">
        <v>478.97573433000002</v>
      </c>
      <c r="S36" s="240">
        <v>477.15557805999998</v>
      </c>
      <c r="T36" s="240">
        <v>519.60561800000005</v>
      </c>
      <c r="U36" s="240">
        <v>525.43989257999999</v>
      </c>
      <c r="V36" s="240">
        <v>518.27457418999995</v>
      </c>
      <c r="W36" s="240">
        <v>527.54384400000004</v>
      </c>
      <c r="X36" s="240">
        <v>502.28648032000001</v>
      </c>
      <c r="Y36" s="240">
        <v>483.59484932999999</v>
      </c>
      <c r="Z36" s="240">
        <v>476.95252644999999</v>
      </c>
      <c r="AA36" s="240">
        <v>490.35633289999998</v>
      </c>
      <c r="AB36" s="240">
        <v>492.96954240999997</v>
      </c>
      <c r="AC36" s="240">
        <v>475.33513581</v>
      </c>
      <c r="AD36" s="240">
        <v>498.30139166999999</v>
      </c>
      <c r="AE36" s="240">
        <v>485.71429225999998</v>
      </c>
      <c r="AF36" s="240">
        <v>520.55656166999995</v>
      </c>
      <c r="AG36" s="240">
        <v>519.32534806000001</v>
      </c>
      <c r="AH36" s="240">
        <v>526.80084452000006</v>
      </c>
      <c r="AI36" s="240">
        <v>523.30478966999999</v>
      </c>
      <c r="AJ36" s="240">
        <v>507.39612839</v>
      </c>
      <c r="AK36" s="240">
        <v>496.38287532999999</v>
      </c>
      <c r="AL36" s="240">
        <v>482.23845483999997</v>
      </c>
      <c r="AM36" s="240">
        <v>472.21407419000002</v>
      </c>
      <c r="AN36" s="240">
        <v>496.46871249999998</v>
      </c>
      <c r="AO36" s="240">
        <v>471.72498418999999</v>
      </c>
      <c r="AP36" s="240">
        <v>482.233901</v>
      </c>
      <c r="AQ36" s="240">
        <v>493.05015161</v>
      </c>
      <c r="AR36" s="240">
        <v>534.48469133000003</v>
      </c>
      <c r="AS36" s="240">
        <v>507.13202870999999</v>
      </c>
      <c r="AT36" s="240">
        <v>524.22621031999995</v>
      </c>
      <c r="AU36" s="240">
        <v>501.24048833000001</v>
      </c>
      <c r="AV36" s="240">
        <v>491.22281515999998</v>
      </c>
      <c r="AW36" s="240">
        <v>482.54299566999998</v>
      </c>
      <c r="AX36" s="240">
        <v>478.70004161000003</v>
      </c>
      <c r="AY36" s="240">
        <v>506.36160000000001</v>
      </c>
      <c r="AZ36" s="240">
        <v>519.24839999999995</v>
      </c>
      <c r="BA36" s="333">
        <v>490.12419999999997</v>
      </c>
      <c r="BB36" s="333">
        <v>493.9504</v>
      </c>
      <c r="BC36" s="333">
        <v>505.31700000000001</v>
      </c>
      <c r="BD36" s="333">
        <v>545.98590000000002</v>
      </c>
      <c r="BE36" s="333">
        <v>520.08180000000004</v>
      </c>
      <c r="BF36" s="333">
        <v>540.06500000000005</v>
      </c>
      <c r="BG36" s="333">
        <v>517.90499999999997</v>
      </c>
      <c r="BH36" s="333">
        <v>503.63330000000002</v>
      </c>
      <c r="BI36" s="333">
        <v>493.7706</v>
      </c>
      <c r="BJ36" s="333">
        <v>490.9126</v>
      </c>
      <c r="BK36" s="333">
        <v>517.4588</v>
      </c>
      <c r="BL36" s="333">
        <v>530.54179999999997</v>
      </c>
      <c r="BM36" s="333">
        <v>503.40210000000002</v>
      </c>
      <c r="BN36" s="333">
        <v>506.35480000000001</v>
      </c>
      <c r="BO36" s="333">
        <v>517.59789999999998</v>
      </c>
      <c r="BP36" s="333">
        <v>558.66790000000003</v>
      </c>
      <c r="BQ36" s="333">
        <v>531.77160000000003</v>
      </c>
      <c r="BR36" s="333">
        <v>552.2722</v>
      </c>
      <c r="BS36" s="333">
        <v>529.2396</v>
      </c>
      <c r="BT36" s="333">
        <v>514.18830000000003</v>
      </c>
      <c r="BU36" s="333">
        <v>503.98820000000001</v>
      </c>
      <c r="BV36" s="333">
        <v>501.10890000000001</v>
      </c>
    </row>
    <row r="37" spans="1:74" s="116" customFormat="1" ht="11.1" customHeight="1" x14ac:dyDescent="0.2">
      <c r="A37" s="111" t="s">
        <v>824</v>
      </c>
      <c r="B37" s="205" t="s">
        <v>574</v>
      </c>
      <c r="C37" s="240">
        <v>212.77561645</v>
      </c>
      <c r="D37" s="240">
        <v>217.4633</v>
      </c>
      <c r="E37" s="240">
        <v>205.94018129</v>
      </c>
      <c r="F37" s="240">
        <v>224.090067</v>
      </c>
      <c r="G37" s="240">
        <v>237.12578225999999</v>
      </c>
      <c r="H37" s="240">
        <v>257.89023366999999</v>
      </c>
      <c r="I37" s="240">
        <v>265.86759903000001</v>
      </c>
      <c r="J37" s="240">
        <v>252.18750194</v>
      </c>
      <c r="K37" s="240">
        <v>244.69889599999999</v>
      </c>
      <c r="L37" s="240">
        <v>223.67970806</v>
      </c>
      <c r="M37" s="240">
        <v>219.86140266999999</v>
      </c>
      <c r="N37" s="240">
        <v>218.33821258</v>
      </c>
      <c r="O37" s="240">
        <v>219.14770128999999</v>
      </c>
      <c r="P37" s="240">
        <v>221.37607036</v>
      </c>
      <c r="Q37" s="240">
        <v>211.10501644999999</v>
      </c>
      <c r="R37" s="240">
        <v>224.93588033</v>
      </c>
      <c r="S37" s="240">
        <v>227.37298000000001</v>
      </c>
      <c r="T37" s="240">
        <v>255.82600133</v>
      </c>
      <c r="U37" s="240">
        <v>253.32316774</v>
      </c>
      <c r="V37" s="240">
        <v>257.28665387000001</v>
      </c>
      <c r="W37" s="240">
        <v>243.84010533</v>
      </c>
      <c r="X37" s="240">
        <v>227.17273387</v>
      </c>
      <c r="Y37" s="240">
        <v>228.14945233</v>
      </c>
      <c r="Z37" s="240">
        <v>216.18471031999999</v>
      </c>
      <c r="AA37" s="240">
        <v>213.72195065</v>
      </c>
      <c r="AB37" s="240">
        <v>222.08967379000001</v>
      </c>
      <c r="AC37" s="240">
        <v>208.94254581000001</v>
      </c>
      <c r="AD37" s="240">
        <v>220.13907967</v>
      </c>
      <c r="AE37" s="240">
        <v>224.56625903</v>
      </c>
      <c r="AF37" s="240">
        <v>252.99227833</v>
      </c>
      <c r="AG37" s="240">
        <v>258.73569097000001</v>
      </c>
      <c r="AH37" s="240">
        <v>251.34067934999999</v>
      </c>
      <c r="AI37" s="240">
        <v>234.432816</v>
      </c>
      <c r="AJ37" s="240">
        <v>223.02407289999999</v>
      </c>
      <c r="AK37" s="240">
        <v>213.49107133000001</v>
      </c>
      <c r="AL37" s="240">
        <v>212.24709870999999</v>
      </c>
      <c r="AM37" s="240">
        <v>208.10105548000001</v>
      </c>
      <c r="AN37" s="240">
        <v>213.57744178999999</v>
      </c>
      <c r="AO37" s="240">
        <v>208.19130032000001</v>
      </c>
      <c r="AP37" s="240">
        <v>213.05144799999999</v>
      </c>
      <c r="AQ37" s="240">
        <v>223.73602484</v>
      </c>
      <c r="AR37" s="240">
        <v>247.58423033</v>
      </c>
      <c r="AS37" s="240">
        <v>251.05418484</v>
      </c>
      <c r="AT37" s="240">
        <v>246.10596580999999</v>
      </c>
      <c r="AU37" s="240">
        <v>237.43478966999999</v>
      </c>
      <c r="AV37" s="240">
        <v>212.37158418999999</v>
      </c>
      <c r="AW37" s="240">
        <v>208.09022200000001</v>
      </c>
      <c r="AX37" s="240">
        <v>209.28566516000001</v>
      </c>
      <c r="AY37" s="240">
        <v>212.3785</v>
      </c>
      <c r="AZ37" s="240">
        <v>223.87620000000001</v>
      </c>
      <c r="BA37" s="333">
        <v>214.88050000000001</v>
      </c>
      <c r="BB37" s="333">
        <v>217.4502</v>
      </c>
      <c r="BC37" s="333">
        <v>227.0762</v>
      </c>
      <c r="BD37" s="333">
        <v>250.70269999999999</v>
      </c>
      <c r="BE37" s="333">
        <v>255.15799999999999</v>
      </c>
      <c r="BF37" s="333">
        <v>250.90719999999999</v>
      </c>
      <c r="BG37" s="333">
        <v>243.00139999999999</v>
      </c>
      <c r="BH37" s="333">
        <v>215.4862</v>
      </c>
      <c r="BI37" s="333">
        <v>212.02690000000001</v>
      </c>
      <c r="BJ37" s="333">
        <v>213.7372</v>
      </c>
      <c r="BK37" s="333">
        <v>216.45089999999999</v>
      </c>
      <c r="BL37" s="333">
        <v>228.23150000000001</v>
      </c>
      <c r="BM37" s="333">
        <v>218.98230000000001</v>
      </c>
      <c r="BN37" s="333">
        <v>221.42910000000001</v>
      </c>
      <c r="BO37" s="333">
        <v>231.03389999999999</v>
      </c>
      <c r="BP37" s="333">
        <v>254.81649999999999</v>
      </c>
      <c r="BQ37" s="333">
        <v>258.99849999999998</v>
      </c>
      <c r="BR37" s="333">
        <v>254.48599999999999</v>
      </c>
      <c r="BS37" s="333">
        <v>246.3503</v>
      </c>
      <c r="BT37" s="333">
        <v>218.33590000000001</v>
      </c>
      <c r="BU37" s="333">
        <v>214.7971</v>
      </c>
      <c r="BV37" s="333">
        <v>216.54329999999999</v>
      </c>
    </row>
    <row r="38" spans="1:74" s="116" customFormat="1" ht="11.1" customHeight="1" x14ac:dyDescent="0.2">
      <c r="A38" s="111" t="s">
        <v>825</v>
      </c>
      <c r="B38" s="205" t="s">
        <v>257</v>
      </c>
      <c r="C38" s="240">
        <v>228.63989871000001</v>
      </c>
      <c r="D38" s="240">
        <v>244.19211464</v>
      </c>
      <c r="E38" s="240">
        <v>225.29671612999999</v>
      </c>
      <c r="F38" s="240">
        <v>250.36637332999999</v>
      </c>
      <c r="G38" s="240">
        <v>256.49510935000001</v>
      </c>
      <c r="H38" s="240">
        <v>274.71548066999998</v>
      </c>
      <c r="I38" s="240">
        <v>290.41523096999998</v>
      </c>
      <c r="J38" s="240">
        <v>283.42374225999998</v>
      </c>
      <c r="K38" s="240">
        <v>281.25007633000001</v>
      </c>
      <c r="L38" s="240">
        <v>265.61628225999999</v>
      </c>
      <c r="M38" s="240">
        <v>238.80594067000001</v>
      </c>
      <c r="N38" s="240">
        <v>236.37639677000001</v>
      </c>
      <c r="O38" s="240">
        <v>227.11104645</v>
      </c>
      <c r="P38" s="240">
        <v>241.42159785999999</v>
      </c>
      <c r="Q38" s="240">
        <v>238.22284644999999</v>
      </c>
      <c r="R38" s="240">
        <v>260.30116233000001</v>
      </c>
      <c r="S38" s="240">
        <v>246.30311032</v>
      </c>
      <c r="T38" s="240">
        <v>271.80219667</v>
      </c>
      <c r="U38" s="240">
        <v>275.73034547999998</v>
      </c>
      <c r="V38" s="240">
        <v>275.06881161000001</v>
      </c>
      <c r="W38" s="240">
        <v>273.34180366999999</v>
      </c>
      <c r="X38" s="240">
        <v>259.66670290000002</v>
      </c>
      <c r="Y38" s="240">
        <v>237.43739299999999</v>
      </c>
      <c r="Z38" s="240">
        <v>227.51015742000001</v>
      </c>
      <c r="AA38" s="240">
        <v>212.42679774000001</v>
      </c>
      <c r="AB38" s="240">
        <v>224.12278241000001</v>
      </c>
      <c r="AC38" s="240">
        <v>237.05781289999999</v>
      </c>
      <c r="AD38" s="240">
        <v>236.36194166999999</v>
      </c>
      <c r="AE38" s="240">
        <v>235.68433838999999</v>
      </c>
      <c r="AF38" s="240">
        <v>263.94077633000001</v>
      </c>
      <c r="AG38" s="240">
        <v>265.63622709999999</v>
      </c>
      <c r="AH38" s="240">
        <v>278.91040257999998</v>
      </c>
      <c r="AI38" s="240">
        <v>272.20655233000002</v>
      </c>
      <c r="AJ38" s="240">
        <v>241.92654870999999</v>
      </c>
      <c r="AK38" s="240">
        <v>236.75731367</v>
      </c>
      <c r="AL38" s="240">
        <v>224.21599548</v>
      </c>
      <c r="AM38" s="240">
        <v>205.63951226</v>
      </c>
      <c r="AN38" s="240">
        <v>218.15317071000001</v>
      </c>
      <c r="AO38" s="240">
        <v>210.84511839000001</v>
      </c>
      <c r="AP38" s="240">
        <v>219.18680166999999</v>
      </c>
      <c r="AQ38" s="240">
        <v>220.03173290000001</v>
      </c>
      <c r="AR38" s="240">
        <v>250.32273233000001</v>
      </c>
      <c r="AS38" s="240">
        <v>248.82615580999999</v>
      </c>
      <c r="AT38" s="240">
        <v>262.63682323</v>
      </c>
      <c r="AU38" s="240">
        <v>248.56832499999999</v>
      </c>
      <c r="AV38" s="240">
        <v>232.96994161000001</v>
      </c>
      <c r="AW38" s="240">
        <v>218.995664</v>
      </c>
      <c r="AX38" s="240">
        <v>207.91228097000001</v>
      </c>
      <c r="AY38" s="240">
        <v>212.08459999999999</v>
      </c>
      <c r="AZ38" s="240">
        <v>226.77510000000001</v>
      </c>
      <c r="BA38" s="333">
        <v>216.07849999999999</v>
      </c>
      <c r="BB38" s="333">
        <v>222.42830000000001</v>
      </c>
      <c r="BC38" s="333">
        <v>222.17500000000001</v>
      </c>
      <c r="BD38" s="333">
        <v>252.4522</v>
      </c>
      <c r="BE38" s="333">
        <v>250.73410000000001</v>
      </c>
      <c r="BF38" s="333">
        <v>265.50560000000002</v>
      </c>
      <c r="BG38" s="333">
        <v>251.74279999999999</v>
      </c>
      <c r="BH38" s="333">
        <v>235.11750000000001</v>
      </c>
      <c r="BI38" s="333">
        <v>220.59960000000001</v>
      </c>
      <c r="BJ38" s="333">
        <v>209.3357</v>
      </c>
      <c r="BK38" s="333">
        <v>213.7037</v>
      </c>
      <c r="BL38" s="333">
        <v>228.54839999999999</v>
      </c>
      <c r="BM38" s="333">
        <v>217.685</v>
      </c>
      <c r="BN38" s="333">
        <v>224.04740000000001</v>
      </c>
      <c r="BO38" s="333">
        <v>223.79259999999999</v>
      </c>
      <c r="BP38" s="333">
        <v>253.7124</v>
      </c>
      <c r="BQ38" s="333">
        <v>251.87549999999999</v>
      </c>
      <c r="BR38" s="333">
        <v>266.62430000000001</v>
      </c>
      <c r="BS38" s="333">
        <v>252.81319999999999</v>
      </c>
      <c r="BT38" s="333">
        <v>235.7484</v>
      </c>
      <c r="BU38" s="333">
        <v>221.19280000000001</v>
      </c>
      <c r="BV38" s="333">
        <v>209.91659999999999</v>
      </c>
    </row>
    <row r="39" spans="1:74" s="116" customFormat="1" ht="11.1" customHeight="1" x14ac:dyDescent="0.2">
      <c r="A39" s="111" t="s">
        <v>830</v>
      </c>
      <c r="B39" s="205" t="s">
        <v>258</v>
      </c>
      <c r="C39" s="240">
        <v>13.26027</v>
      </c>
      <c r="D39" s="240">
        <v>13.819701071000001</v>
      </c>
      <c r="E39" s="240">
        <v>13.401702258</v>
      </c>
      <c r="F39" s="240">
        <v>13.442264333000001</v>
      </c>
      <c r="G39" s="240">
        <v>13.639043548</v>
      </c>
      <c r="H39" s="240">
        <v>13.729857666999999</v>
      </c>
      <c r="I39" s="240">
        <v>14.253040323</v>
      </c>
      <c r="J39" s="240">
        <v>14.441919031999999</v>
      </c>
      <c r="K39" s="240">
        <v>14.747503</v>
      </c>
      <c r="L39" s="240">
        <v>14.215139677</v>
      </c>
      <c r="M39" s="240">
        <v>13.732890333</v>
      </c>
      <c r="N39" s="240">
        <v>13.335238065</v>
      </c>
      <c r="O39" s="240">
        <v>12.700604516</v>
      </c>
      <c r="P39" s="240">
        <v>13.521326429</v>
      </c>
      <c r="Q39" s="240">
        <v>13.049871613000001</v>
      </c>
      <c r="R39" s="240">
        <v>13.517911</v>
      </c>
      <c r="S39" s="240">
        <v>13.113532580999999</v>
      </c>
      <c r="T39" s="240">
        <v>13.623232333000001</v>
      </c>
      <c r="U39" s="240">
        <v>14.163251613</v>
      </c>
      <c r="V39" s="240">
        <v>15.440183226</v>
      </c>
      <c r="W39" s="240">
        <v>14.604882333000001</v>
      </c>
      <c r="X39" s="240">
        <v>14.204449354999999</v>
      </c>
      <c r="Y39" s="240">
        <v>14.240095999999999</v>
      </c>
      <c r="Z39" s="240">
        <v>13.744307419</v>
      </c>
      <c r="AA39" s="240">
        <v>13.387914839</v>
      </c>
      <c r="AB39" s="240">
        <v>13.654677931</v>
      </c>
      <c r="AC39" s="240">
        <v>13.392416774000001</v>
      </c>
      <c r="AD39" s="240">
        <v>13.518234333000001</v>
      </c>
      <c r="AE39" s="240">
        <v>13.584077097</v>
      </c>
      <c r="AF39" s="240">
        <v>13.891859667</v>
      </c>
      <c r="AG39" s="240">
        <v>14.25952129</v>
      </c>
      <c r="AH39" s="240">
        <v>15.030718387</v>
      </c>
      <c r="AI39" s="240">
        <v>14.454445</v>
      </c>
      <c r="AJ39" s="240">
        <v>14.616727742</v>
      </c>
      <c r="AK39" s="240">
        <v>13.938827</v>
      </c>
      <c r="AL39" s="240">
        <v>13.715860644999999</v>
      </c>
      <c r="AM39" s="240">
        <v>12.919119999999999</v>
      </c>
      <c r="AN39" s="240">
        <v>13.495926071</v>
      </c>
      <c r="AO39" s="240">
        <v>13.45331129</v>
      </c>
      <c r="AP39" s="240">
        <v>13.557041333000001</v>
      </c>
      <c r="AQ39" s="240">
        <v>13.488321935</v>
      </c>
      <c r="AR39" s="240">
        <v>13.859945667</v>
      </c>
      <c r="AS39" s="240">
        <v>14.187395484</v>
      </c>
      <c r="AT39" s="240">
        <v>14.396474839</v>
      </c>
      <c r="AU39" s="240">
        <v>14.454917667</v>
      </c>
      <c r="AV39" s="240">
        <v>14.074696774</v>
      </c>
      <c r="AW39" s="240">
        <v>13.543182667</v>
      </c>
      <c r="AX39" s="240">
        <v>12.587795484000001</v>
      </c>
      <c r="AY39" s="240">
        <v>13.416930000000001</v>
      </c>
      <c r="AZ39" s="240">
        <v>13.69764</v>
      </c>
      <c r="BA39" s="333">
        <v>13.519550000000001</v>
      </c>
      <c r="BB39" s="333">
        <v>13.582610000000001</v>
      </c>
      <c r="BC39" s="333">
        <v>13.506930000000001</v>
      </c>
      <c r="BD39" s="333">
        <v>13.874980000000001</v>
      </c>
      <c r="BE39" s="333">
        <v>14.203419999999999</v>
      </c>
      <c r="BF39" s="333">
        <v>14.41521</v>
      </c>
      <c r="BG39" s="333">
        <v>14.47743</v>
      </c>
      <c r="BH39" s="333">
        <v>14.08855</v>
      </c>
      <c r="BI39" s="333">
        <v>13.55584</v>
      </c>
      <c r="BJ39" s="333">
        <v>12.602410000000001</v>
      </c>
      <c r="BK39" s="333">
        <v>13.43615</v>
      </c>
      <c r="BL39" s="333">
        <v>13.713340000000001</v>
      </c>
      <c r="BM39" s="333">
        <v>13.53576</v>
      </c>
      <c r="BN39" s="333">
        <v>13.60018</v>
      </c>
      <c r="BO39" s="333">
        <v>13.52566</v>
      </c>
      <c r="BP39" s="333">
        <v>13.894500000000001</v>
      </c>
      <c r="BQ39" s="333">
        <v>14.223380000000001</v>
      </c>
      <c r="BR39" s="333">
        <v>14.43553</v>
      </c>
      <c r="BS39" s="333">
        <v>14.49957</v>
      </c>
      <c r="BT39" s="333">
        <v>14.10956</v>
      </c>
      <c r="BU39" s="333">
        <v>13.57635</v>
      </c>
      <c r="BV39" s="333">
        <v>12.622350000000001</v>
      </c>
    </row>
    <row r="40" spans="1:74" s="116" customFormat="1" ht="11.1" customHeight="1" x14ac:dyDescent="0.2">
      <c r="A40" s="111" t="s">
        <v>831</v>
      </c>
      <c r="B40" s="205" t="s">
        <v>576</v>
      </c>
      <c r="C40" s="240">
        <v>2585.4466774000002</v>
      </c>
      <c r="D40" s="240">
        <v>2693.3308742999998</v>
      </c>
      <c r="E40" s="240">
        <v>2598.0344918999999</v>
      </c>
      <c r="F40" s="240">
        <v>2683.510886</v>
      </c>
      <c r="G40" s="240">
        <v>2754.2899129000002</v>
      </c>
      <c r="H40" s="240">
        <v>2857.0365333</v>
      </c>
      <c r="I40" s="240">
        <v>2852.1645268000002</v>
      </c>
      <c r="J40" s="240">
        <v>2897.0454239000001</v>
      </c>
      <c r="K40" s="240">
        <v>2849.6385933000001</v>
      </c>
      <c r="L40" s="240">
        <v>2741.7473193999999</v>
      </c>
      <c r="M40" s="240">
        <v>2701.4732127000002</v>
      </c>
      <c r="N40" s="240">
        <v>2584.5973583999998</v>
      </c>
      <c r="O40" s="240">
        <v>2568.0322470999999</v>
      </c>
      <c r="P40" s="240">
        <v>2741.0273336</v>
      </c>
      <c r="Q40" s="240">
        <v>2571.2614841999998</v>
      </c>
      <c r="R40" s="240">
        <v>2682.9544237</v>
      </c>
      <c r="S40" s="240">
        <v>2674.7012558000001</v>
      </c>
      <c r="T40" s="240">
        <v>2873.9234597</v>
      </c>
      <c r="U40" s="240">
        <v>2830.5595681</v>
      </c>
      <c r="V40" s="240">
        <v>2850.7443303</v>
      </c>
      <c r="W40" s="240">
        <v>2824.3494730000002</v>
      </c>
      <c r="X40" s="240">
        <v>2685.4461680999998</v>
      </c>
      <c r="Y40" s="240">
        <v>2616.488949</v>
      </c>
      <c r="Z40" s="240">
        <v>2523.3671322999999</v>
      </c>
      <c r="AA40" s="240">
        <v>2543.4794557999999</v>
      </c>
      <c r="AB40" s="240">
        <v>2646.4985892999998</v>
      </c>
      <c r="AC40" s="240">
        <v>2556.0439126000001</v>
      </c>
      <c r="AD40" s="240">
        <v>2621.5575617</v>
      </c>
      <c r="AE40" s="240">
        <v>2628.7566461000001</v>
      </c>
      <c r="AF40" s="240">
        <v>2789.0677943000001</v>
      </c>
      <c r="AG40" s="240">
        <v>2808.9160815999999</v>
      </c>
      <c r="AH40" s="240">
        <v>2874.2109168000002</v>
      </c>
      <c r="AI40" s="240">
        <v>2775.3102490000001</v>
      </c>
      <c r="AJ40" s="240">
        <v>2632.1700703000001</v>
      </c>
      <c r="AK40" s="240">
        <v>2614.0477317</v>
      </c>
      <c r="AL40" s="240">
        <v>2536.0107254999998</v>
      </c>
      <c r="AM40" s="240">
        <v>2445.6228096999998</v>
      </c>
      <c r="AN40" s="240">
        <v>2569.9432221000002</v>
      </c>
      <c r="AO40" s="240">
        <v>2502.7917990000001</v>
      </c>
      <c r="AP40" s="240">
        <v>2530.5801566999999</v>
      </c>
      <c r="AQ40" s="240">
        <v>2585.3784848</v>
      </c>
      <c r="AR40" s="240">
        <v>2740.8079160000002</v>
      </c>
      <c r="AS40" s="240">
        <v>2717.4210776999998</v>
      </c>
      <c r="AT40" s="240">
        <v>2771.1330084000001</v>
      </c>
      <c r="AU40" s="240">
        <v>2675.3491663</v>
      </c>
      <c r="AV40" s="240">
        <v>2563.5932038999999</v>
      </c>
      <c r="AW40" s="240">
        <v>2539.8230506999998</v>
      </c>
      <c r="AX40" s="240">
        <v>2474.9652239000002</v>
      </c>
      <c r="AY40" s="240">
        <v>2568.4533900000001</v>
      </c>
      <c r="AZ40" s="240">
        <v>2690.60401</v>
      </c>
      <c r="BA40" s="333">
        <v>2576.0880000000002</v>
      </c>
      <c r="BB40" s="333">
        <v>2565.6999999999998</v>
      </c>
      <c r="BC40" s="333">
        <v>2617.9009999999998</v>
      </c>
      <c r="BD40" s="333">
        <v>2764.6610000000001</v>
      </c>
      <c r="BE40" s="333">
        <v>2749.703</v>
      </c>
      <c r="BF40" s="333">
        <v>2812.1680000000001</v>
      </c>
      <c r="BG40" s="333">
        <v>2725.9929999999999</v>
      </c>
      <c r="BH40" s="333">
        <v>2585.761</v>
      </c>
      <c r="BI40" s="333">
        <v>2555.3240000000001</v>
      </c>
      <c r="BJ40" s="333">
        <v>2495.7660000000001</v>
      </c>
      <c r="BK40" s="333">
        <v>2584.7539999999999</v>
      </c>
      <c r="BL40" s="333">
        <v>2708.2339999999999</v>
      </c>
      <c r="BM40" s="333">
        <v>2595.8870000000002</v>
      </c>
      <c r="BN40" s="333">
        <v>2585.5320000000002</v>
      </c>
      <c r="BO40" s="333">
        <v>2637.5329999999999</v>
      </c>
      <c r="BP40" s="333">
        <v>2784.511</v>
      </c>
      <c r="BQ40" s="333">
        <v>2767.8049999999998</v>
      </c>
      <c r="BR40" s="333">
        <v>2829.712</v>
      </c>
      <c r="BS40" s="333">
        <v>2741.7860000000001</v>
      </c>
      <c r="BT40" s="333">
        <v>2598.1210000000001</v>
      </c>
      <c r="BU40" s="333">
        <v>2567.241</v>
      </c>
      <c r="BV40" s="333">
        <v>2507.8490000000002</v>
      </c>
    </row>
    <row r="41" spans="1:74" s="116" customFormat="1" ht="11.1" customHeight="1" x14ac:dyDescent="0.2">
      <c r="A41" s="117"/>
      <c r="B41" s="118" t="s">
        <v>256</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row>
    <row r="42" spans="1:74" s="116" customFormat="1" ht="11.1" customHeight="1" x14ac:dyDescent="0.2">
      <c r="A42" s="111" t="s">
        <v>832</v>
      </c>
      <c r="B42" s="205" t="s">
        <v>568</v>
      </c>
      <c r="C42" s="259">
        <v>361.15158903000003</v>
      </c>
      <c r="D42" s="259">
        <v>372.35171214000002</v>
      </c>
      <c r="E42" s="259">
        <v>330.49318097000003</v>
      </c>
      <c r="F42" s="259">
        <v>304.43012267</v>
      </c>
      <c r="G42" s="259">
        <v>288.97245613000001</v>
      </c>
      <c r="H42" s="259">
        <v>316.28478232999998</v>
      </c>
      <c r="I42" s="259">
        <v>361.0604629</v>
      </c>
      <c r="J42" s="259">
        <v>341.00100064999998</v>
      </c>
      <c r="K42" s="259">
        <v>339.07176033000002</v>
      </c>
      <c r="L42" s="259">
        <v>295.53883096999999</v>
      </c>
      <c r="M42" s="259">
        <v>311.04099732999998</v>
      </c>
      <c r="N42" s="259">
        <v>326.06581096999997</v>
      </c>
      <c r="O42" s="259">
        <v>349.7857171</v>
      </c>
      <c r="P42" s="259">
        <v>378.52163929</v>
      </c>
      <c r="Q42" s="259">
        <v>329.42967742000002</v>
      </c>
      <c r="R42" s="259">
        <v>309.13993799999997</v>
      </c>
      <c r="S42" s="259">
        <v>282.7303</v>
      </c>
      <c r="T42" s="259">
        <v>323.82877667000002</v>
      </c>
      <c r="U42" s="259">
        <v>354.38956547999999</v>
      </c>
      <c r="V42" s="259">
        <v>368.1704671</v>
      </c>
      <c r="W42" s="259">
        <v>357.28810900000002</v>
      </c>
      <c r="X42" s="259">
        <v>300.29161323</v>
      </c>
      <c r="Y42" s="259">
        <v>290.90203700000001</v>
      </c>
      <c r="Z42" s="259">
        <v>309.94512355000001</v>
      </c>
      <c r="AA42" s="259">
        <v>332.81046902999998</v>
      </c>
      <c r="AB42" s="259">
        <v>332.26047378999999</v>
      </c>
      <c r="AC42" s="259">
        <v>308.7032729</v>
      </c>
      <c r="AD42" s="259">
        <v>294.52159599999999</v>
      </c>
      <c r="AE42" s="259">
        <v>276.75476322999998</v>
      </c>
      <c r="AF42" s="259">
        <v>321.72028599999999</v>
      </c>
      <c r="AG42" s="259">
        <v>355.73725096999999</v>
      </c>
      <c r="AH42" s="259">
        <v>388.59637257999998</v>
      </c>
      <c r="AI42" s="259">
        <v>354.88498966999998</v>
      </c>
      <c r="AJ42" s="259">
        <v>289.30876194000001</v>
      </c>
      <c r="AK42" s="259">
        <v>290.07190366999998</v>
      </c>
      <c r="AL42" s="259">
        <v>316.80156226000003</v>
      </c>
      <c r="AM42" s="259">
        <v>356.05790741999999</v>
      </c>
      <c r="AN42" s="259">
        <v>348.78142893</v>
      </c>
      <c r="AO42" s="259">
        <v>329.98127226000003</v>
      </c>
      <c r="AP42" s="259">
        <v>314.494506</v>
      </c>
      <c r="AQ42" s="259">
        <v>295.04195709999999</v>
      </c>
      <c r="AR42" s="259">
        <v>342.38354500000003</v>
      </c>
      <c r="AS42" s="259">
        <v>370.44217193999998</v>
      </c>
      <c r="AT42" s="259">
        <v>367.44976387000003</v>
      </c>
      <c r="AU42" s="259">
        <v>348.82171067000002</v>
      </c>
      <c r="AV42" s="259">
        <v>306.83021871</v>
      </c>
      <c r="AW42" s="259">
        <v>320.83842866999998</v>
      </c>
      <c r="AX42" s="259">
        <v>342.74162516000001</v>
      </c>
      <c r="AY42" s="259">
        <v>352.20671399999998</v>
      </c>
      <c r="AZ42" s="259">
        <v>324.24368099999998</v>
      </c>
      <c r="BA42" s="374">
        <v>313.37529999999998</v>
      </c>
      <c r="BB42" s="374">
        <v>309.44839999999999</v>
      </c>
      <c r="BC42" s="374">
        <v>294.88240000000002</v>
      </c>
      <c r="BD42" s="374">
        <v>337.66820000000001</v>
      </c>
      <c r="BE42" s="374">
        <v>376.6506</v>
      </c>
      <c r="BF42" s="374">
        <v>379.029</v>
      </c>
      <c r="BG42" s="374">
        <v>334.89940000000001</v>
      </c>
      <c r="BH42" s="374">
        <v>306.92</v>
      </c>
      <c r="BI42" s="374">
        <v>320.84370000000001</v>
      </c>
      <c r="BJ42" s="374">
        <v>330.90600000000001</v>
      </c>
      <c r="BK42" s="374">
        <v>340.46730000000002</v>
      </c>
      <c r="BL42" s="374">
        <v>325.43119999999999</v>
      </c>
      <c r="BM42" s="374">
        <v>315.85379999999998</v>
      </c>
      <c r="BN42" s="374">
        <v>307.0335</v>
      </c>
      <c r="BO42" s="374">
        <v>292.58109999999999</v>
      </c>
      <c r="BP42" s="374">
        <v>335.43790000000001</v>
      </c>
      <c r="BQ42" s="374">
        <v>373.9151</v>
      </c>
      <c r="BR42" s="374">
        <v>376.17039999999997</v>
      </c>
      <c r="BS42" s="374">
        <v>331.8766</v>
      </c>
      <c r="BT42" s="374">
        <v>303.50569999999999</v>
      </c>
      <c r="BU42" s="374">
        <v>317.11090000000002</v>
      </c>
      <c r="BV42" s="374">
        <v>327.27679999999998</v>
      </c>
    </row>
    <row r="43" spans="1:74" s="116" customFormat="1" ht="11.1" customHeight="1" x14ac:dyDescent="0.2">
      <c r="A43" s="111" t="s">
        <v>833</v>
      </c>
      <c r="B43" s="187" t="s">
        <v>601</v>
      </c>
      <c r="C43" s="259">
        <v>1096.1731193999999</v>
      </c>
      <c r="D43" s="259">
        <v>1141.8388596</v>
      </c>
      <c r="E43" s="259">
        <v>1015.1864548</v>
      </c>
      <c r="F43" s="259">
        <v>931.08124999999995</v>
      </c>
      <c r="G43" s="259">
        <v>887.24286805999998</v>
      </c>
      <c r="H43" s="259">
        <v>1006.9443517</v>
      </c>
      <c r="I43" s="259">
        <v>1112.5656119</v>
      </c>
      <c r="J43" s="259">
        <v>1062.1315135</v>
      </c>
      <c r="K43" s="259">
        <v>1030.1924446999999</v>
      </c>
      <c r="L43" s="259">
        <v>903.38941193999995</v>
      </c>
      <c r="M43" s="259">
        <v>927.81637066999997</v>
      </c>
      <c r="N43" s="259">
        <v>990.18752065000001</v>
      </c>
      <c r="O43" s="259">
        <v>1066.7237651999999</v>
      </c>
      <c r="P43" s="259">
        <v>1149.2121525</v>
      </c>
      <c r="Q43" s="259">
        <v>1033.1197142000001</v>
      </c>
      <c r="R43" s="259">
        <v>918.79346167000006</v>
      </c>
      <c r="S43" s="259">
        <v>889.83456064999996</v>
      </c>
      <c r="T43" s="259">
        <v>1038.734972</v>
      </c>
      <c r="U43" s="259">
        <v>1121.6445352000001</v>
      </c>
      <c r="V43" s="259">
        <v>1135.9605016</v>
      </c>
      <c r="W43" s="259">
        <v>1103.229689</v>
      </c>
      <c r="X43" s="259">
        <v>909.74844226000005</v>
      </c>
      <c r="Y43" s="259">
        <v>892.24432666999996</v>
      </c>
      <c r="Z43" s="259">
        <v>939.07465419000005</v>
      </c>
      <c r="AA43" s="259">
        <v>1017.9030289999999</v>
      </c>
      <c r="AB43" s="259">
        <v>1046.6855106999999</v>
      </c>
      <c r="AC43" s="259">
        <v>934.15528031999997</v>
      </c>
      <c r="AD43" s="259">
        <v>881.15863133000005</v>
      </c>
      <c r="AE43" s="259">
        <v>873.90789484000004</v>
      </c>
      <c r="AF43" s="259">
        <v>1021.2623577000001</v>
      </c>
      <c r="AG43" s="259">
        <v>1162.9841544999999</v>
      </c>
      <c r="AH43" s="259">
        <v>1219.2340548</v>
      </c>
      <c r="AI43" s="259">
        <v>1123.6590217</v>
      </c>
      <c r="AJ43" s="259">
        <v>909.65400741999997</v>
      </c>
      <c r="AK43" s="259">
        <v>904.83127233000005</v>
      </c>
      <c r="AL43" s="259">
        <v>985.67366774000004</v>
      </c>
      <c r="AM43" s="259">
        <v>1018.7977432</v>
      </c>
      <c r="AN43" s="259">
        <v>1028.42518</v>
      </c>
      <c r="AO43" s="259">
        <v>939.46301871000003</v>
      </c>
      <c r="AP43" s="259">
        <v>887.88418033000005</v>
      </c>
      <c r="AQ43" s="259">
        <v>855.90726515999995</v>
      </c>
      <c r="AR43" s="259">
        <v>1004.286389</v>
      </c>
      <c r="AS43" s="259">
        <v>1129.1776442</v>
      </c>
      <c r="AT43" s="259">
        <v>1093.8503281000001</v>
      </c>
      <c r="AU43" s="259">
        <v>1011.2500317</v>
      </c>
      <c r="AV43" s="259">
        <v>913.41610097</v>
      </c>
      <c r="AW43" s="259">
        <v>918.69643632999998</v>
      </c>
      <c r="AX43" s="259">
        <v>996.36612516000002</v>
      </c>
      <c r="AY43" s="259">
        <v>1101.0414900000001</v>
      </c>
      <c r="AZ43" s="259">
        <v>1057.1717200000001</v>
      </c>
      <c r="BA43" s="374">
        <v>931.41470000000004</v>
      </c>
      <c r="BB43" s="374">
        <v>892.65470000000005</v>
      </c>
      <c r="BC43" s="374">
        <v>867.83050000000003</v>
      </c>
      <c r="BD43" s="374">
        <v>1004.091</v>
      </c>
      <c r="BE43" s="374">
        <v>1131.925</v>
      </c>
      <c r="BF43" s="374">
        <v>1137.298</v>
      </c>
      <c r="BG43" s="374">
        <v>1013.747</v>
      </c>
      <c r="BH43" s="374">
        <v>913.20230000000004</v>
      </c>
      <c r="BI43" s="374">
        <v>918.76739999999995</v>
      </c>
      <c r="BJ43" s="374">
        <v>977.9973</v>
      </c>
      <c r="BK43" s="374">
        <v>1077.4659999999999</v>
      </c>
      <c r="BL43" s="374">
        <v>1071.2339999999999</v>
      </c>
      <c r="BM43" s="374">
        <v>945.6626</v>
      </c>
      <c r="BN43" s="374">
        <v>892.58159999999998</v>
      </c>
      <c r="BO43" s="374">
        <v>867.15470000000005</v>
      </c>
      <c r="BP43" s="374">
        <v>1003.4690000000001</v>
      </c>
      <c r="BQ43" s="374">
        <v>1131.222</v>
      </c>
      <c r="BR43" s="374">
        <v>1136.886</v>
      </c>
      <c r="BS43" s="374">
        <v>1013.67</v>
      </c>
      <c r="BT43" s="374">
        <v>913.29780000000005</v>
      </c>
      <c r="BU43" s="374">
        <v>919.15269999999998</v>
      </c>
      <c r="BV43" s="374">
        <v>978.51900000000001</v>
      </c>
    </row>
    <row r="44" spans="1:74" s="116" customFormat="1" ht="11.1" customHeight="1" x14ac:dyDescent="0.2">
      <c r="A44" s="111" t="s">
        <v>834</v>
      </c>
      <c r="B44" s="205" t="s">
        <v>569</v>
      </c>
      <c r="C44" s="259">
        <v>1733.7768894000001</v>
      </c>
      <c r="D44" s="259">
        <v>1728.151415</v>
      </c>
      <c r="E44" s="259">
        <v>1568.3676581</v>
      </c>
      <c r="F44" s="259">
        <v>1402.8368717000001</v>
      </c>
      <c r="G44" s="259">
        <v>1435.8089229</v>
      </c>
      <c r="H44" s="259">
        <v>1630.7464797</v>
      </c>
      <c r="I44" s="259">
        <v>1619.6758993999999</v>
      </c>
      <c r="J44" s="259">
        <v>1670.7735894</v>
      </c>
      <c r="K44" s="259">
        <v>1522.274735</v>
      </c>
      <c r="L44" s="259">
        <v>1417.7202448</v>
      </c>
      <c r="M44" s="259">
        <v>1516.8270107000001</v>
      </c>
      <c r="N44" s="259">
        <v>1566.8627835</v>
      </c>
      <c r="O44" s="259">
        <v>1662.0230219</v>
      </c>
      <c r="P44" s="259">
        <v>1725.0108361</v>
      </c>
      <c r="Q44" s="259">
        <v>1541.9507355000001</v>
      </c>
      <c r="R44" s="259">
        <v>1379.9843737000001</v>
      </c>
      <c r="S44" s="259">
        <v>1438.0631203</v>
      </c>
      <c r="T44" s="259">
        <v>1582.5290777</v>
      </c>
      <c r="U44" s="259">
        <v>1684.2776658</v>
      </c>
      <c r="V44" s="259">
        <v>1672.8031155000001</v>
      </c>
      <c r="W44" s="259">
        <v>1594.1366617000001</v>
      </c>
      <c r="X44" s="259">
        <v>1382.4989694000001</v>
      </c>
      <c r="Y44" s="259">
        <v>1405.0115857000001</v>
      </c>
      <c r="Z44" s="259">
        <v>1469.2353555</v>
      </c>
      <c r="AA44" s="259">
        <v>1598.5482823</v>
      </c>
      <c r="AB44" s="259">
        <v>1583.2648833999999</v>
      </c>
      <c r="AC44" s="259">
        <v>1440.6015506000001</v>
      </c>
      <c r="AD44" s="259">
        <v>1386.3183297</v>
      </c>
      <c r="AE44" s="259">
        <v>1403.6231623000001</v>
      </c>
      <c r="AF44" s="259">
        <v>1639.6577903</v>
      </c>
      <c r="AG44" s="259">
        <v>1781.678279</v>
      </c>
      <c r="AH44" s="259">
        <v>1847.7564239000001</v>
      </c>
      <c r="AI44" s="259">
        <v>1612.5460293000001</v>
      </c>
      <c r="AJ44" s="259">
        <v>1396.9417132000001</v>
      </c>
      <c r="AK44" s="259">
        <v>1404.6349683000001</v>
      </c>
      <c r="AL44" s="259">
        <v>1574.3275547999999</v>
      </c>
      <c r="AM44" s="259">
        <v>1552.4295255</v>
      </c>
      <c r="AN44" s="259">
        <v>1482.9133664000001</v>
      </c>
      <c r="AO44" s="259">
        <v>1442.3256358000001</v>
      </c>
      <c r="AP44" s="259">
        <v>1325.5602707</v>
      </c>
      <c r="AQ44" s="259">
        <v>1368.7900674</v>
      </c>
      <c r="AR44" s="259">
        <v>1587.2390573</v>
      </c>
      <c r="AS44" s="259">
        <v>1692.2871981000001</v>
      </c>
      <c r="AT44" s="259">
        <v>1601.9291355</v>
      </c>
      <c r="AU44" s="259">
        <v>1517.8072772999999</v>
      </c>
      <c r="AV44" s="259">
        <v>1378.5115212999999</v>
      </c>
      <c r="AW44" s="259">
        <v>1423.3099480000001</v>
      </c>
      <c r="AX44" s="259">
        <v>1537.2824009999999</v>
      </c>
      <c r="AY44" s="259">
        <v>1655.503845</v>
      </c>
      <c r="AZ44" s="259">
        <v>1593.9315349999999</v>
      </c>
      <c r="BA44" s="374">
        <v>1486.424</v>
      </c>
      <c r="BB44" s="374">
        <v>1354.135</v>
      </c>
      <c r="BC44" s="374">
        <v>1393.7560000000001</v>
      </c>
      <c r="BD44" s="374">
        <v>1585.213</v>
      </c>
      <c r="BE44" s="374">
        <v>1710.623</v>
      </c>
      <c r="BF44" s="374">
        <v>1687.0519999999999</v>
      </c>
      <c r="BG44" s="374">
        <v>1522.5119999999999</v>
      </c>
      <c r="BH44" s="374">
        <v>1388.932</v>
      </c>
      <c r="BI44" s="374">
        <v>1417.6310000000001</v>
      </c>
      <c r="BJ44" s="374">
        <v>1514.634</v>
      </c>
      <c r="BK44" s="374">
        <v>1632.4490000000001</v>
      </c>
      <c r="BL44" s="374">
        <v>1606.4829999999999</v>
      </c>
      <c r="BM44" s="374">
        <v>1491.7280000000001</v>
      </c>
      <c r="BN44" s="374">
        <v>1355.829</v>
      </c>
      <c r="BO44" s="374">
        <v>1394.4760000000001</v>
      </c>
      <c r="BP44" s="374">
        <v>1586.883</v>
      </c>
      <c r="BQ44" s="374">
        <v>1712.7149999999999</v>
      </c>
      <c r="BR44" s="374">
        <v>1689.4570000000001</v>
      </c>
      <c r="BS44" s="374">
        <v>1524.7670000000001</v>
      </c>
      <c r="BT44" s="374">
        <v>1390.434</v>
      </c>
      <c r="BU44" s="374">
        <v>1419.0250000000001</v>
      </c>
      <c r="BV44" s="374">
        <v>1516.1320000000001</v>
      </c>
    </row>
    <row r="45" spans="1:74" s="116" customFormat="1" ht="11.1" customHeight="1" x14ac:dyDescent="0.2">
      <c r="A45" s="111" t="s">
        <v>835</v>
      </c>
      <c r="B45" s="205" t="s">
        <v>570</v>
      </c>
      <c r="C45" s="259">
        <v>916.16369999999995</v>
      </c>
      <c r="D45" s="259">
        <v>927.55791107000005</v>
      </c>
      <c r="E45" s="259">
        <v>808.99001386999998</v>
      </c>
      <c r="F45" s="259">
        <v>738.80112899999995</v>
      </c>
      <c r="G45" s="259">
        <v>746.04764</v>
      </c>
      <c r="H45" s="259">
        <v>834.33410700000002</v>
      </c>
      <c r="I45" s="259">
        <v>868.18060838999997</v>
      </c>
      <c r="J45" s="259">
        <v>895.18311418999997</v>
      </c>
      <c r="K45" s="259">
        <v>805.82019966999997</v>
      </c>
      <c r="L45" s="259">
        <v>728.91375129000005</v>
      </c>
      <c r="M45" s="259">
        <v>792.06571667000003</v>
      </c>
      <c r="N45" s="259">
        <v>845.41123645000005</v>
      </c>
      <c r="O45" s="259">
        <v>878.92430741999999</v>
      </c>
      <c r="P45" s="259">
        <v>902.20754285999999</v>
      </c>
      <c r="Q45" s="259">
        <v>785.18021806000002</v>
      </c>
      <c r="R45" s="259">
        <v>716.38726567000003</v>
      </c>
      <c r="S45" s="259">
        <v>711.73629484000003</v>
      </c>
      <c r="T45" s="259">
        <v>829.56410167000001</v>
      </c>
      <c r="U45" s="259">
        <v>908.14909483999998</v>
      </c>
      <c r="V45" s="259">
        <v>886.33339032000003</v>
      </c>
      <c r="W45" s="259">
        <v>831.90214066999999</v>
      </c>
      <c r="X45" s="259">
        <v>717.02507871</v>
      </c>
      <c r="Y45" s="259">
        <v>737.128512</v>
      </c>
      <c r="Z45" s="259">
        <v>793.11809484000003</v>
      </c>
      <c r="AA45" s="259">
        <v>854.09487709999996</v>
      </c>
      <c r="AB45" s="259">
        <v>832.10699345</v>
      </c>
      <c r="AC45" s="259">
        <v>733.18583774000001</v>
      </c>
      <c r="AD45" s="259">
        <v>697.97400866999999</v>
      </c>
      <c r="AE45" s="259">
        <v>704.45748031999995</v>
      </c>
      <c r="AF45" s="259">
        <v>870.09497867000005</v>
      </c>
      <c r="AG45" s="259">
        <v>919.51798581000003</v>
      </c>
      <c r="AH45" s="259">
        <v>929.05630676999999</v>
      </c>
      <c r="AI45" s="259">
        <v>827.70287033</v>
      </c>
      <c r="AJ45" s="259">
        <v>728.41483323</v>
      </c>
      <c r="AK45" s="259">
        <v>736.56794600000001</v>
      </c>
      <c r="AL45" s="259">
        <v>845.90791193999996</v>
      </c>
      <c r="AM45" s="259">
        <v>847.98830612999996</v>
      </c>
      <c r="AN45" s="259">
        <v>798.29805750000003</v>
      </c>
      <c r="AO45" s="259">
        <v>748.48779645000002</v>
      </c>
      <c r="AP45" s="259">
        <v>704.01815066999995</v>
      </c>
      <c r="AQ45" s="259">
        <v>726.12693483999999</v>
      </c>
      <c r="AR45" s="259">
        <v>836.27299100000005</v>
      </c>
      <c r="AS45" s="259">
        <v>925.41699839</v>
      </c>
      <c r="AT45" s="259">
        <v>841.77598870999998</v>
      </c>
      <c r="AU45" s="259">
        <v>802.95957233000001</v>
      </c>
      <c r="AV45" s="259">
        <v>722.91598194000005</v>
      </c>
      <c r="AW45" s="259">
        <v>750.01664432999996</v>
      </c>
      <c r="AX45" s="259">
        <v>821.38063064999994</v>
      </c>
      <c r="AY45" s="259">
        <v>894.3082799</v>
      </c>
      <c r="AZ45" s="259">
        <v>882.99746870000001</v>
      </c>
      <c r="BA45" s="374">
        <v>793.80719999999997</v>
      </c>
      <c r="BB45" s="374">
        <v>729.91880000000003</v>
      </c>
      <c r="BC45" s="374">
        <v>752.13750000000005</v>
      </c>
      <c r="BD45" s="374">
        <v>848.25080000000003</v>
      </c>
      <c r="BE45" s="374">
        <v>927.57420000000002</v>
      </c>
      <c r="BF45" s="374">
        <v>915.61590000000001</v>
      </c>
      <c r="BG45" s="374">
        <v>815.35530000000006</v>
      </c>
      <c r="BH45" s="374">
        <v>734.68629999999996</v>
      </c>
      <c r="BI45" s="374">
        <v>759.06</v>
      </c>
      <c r="BJ45" s="374">
        <v>829.72580000000005</v>
      </c>
      <c r="BK45" s="374">
        <v>895.774</v>
      </c>
      <c r="BL45" s="374">
        <v>880.07230000000004</v>
      </c>
      <c r="BM45" s="374">
        <v>799.73270000000002</v>
      </c>
      <c r="BN45" s="374">
        <v>740.01649999999995</v>
      </c>
      <c r="BO45" s="374">
        <v>762.22829999999999</v>
      </c>
      <c r="BP45" s="374">
        <v>860.56600000000003</v>
      </c>
      <c r="BQ45" s="374">
        <v>941.60400000000004</v>
      </c>
      <c r="BR45" s="374">
        <v>929.96960000000001</v>
      </c>
      <c r="BS45" s="374">
        <v>828.79920000000004</v>
      </c>
      <c r="BT45" s="374">
        <v>746.46950000000004</v>
      </c>
      <c r="BU45" s="374">
        <v>771.16120000000001</v>
      </c>
      <c r="BV45" s="374">
        <v>842.73389999999995</v>
      </c>
    </row>
    <row r="46" spans="1:74" s="116" customFormat="1" ht="11.1" customHeight="1" x14ac:dyDescent="0.2">
      <c r="A46" s="111" t="s">
        <v>836</v>
      </c>
      <c r="B46" s="205" t="s">
        <v>571</v>
      </c>
      <c r="C46" s="259">
        <v>2397.1944210000001</v>
      </c>
      <c r="D46" s="259">
        <v>2319.7690868</v>
      </c>
      <c r="E46" s="259">
        <v>2072.0891919000001</v>
      </c>
      <c r="F46" s="259">
        <v>1916.7132942999999</v>
      </c>
      <c r="G46" s="259">
        <v>2039.7186594</v>
      </c>
      <c r="H46" s="259">
        <v>2353.0508682999998</v>
      </c>
      <c r="I46" s="259">
        <v>2459.5541535000002</v>
      </c>
      <c r="J46" s="259">
        <v>2469.4710877000002</v>
      </c>
      <c r="K46" s="259">
        <v>2328.5561520000001</v>
      </c>
      <c r="L46" s="259">
        <v>2003.0938541999999</v>
      </c>
      <c r="M46" s="259">
        <v>2030.0027097</v>
      </c>
      <c r="N46" s="259">
        <v>2101.7102432000001</v>
      </c>
      <c r="O46" s="259">
        <v>2304.9334368</v>
      </c>
      <c r="P46" s="259">
        <v>2426.9551618</v>
      </c>
      <c r="Q46" s="259">
        <v>2097.9772542000001</v>
      </c>
      <c r="R46" s="259">
        <v>1951.636244</v>
      </c>
      <c r="S46" s="259">
        <v>2095.3396603000001</v>
      </c>
      <c r="T46" s="259">
        <v>2452.9527223</v>
      </c>
      <c r="U46" s="259">
        <v>2594.6578964999999</v>
      </c>
      <c r="V46" s="259">
        <v>2540.7119757999999</v>
      </c>
      <c r="W46" s="259">
        <v>2355.8589040000002</v>
      </c>
      <c r="X46" s="259">
        <v>2008.2717084000001</v>
      </c>
      <c r="Y46" s="259">
        <v>1986.0308247</v>
      </c>
      <c r="Z46" s="259">
        <v>2009.3179619</v>
      </c>
      <c r="AA46" s="259">
        <v>2257.8975971</v>
      </c>
      <c r="AB46" s="259">
        <v>2224.7042445000002</v>
      </c>
      <c r="AC46" s="259">
        <v>1949.0455093999999</v>
      </c>
      <c r="AD46" s="259">
        <v>1909.1471260000001</v>
      </c>
      <c r="AE46" s="259">
        <v>2028.2902655</v>
      </c>
      <c r="AF46" s="259">
        <v>2430.695745</v>
      </c>
      <c r="AG46" s="259">
        <v>2701.2068410000002</v>
      </c>
      <c r="AH46" s="259">
        <v>2692.9760842000001</v>
      </c>
      <c r="AI46" s="259">
        <v>2456.616231</v>
      </c>
      <c r="AJ46" s="259">
        <v>2026.4249158</v>
      </c>
      <c r="AK46" s="259">
        <v>1962.5772242999999</v>
      </c>
      <c r="AL46" s="259">
        <v>2114.8547932000001</v>
      </c>
      <c r="AM46" s="259">
        <v>2122.5194283999999</v>
      </c>
      <c r="AN46" s="259">
        <v>2020.959695</v>
      </c>
      <c r="AO46" s="259">
        <v>1981.0960674</v>
      </c>
      <c r="AP46" s="259">
        <v>1948.9945573</v>
      </c>
      <c r="AQ46" s="259">
        <v>2088.2159025999999</v>
      </c>
      <c r="AR46" s="259">
        <v>2365.4026763000002</v>
      </c>
      <c r="AS46" s="259">
        <v>2582.4376305999999</v>
      </c>
      <c r="AT46" s="259">
        <v>2531.2663815999999</v>
      </c>
      <c r="AU46" s="259">
        <v>2274.2347537000001</v>
      </c>
      <c r="AV46" s="259">
        <v>2063.7529432000001</v>
      </c>
      <c r="AW46" s="259">
        <v>2007.5958476999999</v>
      </c>
      <c r="AX46" s="259">
        <v>2137.9728052</v>
      </c>
      <c r="AY46" s="259">
        <v>2427.799685</v>
      </c>
      <c r="AZ46" s="259">
        <v>2180.5343769999999</v>
      </c>
      <c r="BA46" s="374">
        <v>1981.0350000000001</v>
      </c>
      <c r="BB46" s="374">
        <v>1958.2560000000001</v>
      </c>
      <c r="BC46" s="374">
        <v>2092.0369999999998</v>
      </c>
      <c r="BD46" s="374">
        <v>2400.087</v>
      </c>
      <c r="BE46" s="374">
        <v>2578.8159999999998</v>
      </c>
      <c r="BF46" s="374">
        <v>2576.8069999999998</v>
      </c>
      <c r="BG46" s="374">
        <v>2301.2069999999999</v>
      </c>
      <c r="BH46" s="374">
        <v>2074.1849999999999</v>
      </c>
      <c r="BI46" s="374">
        <v>1995.289</v>
      </c>
      <c r="BJ46" s="374">
        <v>2123.8270000000002</v>
      </c>
      <c r="BK46" s="374">
        <v>2338.6550000000002</v>
      </c>
      <c r="BL46" s="374">
        <v>2262.924</v>
      </c>
      <c r="BM46" s="374">
        <v>2036.462</v>
      </c>
      <c r="BN46" s="374">
        <v>1960.925</v>
      </c>
      <c r="BO46" s="374">
        <v>2086.13</v>
      </c>
      <c r="BP46" s="374">
        <v>2400.8029999999999</v>
      </c>
      <c r="BQ46" s="374">
        <v>2584.9070000000002</v>
      </c>
      <c r="BR46" s="374">
        <v>2583.1210000000001</v>
      </c>
      <c r="BS46" s="374">
        <v>2306.7339999999999</v>
      </c>
      <c r="BT46" s="374">
        <v>2078.085</v>
      </c>
      <c r="BU46" s="374">
        <v>1998.7529999999999</v>
      </c>
      <c r="BV46" s="374">
        <v>2128.5059999999999</v>
      </c>
    </row>
    <row r="47" spans="1:74" s="116" customFormat="1" ht="11.1" customHeight="1" x14ac:dyDescent="0.2">
      <c r="A47" s="111" t="s">
        <v>837</v>
      </c>
      <c r="B47" s="205" t="s">
        <v>572</v>
      </c>
      <c r="C47" s="259">
        <v>976.47876065000003</v>
      </c>
      <c r="D47" s="259">
        <v>1002.238285</v>
      </c>
      <c r="E47" s="259">
        <v>825.44218290000003</v>
      </c>
      <c r="F47" s="259">
        <v>760.52557300000001</v>
      </c>
      <c r="G47" s="259">
        <v>773.93288323000002</v>
      </c>
      <c r="H47" s="259">
        <v>904.85996999999998</v>
      </c>
      <c r="I47" s="259">
        <v>939.32594289999997</v>
      </c>
      <c r="J47" s="259">
        <v>947.96276225999998</v>
      </c>
      <c r="K47" s="259">
        <v>941.39599399999997</v>
      </c>
      <c r="L47" s="259">
        <v>786.54853387000003</v>
      </c>
      <c r="M47" s="259">
        <v>798.70077600000002</v>
      </c>
      <c r="N47" s="259">
        <v>838.48214968000002</v>
      </c>
      <c r="O47" s="259">
        <v>917.80759064999995</v>
      </c>
      <c r="P47" s="259">
        <v>975.75319249999995</v>
      </c>
      <c r="Q47" s="259">
        <v>850.19538516</v>
      </c>
      <c r="R47" s="259">
        <v>757.21219532999999</v>
      </c>
      <c r="S47" s="259">
        <v>771.54997418999994</v>
      </c>
      <c r="T47" s="259">
        <v>910.35094466999999</v>
      </c>
      <c r="U47" s="259">
        <v>984.73531484</v>
      </c>
      <c r="V47" s="259">
        <v>984.58289354999999</v>
      </c>
      <c r="W47" s="259">
        <v>910.57711967</v>
      </c>
      <c r="X47" s="259">
        <v>760.0768071</v>
      </c>
      <c r="Y47" s="259">
        <v>729.58584832999998</v>
      </c>
      <c r="Z47" s="259">
        <v>752.17904870999996</v>
      </c>
      <c r="AA47" s="259">
        <v>866.95711934999997</v>
      </c>
      <c r="AB47" s="259">
        <v>894.27036068999996</v>
      </c>
      <c r="AC47" s="259">
        <v>756.77237677000005</v>
      </c>
      <c r="AD47" s="259">
        <v>734.37592199999995</v>
      </c>
      <c r="AE47" s="259">
        <v>753.87757257999999</v>
      </c>
      <c r="AF47" s="259">
        <v>906.36079532999997</v>
      </c>
      <c r="AG47" s="259">
        <v>994.06050097000002</v>
      </c>
      <c r="AH47" s="259">
        <v>1018.7536071</v>
      </c>
      <c r="AI47" s="259">
        <v>967.78566866999995</v>
      </c>
      <c r="AJ47" s="259">
        <v>797.17754290000005</v>
      </c>
      <c r="AK47" s="259">
        <v>751.51119900000003</v>
      </c>
      <c r="AL47" s="259">
        <v>807.64228193999998</v>
      </c>
      <c r="AM47" s="259">
        <v>840.79382065000004</v>
      </c>
      <c r="AN47" s="259">
        <v>805.85446249999995</v>
      </c>
      <c r="AO47" s="259">
        <v>745.87429644999997</v>
      </c>
      <c r="AP47" s="259">
        <v>742.78739532999998</v>
      </c>
      <c r="AQ47" s="259">
        <v>768.66871613000001</v>
      </c>
      <c r="AR47" s="259">
        <v>867.21123866999994</v>
      </c>
      <c r="AS47" s="259">
        <v>952.29474839</v>
      </c>
      <c r="AT47" s="259">
        <v>954.45296355000005</v>
      </c>
      <c r="AU47" s="259">
        <v>863.03511700000001</v>
      </c>
      <c r="AV47" s="259">
        <v>772.95701677</v>
      </c>
      <c r="AW47" s="259">
        <v>752.17758800000001</v>
      </c>
      <c r="AX47" s="259">
        <v>810.47819645000004</v>
      </c>
      <c r="AY47" s="259">
        <v>936.20640000000003</v>
      </c>
      <c r="AZ47" s="259">
        <v>872.61720000000003</v>
      </c>
      <c r="BA47" s="374">
        <v>760.81510000000003</v>
      </c>
      <c r="BB47" s="374">
        <v>759.67759999999998</v>
      </c>
      <c r="BC47" s="374">
        <v>787.49720000000002</v>
      </c>
      <c r="BD47" s="374">
        <v>897.11919999999998</v>
      </c>
      <c r="BE47" s="374">
        <v>970.74390000000005</v>
      </c>
      <c r="BF47" s="374">
        <v>984.86469999999997</v>
      </c>
      <c r="BG47" s="374">
        <v>895.54989999999998</v>
      </c>
      <c r="BH47" s="374">
        <v>780.94979999999998</v>
      </c>
      <c r="BI47" s="374">
        <v>753.93600000000004</v>
      </c>
      <c r="BJ47" s="374">
        <v>806.56979999999999</v>
      </c>
      <c r="BK47" s="374">
        <v>898.49040000000002</v>
      </c>
      <c r="BL47" s="374">
        <v>889.47260000000006</v>
      </c>
      <c r="BM47" s="374">
        <v>788.51430000000005</v>
      </c>
      <c r="BN47" s="374">
        <v>761.14840000000004</v>
      </c>
      <c r="BO47" s="374">
        <v>785.96810000000005</v>
      </c>
      <c r="BP47" s="374">
        <v>896.21190000000001</v>
      </c>
      <c r="BQ47" s="374">
        <v>973.58669999999995</v>
      </c>
      <c r="BR47" s="374">
        <v>988.41830000000004</v>
      </c>
      <c r="BS47" s="374">
        <v>898.84090000000003</v>
      </c>
      <c r="BT47" s="374">
        <v>782.6173</v>
      </c>
      <c r="BU47" s="374">
        <v>754.87009999999998</v>
      </c>
      <c r="BV47" s="374">
        <v>806.98019999999997</v>
      </c>
    </row>
    <row r="48" spans="1:74" s="116" customFormat="1" ht="11.1" customHeight="1" x14ac:dyDescent="0.2">
      <c r="A48" s="111" t="s">
        <v>838</v>
      </c>
      <c r="B48" s="205" t="s">
        <v>573</v>
      </c>
      <c r="C48" s="259">
        <v>1643.8234181</v>
      </c>
      <c r="D48" s="259">
        <v>1669.3786436</v>
      </c>
      <c r="E48" s="259">
        <v>1429.7977100000001</v>
      </c>
      <c r="F48" s="259">
        <v>1399.3777520000001</v>
      </c>
      <c r="G48" s="259">
        <v>1457.5629799999999</v>
      </c>
      <c r="H48" s="259">
        <v>1730.5330260000001</v>
      </c>
      <c r="I48" s="259">
        <v>1824.548871</v>
      </c>
      <c r="J48" s="259">
        <v>1883.3043531999999</v>
      </c>
      <c r="K48" s="259">
        <v>1866.8823709999999</v>
      </c>
      <c r="L48" s="259">
        <v>1570.3505164999999</v>
      </c>
      <c r="M48" s="259">
        <v>1428.5267533000001</v>
      </c>
      <c r="N48" s="259">
        <v>1463.180151</v>
      </c>
      <c r="O48" s="259">
        <v>1601.3727065</v>
      </c>
      <c r="P48" s="259">
        <v>1605.3995210999999</v>
      </c>
      <c r="Q48" s="259">
        <v>1485.4090813</v>
      </c>
      <c r="R48" s="259">
        <v>1399.3967752999999</v>
      </c>
      <c r="S48" s="259">
        <v>1422.0125613</v>
      </c>
      <c r="T48" s="259">
        <v>1746.4240176999999</v>
      </c>
      <c r="U48" s="259">
        <v>1939.7713131999999</v>
      </c>
      <c r="V48" s="259">
        <v>1975.0417926</v>
      </c>
      <c r="W48" s="259">
        <v>1872.7836996999999</v>
      </c>
      <c r="X48" s="259">
        <v>1589.8850657999999</v>
      </c>
      <c r="Y48" s="259">
        <v>1386.4973660000001</v>
      </c>
      <c r="Z48" s="259">
        <v>1428.8023416000001</v>
      </c>
      <c r="AA48" s="259">
        <v>1572.0184334999999</v>
      </c>
      <c r="AB48" s="259">
        <v>1530.1668872</v>
      </c>
      <c r="AC48" s="259">
        <v>1372.3436916000001</v>
      </c>
      <c r="AD48" s="259">
        <v>1397.6670770000001</v>
      </c>
      <c r="AE48" s="259">
        <v>1453.5634745</v>
      </c>
      <c r="AF48" s="259">
        <v>1786.3966187000001</v>
      </c>
      <c r="AG48" s="259">
        <v>1982.4027960999999</v>
      </c>
      <c r="AH48" s="259">
        <v>2007.9502729000001</v>
      </c>
      <c r="AI48" s="259">
        <v>1904.4962147000001</v>
      </c>
      <c r="AJ48" s="259">
        <v>1638.8366573999999</v>
      </c>
      <c r="AK48" s="259">
        <v>1460.4787057000001</v>
      </c>
      <c r="AL48" s="259">
        <v>1488.1576639</v>
      </c>
      <c r="AM48" s="259">
        <v>1531.9225658</v>
      </c>
      <c r="AN48" s="259">
        <v>1448.9128836</v>
      </c>
      <c r="AO48" s="259">
        <v>1375.7687194</v>
      </c>
      <c r="AP48" s="259">
        <v>1387.7839756999999</v>
      </c>
      <c r="AQ48" s="259">
        <v>1503.2746284</v>
      </c>
      <c r="AR48" s="259">
        <v>1793.6528843000001</v>
      </c>
      <c r="AS48" s="259">
        <v>1895.2669648000001</v>
      </c>
      <c r="AT48" s="259">
        <v>1926.411171</v>
      </c>
      <c r="AU48" s="259">
        <v>1782.3595190000001</v>
      </c>
      <c r="AV48" s="259">
        <v>1613.6717371</v>
      </c>
      <c r="AW48" s="259">
        <v>1417.4319800000001</v>
      </c>
      <c r="AX48" s="259">
        <v>1469.7913874000001</v>
      </c>
      <c r="AY48" s="259">
        <v>1683.0060327000001</v>
      </c>
      <c r="AZ48" s="259">
        <v>1622.1127706</v>
      </c>
      <c r="BA48" s="374">
        <v>1434.9469999999999</v>
      </c>
      <c r="BB48" s="374">
        <v>1418.011</v>
      </c>
      <c r="BC48" s="374">
        <v>1579.251</v>
      </c>
      <c r="BD48" s="374">
        <v>1887.614</v>
      </c>
      <c r="BE48" s="374">
        <v>1939.91</v>
      </c>
      <c r="BF48" s="374">
        <v>2015.0540000000001</v>
      </c>
      <c r="BG48" s="374">
        <v>1853.018</v>
      </c>
      <c r="BH48" s="374">
        <v>1651.4770000000001</v>
      </c>
      <c r="BI48" s="374">
        <v>1457.8789999999999</v>
      </c>
      <c r="BJ48" s="374">
        <v>1500.395</v>
      </c>
      <c r="BK48" s="374">
        <v>1649.0440000000001</v>
      </c>
      <c r="BL48" s="374">
        <v>1622.672</v>
      </c>
      <c r="BM48" s="374">
        <v>1478.7560000000001</v>
      </c>
      <c r="BN48" s="374">
        <v>1449.56</v>
      </c>
      <c r="BO48" s="374">
        <v>1597.7929999999999</v>
      </c>
      <c r="BP48" s="374">
        <v>1918.9010000000001</v>
      </c>
      <c r="BQ48" s="374">
        <v>1983.663</v>
      </c>
      <c r="BR48" s="374">
        <v>2059.7910000000002</v>
      </c>
      <c r="BS48" s="374">
        <v>1892.816</v>
      </c>
      <c r="BT48" s="374">
        <v>1685.4739999999999</v>
      </c>
      <c r="BU48" s="374">
        <v>1486.5820000000001</v>
      </c>
      <c r="BV48" s="374">
        <v>1529.163</v>
      </c>
    </row>
    <row r="49" spans="1:74" s="116" customFormat="1" ht="11.1" customHeight="1" x14ac:dyDescent="0.2">
      <c r="A49" s="111" t="s">
        <v>839</v>
      </c>
      <c r="B49" s="205" t="s">
        <v>574</v>
      </c>
      <c r="C49" s="259">
        <v>716.94657934999998</v>
      </c>
      <c r="D49" s="259">
        <v>700.74965393000002</v>
      </c>
      <c r="E49" s="259">
        <v>650.84863839000002</v>
      </c>
      <c r="F49" s="259">
        <v>667.02381066999999</v>
      </c>
      <c r="G49" s="259">
        <v>718.11725451999996</v>
      </c>
      <c r="H49" s="259">
        <v>835.28984366999998</v>
      </c>
      <c r="I49" s="259">
        <v>916.13385031999996</v>
      </c>
      <c r="J49" s="259">
        <v>856.03849226</v>
      </c>
      <c r="K49" s="259">
        <v>812.54515000000004</v>
      </c>
      <c r="L49" s="259">
        <v>693.82163645000003</v>
      </c>
      <c r="M49" s="259">
        <v>675.95258200000001</v>
      </c>
      <c r="N49" s="259">
        <v>707.8507171</v>
      </c>
      <c r="O49" s="259">
        <v>727.44947580999997</v>
      </c>
      <c r="P49" s="259">
        <v>690.39406070999996</v>
      </c>
      <c r="Q49" s="259">
        <v>661.99146452000002</v>
      </c>
      <c r="R49" s="259">
        <v>668.331143</v>
      </c>
      <c r="S49" s="259">
        <v>683.26881322999998</v>
      </c>
      <c r="T49" s="259">
        <v>851.22810933000005</v>
      </c>
      <c r="U49" s="259">
        <v>888.82208032000005</v>
      </c>
      <c r="V49" s="259">
        <v>910.73777484000004</v>
      </c>
      <c r="W49" s="259">
        <v>826.27164132999997</v>
      </c>
      <c r="X49" s="259">
        <v>713.29613355000004</v>
      </c>
      <c r="Y49" s="259">
        <v>683.46412832999999</v>
      </c>
      <c r="Z49" s="259">
        <v>729.00389323000002</v>
      </c>
      <c r="AA49" s="259">
        <v>733.65513773999999</v>
      </c>
      <c r="AB49" s="259">
        <v>702.08125620999999</v>
      </c>
      <c r="AC49" s="259">
        <v>654.28894097</v>
      </c>
      <c r="AD49" s="259">
        <v>660.95978400000001</v>
      </c>
      <c r="AE49" s="259">
        <v>692.19458870999995</v>
      </c>
      <c r="AF49" s="259">
        <v>878.57086700000002</v>
      </c>
      <c r="AG49" s="259">
        <v>938.59459355000001</v>
      </c>
      <c r="AH49" s="259">
        <v>903.59678031999999</v>
      </c>
      <c r="AI49" s="259">
        <v>787.17131400000005</v>
      </c>
      <c r="AJ49" s="259">
        <v>703.46071097000004</v>
      </c>
      <c r="AK49" s="259">
        <v>667.65348100000006</v>
      </c>
      <c r="AL49" s="259">
        <v>726.82174612999995</v>
      </c>
      <c r="AM49" s="259">
        <v>733.31546129000003</v>
      </c>
      <c r="AN49" s="259">
        <v>701.19694429000003</v>
      </c>
      <c r="AO49" s="259">
        <v>668.48176161000004</v>
      </c>
      <c r="AP49" s="259">
        <v>667.40702099999999</v>
      </c>
      <c r="AQ49" s="259">
        <v>713.62716096999998</v>
      </c>
      <c r="AR49" s="259">
        <v>875.94543833</v>
      </c>
      <c r="AS49" s="259">
        <v>950.96847677000005</v>
      </c>
      <c r="AT49" s="259">
        <v>910.41902484000002</v>
      </c>
      <c r="AU49" s="259">
        <v>814.08579832999999</v>
      </c>
      <c r="AV49" s="259">
        <v>693.94134065000003</v>
      </c>
      <c r="AW49" s="259">
        <v>666.62961567000002</v>
      </c>
      <c r="AX49" s="259">
        <v>712.57360355000003</v>
      </c>
      <c r="AY49" s="259">
        <v>722.2314705</v>
      </c>
      <c r="AZ49" s="259">
        <v>713.31028140000001</v>
      </c>
      <c r="BA49" s="374">
        <v>685.43920000000003</v>
      </c>
      <c r="BB49" s="374">
        <v>674.25239999999997</v>
      </c>
      <c r="BC49" s="374">
        <v>729.63599999999997</v>
      </c>
      <c r="BD49" s="374">
        <v>866.39480000000003</v>
      </c>
      <c r="BE49" s="374">
        <v>941.25549999999998</v>
      </c>
      <c r="BF49" s="374">
        <v>928.73149999999998</v>
      </c>
      <c r="BG49" s="374">
        <v>843.12739999999997</v>
      </c>
      <c r="BH49" s="374">
        <v>692.62199999999996</v>
      </c>
      <c r="BI49" s="374">
        <v>675.14819999999997</v>
      </c>
      <c r="BJ49" s="374">
        <v>730.20600000000002</v>
      </c>
      <c r="BK49" s="374">
        <v>742.68949999999995</v>
      </c>
      <c r="BL49" s="374">
        <v>726.56010000000003</v>
      </c>
      <c r="BM49" s="374">
        <v>695.25699999999995</v>
      </c>
      <c r="BN49" s="374">
        <v>683.02390000000003</v>
      </c>
      <c r="BO49" s="374">
        <v>737.1558</v>
      </c>
      <c r="BP49" s="374">
        <v>877.35829999999999</v>
      </c>
      <c r="BQ49" s="374">
        <v>953.95889999999997</v>
      </c>
      <c r="BR49" s="374">
        <v>941.11099999999999</v>
      </c>
      <c r="BS49" s="374">
        <v>854.19939999999997</v>
      </c>
      <c r="BT49" s="374">
        <v>701.37120000000004</v>
      </c>
      <c r="BU49" s="374">
        <v>683.60059999999999</v>
      </c>
      <c r="BV49" s="374">
        <v>739.47460000000001</v>
      </c>
    </row>
    <row r="50" spans="1:74" s="116" customFormat="1" ht="11.1" customHeight="1" x14ac:dyDescent="0.2">
      <c r="A50" s="111" t="s">
        <v>840</v>
      </c>
      <c r="B50" s="205" t="s">
        <v>257</v>
      </c>
      <c r="C50" s="259">
        <v>1121.9041961</v>
      </c>
      <c r="D50" s="259">
        <v>1126.7213354</v>
      </c>
      <c r="E50" s="259">
        <v>1011.0425281</v>
      </c>
      <c r="F50" s="259">
        <v>1034.450028</v>
      </c>
      <c r="G50" s="259">
        <v>1012.4371687</v>
      </c>
      <c r="H50" s="259">
        <v>1106.5226299999999</v>
      </c>
      <c r="I50" s="259">
        <v>1196.2301281</v>
      </c>
      <c r="J50" s="259">
        <v>1182.1001567999999</v>
      </c>
      <c r="K50" s="259">
        <v>1206.2121787000001</v>
      </c>
      <c r="L50" s="259">
        <v>1126.9808726000001</v>
      </c>
      <c r="M50" s="259">
        <v>989.29960932999995</v>
      </c>
      <c r="N50" s="259">
        <v>1104.717281</v>
      </c>
      <c r="O50" s="259">
        <v>1082.8922170999999</v>
      </c>
      <c r="P50" s="259">
        <v>1058.2029803999999</v>
      </c>
      <c r="Q50" s="259">
        <v>1023.652141</v>
      </c>
      <c r="R50" s="259">
        <v>1039.9744209999999</v>
      </c>
      <c r="S50" s="259">
        <v>959.06849709999995</v>
      </c>
      <c r="T50" s="259">
        <v>1103.2868582999999</v>
      </c>
      <c r="U50" s="259">
        <v>1188.2385316</v>
      </c>
      <c r="V50" s="259">
        <v>1159.3642397000001</v>
      </c>
      <c r="W50" s="259">
        <v>1201.6122829999999</v>
      </c>
      <c r="X50" s="259">
        <v>1126.0128394000001</v>
      </c>
      <c r="Y50" s="259">
        <v>1041.5571213000001</v>
      </c>
      <c r="Z50" s="259">
        <v>1116.5100516</v>
      </c>
      <c r="AA50" s="259">
        <v>1074.2240284</v>
      </c>
      <c r="AB50" s="259">
        <v>1046.0245090000001</v>
      </c>
      <c r="AC50" s="259">
        <v>1029.7005002999999</v>
      </c>
      <c r="AD50" s="259">
        <v>981.21136300000001</v>
      </c>
      <c r="AE50" s="259">
        <v>957.08332160999998</v>
      </c>
      <c r="AF50" s="259">
        <v>1099.9574050000001</v>
      </c>
      <c r="AG50" s="259">
        <v>1127.1838886999999</v>
      </c>
      <c r="AH50" s="259">
        <v>1244.4745115999999</v>
      </c>
      <c r="AI50" s="259">
        <v>1147.019057</v>
      </c>
      <c r="AJ50" s="259">
        <v>1036.8300942000001</v>
      </c>
      <c r="AK50" s="259">
        <v>1022.4664173</v>
      </c>
      <c r="AL50" s="259">
        <v>1118.4702038999999</v>
      </c>
      <c r="AM50" s="259">
        <v>1118.7277744999999</v>
      </c>
      <c r="AN50" s="259">
        <v>1090.5217929</v>
      </c>
      <c r="AO50" s="259">
        <v>1043.0560661</v>
      </c>
      <c r="AP50" s="259">
        <v>955.01599833</v>
      </c>
      <c r="AQ50" s="259">
        <v>982.42796806000001</v>
      </c>
      <c r="AR50" s="259">
        <v>1092.2692652999999</v>
      </c>
      <c r="AS50" s="259">
        <v>1145.5251570999999</v>
      </c>
      <c r="AT50" s="259">
        <v>1236.1148055000001</v>
      </c>
      <c r="AU50" s="259">
        <v>1168.768879</v>
      </c>
      <c r="AV50" s="259">
        <v>1043.4697131999999</v>
      </c>
      <c r="AW50" s="259">
        <v>1021.0480323</v>
      </c>
      <c r="AX50" s="259">
        <v>1061.1874723000001</v>
      </c>
      <c r="AY50" s="259">
        <v>1066.3963980000001</v>
      </c>
      <c r="AZ50" s="259">
        <v>1079.7411669999999</v>
      </c>
      <c r="BA50" s="374">
        <v>1058.5920000000001</v>
      </c>
      <c r="BB50" s="374">
        <v>963.64750000000004</v>
      </c>
      <c r="BC50" s="374">
        <v>990.64400000000001</v>
      </c>
      <c r="BD50" s="374">
        <v>1085.4839999999999</v>
      </c>
      <c r="BE50" s="374">
        <v>1110.848</v>
      </c>
      <c r="BF50" s="374">
        <v>1191.806</v>
      </c>
      <c r="BG50" s="374">
        <v>1151.3530000000001</v>
      </c>
      <c r="BH50" s="374">
        <v>1041.8589999999999</v>
      </c>
      <c r="BI50" s="374">
        <v>1023.377</v>
      </c>
      <c r="BJ50" s="374">
        <v>1082.52</v>
      </c>
      <c r="BK50" s="374">
        <v>1095.3610000000001</v>
      </c>
      <c r="BL50" s="374">
        <v>1098.616</v>
      </c>
      <c r="BM50" s="374">
        <v>1065.06</v>
      </c>
      <c r="BN50" s="374">
        <v>965.59960000000001</v>
      </c>
      <c r="BO50" s="374">
        <v>995.10429999999997</v>
      </c>
      <c r="BP50" s="374">
        <v>1089.809</v>
      </c>
      <c r="BQ50" s="374">
        <v>1114.873</v>
      </c>
      <c r="BR50" s="374">
        <v>1195.9090000000001</v>
      </c>
      <c r="BS50" s="374">
        <v>1155.3119999999999</v>
      </c>
      <c r="BT50" s="374">
        <v>1047.095</v>
      </c>
      <c r="BU50" s="374">
        <v>1026.9590000000001</v>
      </c>
      <c r="BV50" s="374">
        <v>1086.721</v>
      </c>
    </row>
    <row r="51" spans="1:74" s="116" customFormat="1" ht="11.1" customHeight="1" x14ac:dyDescent="0.2">
      <c r="A51" s="111" t="s">
        <v>841</v>
      </c>
      <c r="B51" s="205" t="s">
        <v>258</v>
      </c>
      <c r="C51" s="259">
        <v>44.073560645000001</v>
      </c>
      <c r="D51" s="259">
        <v>44.854883213999997</v>
      </c>
      <c r="E51" s="259">
        <v>42.200133225999998</v>
      </c>
      <c r="F51" s="259">
        <v>41.215752000000002</v>
      </c>
      <c r="G51" s="259">
        <v>40.832329031999997</v>
      </c>
      <c r="H51" s="259">
        <v>41.166615667000002</v>
      </c>
      <c r="I51" s="259">
        <v>42.207885161</v>
      </c>
      <c r="J51" s="259">
        <v>43.098138710000001</v>
      </c>
      <c r="K51" s="259">
        <v>43.953079000000002</v>
      </c>
      <c r="L51" s="259">
        <v>43.957948709999997</v>
      </c>
      <c r="M51" s="259">
        <v>43.520268332999997</v>
      </c>
      <c r="N51" s="259">
        <v>43.264064839</v>
      </c>
      <c r="O51" s="259">
        <v>42.485177096999998</v>
      </c>
      <c r="P51" s="259">
        <v>44.358637143000003</v>
      </c>
      <c r="Q51" s="259">
        <v>41.151403547999998</v>
      </c>
      <c r="R51" s="259">
        <v>41.648213667</v>
      </c>
      <c r="S51" s="259">
        <v>39.644622902999998</v>
      </c>
      <c r="T51" s="259">
        <v>40.997071667</v>
      </c>
      <c r="U51" s="259">
        <v>42.993664516000003</v>
      </c>
      <c r="V51" s="259">
        <v>44.738021934999999</v>
      </c>
      <c r="W51" s="259">
        <v>44.935613666999998</v>
      </c>
      <c r="X51" s="259">
        <v>43.065798387000001</v>
      </c>
      <c r="Y51" s="259">
        <v>44.795758333000002</v>
      </c>
      <c r="Z51" s="259">
        <v>44.541133547999998</v>
      </c>
      <c r="AA51" s="259">
        <v>43.186603548000001</v>
      </c>
      <c r="AB51" s="259">
        <v>43.116423793000003</v>
      </c>
      <c r="AC51" s="259">
        <v>40.956594516000003</v>
      </c>
      <c r="AD51" s="259">
        <v>41.040792000000003</v>
      </c>
      <c r="AE51" s="259">
        <v>40.364926773999997</v>
      </c>
      <c r="AF51" s="259">
        <v>41.213334332999999</v>
      </c>
      <c r="AG51" s="259">
        <v>42.190860323000003</v>
      </c>
      <c r="AH51" s="259">
        <v>44.132291289999998</v>
      </c>
      <c r="AI51" s="259">
        <v>43.188133333000003</v>
      </c>
      <c r="AJ51" s="259">
        <v>43.294978065000002</v>
      </c>
      <c r="AK51" s="259">
        <v>43.106176333000001</v>
      </c>
      <c r="AL51" s="259">
        <v>44.640250967999997</v>
      </c>
      <c r="AM51" s="259">
        <v>43.501721289999999</v>
      </c>
      <c r="AN51" s="259">
        <v>43.790376786000003</v>
      </c>
      <c r="AO51" s="259">
        <v>42.757425806000001</v>
      </c>
      <c r="AP51" s="259">
        <v>41.685637</v>
      </c>
      <c r="AQ51" s="259">
        <v>40.459739677000002</v>
      </c>
      <c r="AR51" s="259">
        <v>41.195700000000002</v>
      </c>
      <c r="AS51" s="259">
        <v>42.251410968000002</v>
      </c>
      <c r="AT51" s="259">
        <v>43.285728386999999</v>
      </c>
      <c r="AU51" s="259">
        <v>43.113986333</v>
      </c>
      <c r="AV51" s="259">
        <v>42.676706774000003</v>
      </c>
      <c r="AW51" s="259">
        <v>42.987657667000001</v>
      </c>
      <c r="AX51" s="259">
        <v>41.897280967999997</v>
      </c>
      <c r="AY51" s="259">
        <v>42.760069999999999</v>
      </c>
      <c r="AZ51" s="259">
        <v>42.609699999999997</v>
      </c>
      <c r="BA51" s="374">
        <v>42.199159999999999</v>
      </c>
      <c r="BB51" s="374">
        <v>41.363709999999998</v>
      </c>
      <c r="BC51" s="374">
        <v>40.226469999999999</v>
      </c>
      <c r="BD51" s="374">
        <v>40.981090000000002</v>
      </c>
      <c r="BE51" s="374">
        <v>42.041069999999998</v>
      </c>
      <c r="BF51" s="374">
        <v>43.069540000000003</v>
      </c>
      <c r="BG51" s="374">
        <v>42.9069</v>
      </c>
      <c r="BH51" s="374">
        <v>42.465029999999999</v>
      </c>
      <c r="BI51" s="374">
        <v>42.769350000000003</v>
      </c>
      <c r="BJ51" s="374">
        <v>41.685560000000002</v>
      </c>
      <c r="BK51" s="374">
        <v>42.608249999999998</v>
      </c>
      <c r="BL51" s="374">
        <v>42.454709999999999</v>
      </c>
      <c r="BM51" s="374">
        <v>42.041609999999999</v>
      </c>
      <c r="BN51" s="374">
        <v>41.201929999999997</v>
      </c>
      <c r="BO51" s="374">
        <v>40.067059999999998</v>
      </c>
      <c r="BP51" s="374">
        <v>40.812809999999999</v>
      </c>
      <c r="BQ51" s="374">
        <v>41.866669999999999</v>
      </c>
      <c r="BR51" s="374">
        <v>42.888910000000003</v>
      </c>
      <c r="BS51" s="374">
        <v>42.732239999999997</v>
      </c>
      <c r="BT51" s="374">
        <v>42.289900000000003</v>
      </c>
      <c r="BU51" s="374">
        <v>42.587409999999998</v>
      </c>
      <c r="BV51" s="374">
        <v>41.504980000000003</v>
      </c>
    </row>
    <row r="52" spans="1:74" s="116" customFormat="1" ht="11.1" customHeight="1" x14ac:dyDescent="0.2">
      <c r="A52" s="111" t="s">
        <v>842</v>
      </c>
      <c r="B52" s="206" t="s">
        <v>576</v>
      </c>
      <c r="C52" s="270">
        <v>11007.686234000001</v>
      </c>
      <c r="D52" s="270">
        <v>11033.611785999999</v>
      </c>
      <c r="E52" s="270">
        <v>9754.4576923000004</v>
      </c>
      <c r="F52" s="270">
        <v>9196.4555832999995</v>
      </c>
      <c r="G52" s="270">
        <v>9400.6731619000002</v>
      </c>
      <c r="H52" s="270">
        <v>10759.732674000001</v>
      </c>
      <c r="I52" s="270">
        <v>11339.483414</v>
      </c>
      <c r="J52" s="270">
        <v>11351.064209</v>
      </c>
      <c r="K52" s="270">
        <v>10896.904064</v>
      </c>
      <c r="L52" s="270">
        <v>9570.3156013000007</v>
      </c>
      <c r="M52" s="270">
        <v>9513.752794</v>
      </c>
      <c r="N52" s="270">
        <v>9987.7319583999997</v>
      </c>
      <c r="O52" s="270">
        <v>10634.397414999999</v>
      </c>
      <c r="P52" s="270">
        <v>10956.015724000001</v>
      </c>
      <c r="Q52" s="270">
        <v>9850.0570747999991</v>
      </c>
      <c r="R52" s="270">
        <v>9182.5040313000009</v>
      </c>
      <c r="S52" s="270">
        <v>9293.2484048000006</v>
      </c>
      <c r="T52" s="270">
        <v>10879.896651999999</v>
      </c>
      <c r="U52" s="270">
        <v>11707.679662</v>
      </c>
      <c r="V52" s="270">
        <v>11678.444173</v>
      </c>
      <c r="W52" s="270">
        <v>11098.595862</v>
      </c>
      <c r="X52" s="270">
        <v>9550.1724560999992</v>
      </c>
      <c r="Y52" s="270">
        <v>9197.2175083000002</v>
      </c>
      <c r="Z52" s="270">
        <v>9591.7276586999997</v>
      </c>
      <c r="AA52" s="270">
        <v>10351.295577000001</v>
      </c>
      <c r="AB52" s="270">
        <v>10234.681543000001</v>
      </c>
      <c r="AC52" s="270">
        <v>9219.7535552000008</v>
      </c>
      <c r="AD52" s="270">
        <v>8984.3746296999998</v>
      </c>
      <c r="AE52" s="270">
        <v>9184.1174503000002</v>
      </c>
      <c r="AF52" s="270">
        <v>10995.930178000001</v>
      </c>
      <c r="AG52" s="270">
        <v>12005.557151000001</v>
      </c>
      <c r="AH52" s="270">
        <v>12296.526705</v>
      </c>
      <c r="AI52" s="270">
        <v>11225.069530000001</v>
      </c>
      <c r="AJ52" s="270">
        <v>9570.3442152000007</v>
      </c>
      <c r="AK52" s="270">
        <v>9243.8992940000007</v>
      </c>
      <c r="AL52" s="270">
        <v>10023.297637</v>
      </c>
      <c r="AM52" s="270">
        <v>10166.054254000001</v>
      </c>
      <c r="AN52" s="270">
        <v>9769.6541882000001</v>
      </c>
      <c r="AO52" s="270">
        <v>9317.2920596999993</v>
      </c>
      <c r="AP52" s="270">
        <v>8975.6316920000008</v>
      </c>
      <c r="AQ52" s="270">
        <v>9342.5403396999991</v>
      </c>
      <c r="AR52" s="270">
        <v>10805.859186</v>
      </c>
      <c r="AS52" s="270">
        <v>11686.068402000001</v>
      </c>
      <c r="AT52" s="270">
        <v>11506.955291</v>
      </c>
      <c r="AU52" s="270">
        <v>10626.436645</v>
      </c>
      <c r="AV52" s="270">
        <v>9552.1432805999993</v>
      </c>
      <c r="AW52" s="270">
        <v>9320.7321787000001</v>
      </c>
      <c r="AX52" s="270">
        <v>9931.6715273999998</v>
      </c>
      <c r="AY52" s="270">
        <v>10881.460385</v>
      </c>
      <c r="AZ52" s="270">
        <v>10369.269901</v>
      </c>
      <c r="BA52" s="335">
        <v>9488.0480000000007</v>
      </c>
      <c r="BB52" s="335">
        <v>9101.3639999999996</v>
      </c>
      <c r="BC52" s="335">
        <v>9527.8979999999992</v>
      </c>
      <c r="BD52" s="335">
        <v>10952.9</v>
      </c>
      <c r="BE52" s="335">
        <v>11730.39</v>
      </c>
      <c r="BF52" s="335">
        <v>11859.33</v>
      </c>
      <c r="BG52" s="335">
        <v>10773.68</v>
      </c>
      <c r="BH52" s="335">
        <v>9627.2980000000007</v>
      </c>
      <c r="BI52" s="335">
        <v>9364.7009999999991</v>
      </c>
      <c r="BJ52" s="335">
        <v>9938.4680000000008</v>
      </c>
      <c r="BK52" s="335">
        <v>10713</v>
      </c>
      <c r="BL52" s="335">
        <v>10525.92</v>
      </c>
      <c r="BM52" s="335">
        <v>9659.0679999999993</v>
      </c>
      <c r="BN52" s="335">
        <v>9156.9189999999999</v>
      </c>
      <c r="BO52" s="335">
        <v>9558.6589999999997</v>
      </c>
      <c r="BP52" s="335">
        <v>11010.25</v>
      </c>
      <c r="BQ52" s="335">
        <v>11812.31</v>
      </c>
      <c r="BR52" s="335">
        <v>11943.72</v>
      </c>
      <c r="BS52" s="335">
        <v>10849.75</v>
      </c>
      <c r="BT52" s="335">
        <v>9690.6389999999992</v>
      </c>
      <c r="BU52" s="335">
        <v>9419.8009999999995</v>
      </c>
      <c r="BV52" s="335">
        <v>9997.0110000000004</v>
      </c>
    </row>
    <row r="53" spans="1:74" s="292" customFormat="1" ht="11.1" customHeight="1" x14ac:dyDescent="0.2">
      <c r="A53" s="117"/>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375"/>
      <c r="AZ53" s="375"/>
      <c r="BA53" s="375"/>
      <c r="BB53" s="375"/>
      <c r="BC53" s="375"/>
      <c r="BD53" s="688"/>
      <c r="BE53" s="688"/>
      <c r="BF53" s="688"/>
      <c r="BG53" s="375"/>
      <c r="BH53" s="237"/>
      <c r="BI53" s="375"/>
      <c r="BJ53" s="375"/>
      <c r="BK53" s="375"/>
      <c r="BL53" s="375"/>
      <c r="BM53" s="375"/>
      <c r="BN53" s="375"/>
      <c r="BO53" s="375"/>
      <c r="BP53" s="375"/>
      <c r="BQ53" s="375"/>
      <c r="BR53" s="375"/>
      <c r="BS53" s="375"/>
      <c r="BT53" s="375"/>
      <c r="BU53" s="375"/>
      <c r="BV53" s="375"/>
    </row>
    <row r="54" spans="1:74" s="292" customFormat="1" ht="12" customHeight="1" x14ac:dyDescent="0.2">
      <c r="A54" s="117"/>
      <c r="B54" s="778" t="s">
        <v>1016</v>
      </c>
      <c r="C54" s="779"/>
      <c r="D54" s="779"/>
      <c r="E54" s="779"/>
      <c r="F54" s="779"/>
      <c r="G54" s="779"/>
      <c r="H54" s="779"/>
      <c r="I54" s="779"/>
      <c r="J54" s="779"/>
      <c r="K54" s="779"/>
      <c r="L54" s="779"/>
      <c r="M54" s="779"/>
      <c r="N54" s="779"/>
      <c r="O54" s="779"/>
      <c r="P54" s="779"/>
      <c r="Q54" s="779"/>
      <c r="AY54" s="516"/>
      <c r="AZ54" s="516"/>
      <c r="BA54" s="516"/>
      <c r="BB54" s="516"/>
      <c r="BC54" s="516"/>
      <c r="BD54" s="689"/>
      <c r="BE54" s="689"/>
      <c r="BF54" s="689"/>
      <c r="BG54" s="516"/>
      <c r="BH54" s="259"/>
      <c r="BI54" s="516"/>
      <c r="BJ54" s="516"/>
    </row>
    <row r="55" spans="1:74" s="463" customFormat="1" ht="12" customHeight="1" x14ac:dyDescent="0.2">
      <c r="A55" s="462"/>
      <c r="B55" s="839" t="s">
        <v>1087</v>
      </c>
      <c r="C55" s="797"/>
      <c r="D55" s="797"/>
      <c r="E55" s="797"/>
      <c r="F55" s="797"/>
      <c r="G55" s="797"/>
      <c r="H55" s="797"/>
      <c r="I55" s="797"/>
      <c r="J55" s="797"/>
      <c r="K55" s="797"/>
      <c r="L55" s="797"/>
      <c r="M55" s="797"/>
      <c r="N55" s="797"/>
      <c r="O55" s="797"/>
      <c r="P55" s="797"/>
      <c r="Q55" s="797"/>
      <c r="AY55" s="517"/>
      <c r="AZ55" s="517"/>
      <c r="BA55" s="517"/>
      <c r="BB55" s="517"/>
      <c r="BC55" s="517"/>
      <c r="BD55" s="690"/>
      <c r="BE55" s="690"/>
      <c r="BF55" s="690"/>
      <c r="BG55" s="517"/>
      <c r="BH55" s="259"/>
      <c r="BI55" s="517"/>
      <c r="BJ55" s="517"/>
    </row>
    <row r="56" spans="1:74" s="463" customFormat="1" ht="12" customHeight="1" x14ac:dyDescent="0.2">
      <c r="A56" s="462"/>
      <c r="B56" s="800" t="s">
        <v>1041</v>
      </c>
      <c r="C56" s="801"/>
      <c r="D56" s="801"/>
      <c r="E56" s="801"/>
      <c r="F56" s="801"/>
      <c r="G56" s="801"/>
      <c r="H56" s="801"/>
      <c r="I56" s="801"/>
      <c r="J56" s="801"/>
      <c r="K56" s="801"/>
      <c r="L56" s="801"/>
      <c r="M56" s="801"/>
      <c r="N56" s="801"/>
      <c r="O56" s="801"/>
      <c r="P56" s="801"/>
      <c r="Q56" s="797"/>
      <c r="AY56" s="517"/>
      <c r="AZ56" s="517"/>
      <c r="BA56" s="517"/>
      <c r="BB56" s="517"/>
      <c r="BC56" s="517"/>
      <c r="BD56" s="690"/>
      <c r="BE56" s="690"/>
      <c r="BF56" s="690"/>
      <c r="BG56" s="517"/>
      <c r="BH56" s="259"/>
      <c r="BI56" s="517"/>
      <c r="BJ56" s="517"/>
    </row>
    <row r="57" spans="1:74" s="463" customFormat="1" ht="12" customHeight="1" x14ac:dyDescent="0.2">
      <c r="A57" s="462"/>
      <c r="B57" s="795" t="s">
        <v>1088</v>
      </c>
      <c r="C57" s="801"/>
      <c r="D57" s="801"/>
      <c r="E57" s="801"/>
      <c r="F57" s="801"/>
      <c r="G57" s="801"/>
      <c r="H57" s="801"/>
      <c r="I57" s="801"/>
      <c r="J57" s="801"/>
      <c r="K57" s="801"/>
      <c r="L57" s="801"/>
      <c r="M57" s="801"/>
      <c r="N57" s="801"/>
      <c r="O57" s="801"/>
      <c r="P57" s="801"/>
      <c r="Q57" s="797"/>
      <c r="AY57" s="517"/>
      <c r="AZ57" s="517"/>
      <c r="BA57" s="517"/>
      <c r="BB57" s="517"/>
      <c r="BC57" s="517"/>
      <c r="BD57" s="690"/>
      <c r="BE57" s="690"/>
      <c r="BF57" s="690"/>
      <c r="BG57" s="517"/>
      <c r="BH57" s="259"/>
      <c r="BI57" s="517"/>
      <c r="BJ57" s="517"/>
    </row>
    <row r="58" spans="1:74" s="463" customFormat="1" ht="12" customHeight="1" x14ac:dyDescent="0.2">
      <c r="A58" s="462"/>
      <c r="B58" s="795" t="s">
        <v>1078</v>
      </c>
      <c r="C58" s="801"/>
      <c r="D58" s="801"/>
      <c r="E58" s="801"/>
      <c r="F58" s="801"/>
      <c r="G58" s="801"/>
      <c r="H58" s="801"/>
      <c r="I58" s="801"/>
      <c r="J58" s="801"/>
      <c r="K58" s="801"/>
      <c r="L58" s="801"/>
      <c r="M58" s="801"/>
      <c r="N58" s="801"/>
      <c r="O58" s="801"/>
      <c r="P58" s="801"/>
      <c r="Q58" s="797"/>
      <c r="AY58" s="517"/>
      <c r="AZ58" s="517"/>
      <c r="BA58" s="517"/>
      <c r="BB58" s="517"/>
      <c r="BC58" s="517"/>
      <c r="BD58" s="690"/>
      <c r="BE58" s="690"/>
      <c r="BF58" s="690"/>
      <c r="BG58" s="517"/>
      <c r="BH58" s="259"/>
      <c r="BI58" s="517"/>
      <c r="BJ58" s="517"/>
    </row>
    <row r="59" spans="1:74" s="463" customFormat="1" ht="12" customHeight="1" x14ac:dyDescent="0.2">
      <c r="A59" s="462"/>
      <c r="B59" s="826" t="s">
        <v>1079</v>
      </c>
      <c r="C59" s="797"/>
      <c r="D59" s="797"/>
      <c r="E59" s="797"/>
      <c r="F59" s="797"/>
      <c r="G59" s="797"/>
      <c r="H59" s="797"/>
      <c r="I59" s="797"/>
      <c r="J59" s="797"/>
      <c r="K59" s="797"/>
      <c r="L59" s="797"/>
      <c r="M59" s="797"/>
      <c r="N59" s="797"/>
      <c r="O59" s="797"/>
      <c r="P59" s="797"/>
      <c r="Q59" s="797"/>
      <c r="AY59" s="517"/>
      <c r="AZ59" s="517"/>
      <c r="BA59" s="517"/>
      <c r="BB59" s="517"/>
      <c r="BC59" s="517"/>
      <c r="BD59" s="690"/>
      <c r="BE59" s="690"/>
      <c r="BF59" s="690"/>
      <c r="BG59" s="517"/>
      <c r="BH59" s="259"/>
      <c r="BI59" s="517"/>
      <c r="BJ59" s="517"/>
    </row>
    <row r="60" spans="1:74" s="463" customFormat="1" ht="22.35" customHeight="1" x14ac:dyDescent="0.2">
      <c r="A60" s="462"/>
      <c r="B60" s="800" t="s">
        <v>1089</v>
      </c>
      <c r="C60" s="801"/>
      <c r="D60" s="801"/>
      <c r="E60" s="801"/>
      <c r="F60" s="801"/>
      <c r="G60" s="801"/>
      <c r="H60" s="801"/>
      <c r="I60" s="801"/>
      <c r="J60" s="801"/>
      <c r="K60" s="801"/>
      <c r="L60" s="801"/>
      <c r="M60" s="801"/>
      <c r="N60" s="801"/>
      <c r="O60" s="801"/>
      <c r="P60" s="801"/>
      <c r="Q60" s="797"/>
      <c r="AY60" s="517"/>
      <c r="AZ60" s="517"/>
      <c r="BA60" s="517"/>
      <c r="BB60" s="517"/>
      <c r="BC60" s="517"/>
      <c r="BD60" s="690"/>
      <c r="BE60" s="690"/>
      <c r="BF60" s="690"/>
      <c r="BG60" s="517"/>
      <c r="BH60" s="259"/>
      <c r="BI60" s="517"/>
      <c r="BJ60" s="517"/>
    </row>
    <row r="61" spans="1:74" s="463" customFormat="1" ht="12" customHeight="1" x14ac:dyDescent="0.2">
      <c r="A61" s="462"/>
      <c r="B61" s="795" t="s">
        <v>1045</v>
      </c>
      <c r="C61" s="796"/>
      <c r="D61" s="796"/>
      <c r="E61" s="796"/>
      <c r="F61" s="796"/>
      <c r="G61" s="796"/>
      <c r="H61" s="796"/>
      <c r="I61" s="796"/>
      <c r="J61" s="796"/>
      <c r="K61" s="796"/>
      <c r="L61" s="796"/>
      <c r="M61" s="796"/>
      <c r="N61" s="796"/>
      <c r="O61" s="796"/>
      <c r="P61" s="796"/>
      <c r="Q61" s="797"/>
      <c r="AY61" s="517"/>
      <c r="AZ61" s="517"/>
      <c r="BA61" s="517"/>
      <c r="BB61" s="517"/>
      <c r="BC61" s="517"/>
      <c r="BD61" s="690"/>
      <c r="BE61" s="690"/>
      <c r="BF61" s="690"/>
      <c r="BG61" s="517"/>
      <c r="BH61" s="259"/>
      <c r="BI61" s="517"/>
      <c r="BJ61" s="517"/>
    </row>
    <row r="62" spans="1:74" s="461" customFormat="1" ht="12" customHeight="1" x14ac:dyDescent="0.2">
      <c r="A62" s="436"/>
      <c r="B62" s="809" t="s">
        <v>1147</v>
      </c>
      <c r="C62" s="797"/>
      <c r="D62" s="797"/>
      <c r="E62" s="797"/>
      <c r="F62" s="797"/>
      <c r="G62" s="797"/>
      <c r="H62" s="797"/>
      <c r="I62" s="797"/>
      <c r="J62" s="797"/>
      <c r="K62" s="797"/>
      <c r="L62" s="797"/>
      <c r="M62" s="797"/>
      <c r="N62" s="797"/>
      <c r="O62" s="797"/>
      <c r="P62" s="797"/>
      <c r="Q62" s="797"/>
      <c r="AY62" s="513"/>
      <c r="AZ62" s="513"/>
      <c r="BA62" s="513"/>
      <c r="BB62" s="513"/>
      <c r="BC62" s="513"/>
      <c r="BD62" s="686"/>
      <c r="BE62" s="686"/>
      <c r="BF62" s="686"/>
      <c r="BG62" s="513"/>
      <c r="BH62" s="259"/>
      <c r="BI62" s="513"/>
      <c r="BJ62" s="513"/>
    </row>
    <row r="63" spans="1:74" x14ac:dyDescent="0.2">
      <c r="BH63" s="259"/>
      <c r="BK63" s="376"/>
      <c r="BL63" s="376"/>
      <c r="BM63" s="376"/>
      <c r="BN63" s="376"/>
      <c r="BO63" s="376"/>
      <c r="BP63" s="376"/>
      <c r="BQ63" s="376"/>
      <c r="BR63" s="376"/>
      <c r="BS63" s="376"/>
      <c r="BT63" s="376"/>
      <c r="BU63" s="376"/>
      <c r="BV63" s="376"/>
    </row>
    <row r="64" spans="1:74" x14ac:dyDescent="0.2">
      <c r="BH64" s="259"/>
      <c r="BK64" s="376"/>
      <c r="BL64" s="376"/>
      <c r="BM64" s="376"/>
      <c r="BN64" s="376"/>
      <c r="BO64" s="376"/>
      <c r="BP64" s="376"/>
      <c r="BQ64" s="376"/>
      <c r="BR64" s="376"/>
      <c r="BS64" s="376"/>
      <c r="BT64" s="376"/>
      <c r="BU64" s="376"/>
      <c r="BV64" s="376"/>
    </row>
    <row r="65" spans="60:74" x14ac:dyDescent="0.2">
      <c r="BH65" s="259"/>
      <c r="BK65" s="376"/>
      <c r="BL65" s="376"/>
      <c r="BM65" s="376"/>
      <c r="BN65" s="376"/>
      <c r="BO65" s="376"/>
      <c r="BP65" s="376"/>
      <c r="BQ65" s="376"/>
      <c r="BR65" s="376"/>
      <c r="BS65" s="376"/>
      <c r="BT65" s="376"/>
      <c r="BU65" s="376"/>
      <c r="BV65" s="376"/>
    </row>
    <row r="66" spans="60:74" x14ac:dyDescent="0.2">
      <c r="BH66" s="259"/>
      <c r="BK66" s="376"/>
      <c r="BL66" s="376"/>
      <c r="BM66" s="376"/>
      <c r="BN66" s="376"/>
      <c r="BO66" s="376"/>
      <c r="BP66" s="376"/>
      <c r="BQ66" s="376"/>
      <c r="BR66" s="376"/>
      <c r="BS66" s="376"/>
      <c r="BT66" s="376"/>
      <c r="BU66" s="376"/>
      <c r="BV66" s="376"/>
    </row>
    <row r="67" spans="60:74" x14ac:dyDescent="0.2">
      <c r="BH67" s="259"/>
      <c r="BK67" s="376"/>
      <c r="BL67" s="376"/>
      <c r="BM67" s="376"/>
      <c r="BN67" s="376"/>
      <c r="BO67" s="376"/>
      <c r="BP67" s="376"/>
      <c r="BQ67" s="376"/>
      <c r="BR67" s="376"/>
      <c r="BS67" s="376"/>
      <c r="BT67" s="376"/>
      <c r="BU67" s="376"/>
      <c r="BV67" s="376"/>
    </row>
    <row r="68" spans="60:74" x14ac:dyDescent="0.2">
      <c r="BK68" s="376"/>
      <c r="BL68" s="376"/>
      <c r="BM68" s="376"/>
      <c r="BN68" s="376"/>
      <c r="BO68" s="376"/>
      <c r="BP68" s="376"/>
      <c r="BQ68" s="376"/>
      <c r="BR68" s="376"/>
      <c r="BS68" s="376"/>
      <c r="BT68" s="376"/>
      <c r="BU68" s="376"/>
      <c r="BV68" s="376"/>
    </row>
    <row r="69" spans="60:74" x14ac:dyDescent="0.2">
      <c r="BK69" s="376"/>
      <c r="BL69" s="376"/>
      <c r="BM69" s="376"/>
      <c r="BN69" s="376"/>
      <c r="BO69" s="376"/>
      <c r="BP69" s="376"/>
      <c r="BQ69" s="376"/>
      <c r="BR69" s="376"/>
      <c r="BS69" s="376"/>
      <c r="BT69" s="376"/>
      <c r="BU69" s="376"/>
      <c r="BV69" s="376"/>
    </row>
    <row r="70" spans="60:74" x14ac:dyDescent="0.2">
      <c r="BK70" s="376"/>
      <c r="BL70" s="376"/>
      <c r="BM70" s="376"/>
      <c r="BN70" s="376"/>
      <c r="BO70" s="376"/>
      <c r="BP70" s="376"/>
      <c r="BQ70" s="376"/>
      <c r="BR70" s="376"/>
      <c r="BS70" s="376"/>
      <c r="BT70" s="376"/>
      <c r="BU70" s="376"/>
      <c r="BV70" s="376"/>
    </row>
    <row r="71" spans="60:74" x14ac:dyDescent="0.2">
      <c r="BK71" s="376"/>
      <c r="BL71" s="376"/>
      <c r="BM71" s="376"/>
      <c r="BN71" s="376"/>
      <c r="BO71" s="376"/>
      <c r="BP71" s="376"/>
      <c r="BQ71" s="376"/>
      <c r="BR71" s="376"/>
      <c r="BS71" s="376"/>
      <c r="BT71" s="376"/>
      <c r="BU71" s="376"/>
      <c r="BV71" s="376"/>
    </row>
    <row r="72" spans="60:74" x14ac:dyDescent="0.2">
      <c r="BK72" s="376"/>
      <c r="BL72" s="376"/>
      <c r="BM72" s="376"/>
      <c r="BN72" s="376"/>
      <c r="BO72" s="376"/>
      <c r="BP72" s="376"/>
      <c r="BQ72" s="376"/>
      <c r="BR72" s="376"/>
      <c r="BS72" s="376"/>
      <c r="BT72" s="376"/>
      <c r="BU72" s="376"/>
      <c r="BV72" s="376"/>
    </row>
    <row r="73" spans="60:74" x14ac:dyDescent="0.2">
      <c r="BK73" s="376"/>
      <c r="BL73" s="376"/>
      <c r="BM73" s="376"/>
      <c r="BN73" s="376"/>
      <c r="BO73" s="376"/>
      <c r="BP73" s="376"/>
      <c r="BQ73" s="376"/>
      <c r="BR73" s="376"/>
      <c r="BS73" s="376"/>
      <c r="BT73" s="376"/>
      <c r="BU73" s="376"/>
      <c r="BV73" s="376"/>
    </row>
    <row r="74" spans="60:74" x14ac:dyDescent="0.2">
      <c r="BK74" s="376"/>
      <c r="BL74" s="376"/>
      <c r="BM74" s="376"/>
      <c r="BN74" s="376"/>
      <c r="BO74" s="376"/>
      <c r="BP74" s="376"/>
      <c r="BQ74" s="376"/>
      <c r="BR74" s="376"/>
      <c r="BS74" s="376"/>
      <c r="BT74" s="376"/>
      <c r="BU74" s="376"/>
      <c r="BV74" s="376"/>
    </row>
    <row r="75" spans="60:74" x14ac:dyDescent="0.2">
      <c r="BK75" s="376"/>
      <c r="BL75" s="376"/>
      <c r="BM75" s="376"/>
      <c r="BN75" s="376"/>
      <c r="BO75" s="376"/>
      <c r="BP75" s="376"/>
      <c r="BQ75" s="376"/>
      <c r="BR75" s="376"/>
      <c r="BS75" s="376"/>
      <c r="BT75" s="376"/>
      <c r="BU75" s="376"/>
      <c r="BV75" s="376"/>
    </row>
    <row r="76" spans="60:74" x14ac:dyDescent="0.2">
      <c r="BK76" s="376"/>
      <c r="BL76" s="376"/>
      <c r="BM76" s="376"/>
      <c r="BN76" s="376"/>
      <c r="BO76" s="376"/>
      <c r="BP76" s="376"/>
      <c r="BQ76" s="376"/>
      <c r="BR76" s="376"/>
      <c r="BS76" s="376"/>
      <c r="BT76" s="376"/>
      <c r="BU76" s="376"/>
      <c r="BV76" s="376"/>
    </row>
    <row r="77" spans="60:74" x14ac:dyDescent="0.2">
      <c r="BK77" s="376"/>
      <c r="BL77" s="376"/>
      <c r="BM77" s="376"/>
      <c r="BN77" s="376"/>
      <c r="BO77" s="376"/>
      <c r="BP77" s="376"/>
      <c r="BQ77" s="376"/>
      <c r="BR77" s="376"/>
      <c r="BS77" s="376"/>
      <c r="BT77" s="376"/>
      <c r="BU77" s="376"/>
      <c r="BV77" s="376"/>
    </row>
    <row r="78" spans="60:74" x14ac:dyDescent="0.2">
      <c r="BK78" s="376"/>
      <c r="BL78" s="376"/>
      <c r="BM78" s="376"/>
      <c r="BN78" s="376"/>
      <c r="BO78" s="376"/>
      <c r="BP78" s="376"/>
      <c r="BQ78" s="376"/>
      <c r="BR78" s="376"/>
      <c r="BS78" s="376"/>
      <c r="BT78" s="376"/>
      <c r="BU78" s="376"/>
      <c r="BV78" s="376"/>
    </row>
    <row r="79" spans="60:74" x14ac:dyDescent="0.2">
      <c r="BK79" s="376"/>
      <c r="BL79" s="376"/>
      <c r="BM79" s="376"/>
      <c r="BN79" s="376"/>
      <c r="BO79" s="376"/>
      <c r="BP79" s="376"/>
      <c r="BQ79" s="376"/>
      <c r="BR79" s="376"/>
      <c r="BS79" s="376"/>
      <c r="BT79" s="376"/>
      <c r="BU79" s="376"/>
      <c r="BV79" s="376"/>
    </row>
    <row r="80" spans="60:74" x14ac:dyDescent="0.2">
      <c r="BK80" s="376"/>
      <c r="BL80" s="376"/>
      <c r="BM80" s="376"/>
      <c r="BN80" s="376"/>
      <c r="BO80" s="376"/>
      <c r="BP80" s="376"/>
      <c r="BQ80" s="376"/>
      <c r="BR80" s="376"/>
      <c r="BS80" s="376"/>
      <c r="BT80" s="376"/>
      <c r="BU80" s="376"/>
      <c r="BV80" s="376"/>
    </row>
    <row r="81" spans="63:74" x14ac:dyDescent="0.2">
      <c r="BK81" s="376"/>
      <c r="BL81" s="376"/>
      <c r="BM81" s="376"/>
      <c r="BN81" s="376"/>
      <c r="BO81" s="376"/>
      <c r="BP81" s="376"/>
      <c r="BQ81" s="376"/>
      <c r="BR81" s="376"/>
      <c r="BS81" s="376"/>
      <c r="BT81" s="376"/>
      <c r="BU81" s="376"/>
      <c r="BV81" s="376"/>
    </row>
    <row r="82" spans="63:74" x14ac:dyDescent="0.2">
      <c r="BK82" s="376"/>
      <c r="BL82" s="376"/>
      <c r="BM82" s="376"/>
      <c r="BN82" s="376"/>
      <c r="BO82" s="376"/>
      <c r="BP82" s="376"/>
      <c r="BQ82" s="376"/>
      <c r="BR82" s="376"/>
      <c r="BS82" s="376"/>
      <c r="BT82" s="376"/>
      <c r="BU82" s="376"/>
      <c r="BV82" s="376"/>
    </row>
    <row r="83" spans="63:74" x14ac:dyDescent="0.2">
      <c r="BK83" s="376"/>
      <c r="BL83" s="376"/>
      <c r="BM83" s="376"/>
      <c r="BN83" s="376"/>
      <c r="BO83" s="376"/>
      <c r="BP83" s="376"/>
      <c r="BQ83" s="376"/>
      <c r="BR83" s="376"/>
      <c r="BS83" s="376"/>
      <c r="BT83" s="376"/>
      <c r="BU83" s="376"/>
      <c r="BV83" s="376"/>
    </row>
    <row r="84" spans="63:74" x14ac:dyDescent="0.2">
      <c r="BK84" s="376"/>
      <c r="BL84" s="376"/>
      <c r="BM84" s="376"/>
      <c r="BN84" s="376"/>
      <c r="BO84" s="376"/>
      <c r="BP84" s="376"/>
      <c r="BQ84" s="376"/>
      <c r="BR84" s="376"/>
      <c r="BS84" s="376"/>
      <c r="BT84" s="376"/>
      <c r="BU84" s="376"/>
      <c r="BV84" s="376"/>
    </row>
    <row r="85" spans="63:74" x14ac:dyDescent="0.2">
      <c r="BK85" s="376"/>
      <c r="BL85" s="376"/>
      <c r="BM85" s="376"/>
      <c r="BN85" s="376"/>
      <c r="BO85" s="376"/>
      <c r="BP85" s="376"/>
      <c r="BQ85" s="376"/>
      <c r="BR85" s="376"/>
      <c r="BS85" s="376"/>
      <c r="BT85" s="376"/>
      <c r="BU85" s="376"/>
      <c r="BV85" s="376"/>
    </row>
    <row r="86" spans="63:74" x14ac:dyDescent="0.2">
      <c r="BK86" s="376"/>
      <c r="BL86" s="376"/>
      <c r="BM86" s="376"/>
      <c r="BN86" s="376"/>
      <c r="BO86" s="376"/>
      <c r="BP86" s="376"/>
      <c r="BQ86" s="376"/>
      <c r="BR86" s="376"/>
      <c r="BS86" s="376"/>
      <c r="BT86" s="376"/>
      <c r="BU86" s="376"/>
      <c r="BV86" s="376"/>
    </row>
    <row r="87" spans="63:74" x14ac:dyDescent="0.2">
      <c r="BK87" s="376"/>
      <c r="BL87" s="376"/>
      <c r="BM87" s="376"/>
      <c r="BN87" s="376"/>
      <c r="BO87" s="376"/>
      <c r="BP87" s="376"/>
      <c r="BQ87" s="376"/>
      <c r="BR87" s="376"/>
      <c r="BS87" s="376"/>
      <c r="BT87" s="376"/>
      <c r="BU87" s="376"/>
      <c r="BV87" s="376"/>
    </row>
    <row r="88" spans="63:74" x14ac:dyDescent="0.2">
      <c r="BK88" s="376"/>
      <c r="BL88" s="376"/>
      <c r="BM88" s="376"/>
      <c r="BN88" s="376"/>
      <c r="BO88" s="376"/>
      <c r="BP88" s="376"/>
      <c r="BQ88" s="376"/>
      <c r="BR88" s="376"/>
      <c r="BS88" s="376"/>
      <c r="BT88" s="376"/>
      <c r="BU88" s="376"/>
      <c r="BV88" s="376"/>
    </row>
    <row r="89" spans="63:74" x14ac:dyDescent="0.2">
      <c r="BK89" s="376"/>
      <c r="BL89" s="376"/>
      <c r="BM89" s="376"/>
      <c r="BN89" s="376"/>
      <c r="BO89" s="376"/>
      <c r="BP89" s="376"/>
      <c r="BQ89" s="376"/>
      <c r="BR89" s="376"/>
      <c r="BS89" s="376"/>
      <c r="BT89" s="376"/>
      <c r="BU89" s="376"/>
      <c r="BV89" s="376"/>
    </row>
    <row r="90" spans="63:74" x14ac:dyDescent="0.2">
      <c r="BK90" s="376"/>
      <c r="BL90" s="376"/>
      <c r="BM90" s="376"/>
      <c r="BN90" s="376"/>
      <c r="BO90" s="376"/>
      <c r="BP90" s="376"/>
      <c r="BQ90" s="376"/>
      <c r="BR90" s="376"/>
      <c r="BS90" s="376"/>
      <c r="BT90" s="376"/>
      <c r="BU90" s="376"/>
      <c r="BV90" s="376"/>
    </row>
    <row r="91" spans="63:74" x14ac:dyDescent="0.2">
      <c r="BK91" s="376"/>
      <c r="BL91" s="376"/>
      <c r="BM91" s="376"/>
      <c r="BN91" s="376"/>
      <c r="BO91" s="376"/>
      <c r="BP91" s="376"/>
      <c r="BQ91" s="376"/>
      <c r="BR91" s="376"/>
      <c r="BS91" s="376"/>
      <c r="BT91" s="376"/>
      <c r="BU91" s="376"/>
      <c r="BV91" s="376"/>
    </row>
    <row r="92" spans="63:74" x14ac:dyDescent="0.2">
      <c r="BK92" s="376"/>
      <c r="BL92" s="376"/>
      <c r="BM92" s="376"/>
      <c r="BN92" s="376"/>
      <c r="BO92" s="376"/>
      <c r="BP92" s="376"/>
      <c r="BQ92" s="376"/>
      <c r="BR92" s="376"/>
      <c r="BS92" s="376"/>
      <c r="BT92" s="376"/>
      <c r="BU92" s="376"/>
      <c r="BV92" s="376"/>
    </row>
    <row r="93" spans="63:74" x14ac:dyDescent="0.2">
      <c r="BK93" s="376"/>
      <c r="BL93" s="376"/>
      <c r="BM93" s="376"/>
      <c r="BN93" s="376"/>
      <c r="BO93" s="376"/>
      <c r="BP93" s="376"/>
      <c r="BQ93" s="376"/>
      <c r="BR93" s="376"/>
      <c r="BS93" s="376"/>
      <c r="BT93" s="376"/>
      <c r="BU93" s="376"/>
      <c r="BV93" s="376"/>
    </row>
    <row r="94" spans="63:74" x14ac:dyDescent="0.2">
      <c r="BK94" s="376"/>
      <c r="BL94" s="376"/>
      <c r="BM94" s="376"/>
      <c r="BN94" s="376"/>
      <c r="BO94" s="376"/>
      <c r="BP94" s="376"/>
      <c r="BQ94" s="376"/>
      <c r="BR94" s="376"/>
      <c r="BS94" s="376"/>
      <c r="BT94" s="376"/>
      <c r="BU94" s="376"/>
      <c r="BV94" s="376"/>
    </row>
    <row r="95" spans="63:74" x14ac:dyDescent="0.2">
      <c r="BK95" s="376"/>
      <c r="BL95" s="376"/>
      <c r="BM95" s="376"/>
      <c r="BN95" s="376"/>
      <c r="BO95" s="376"/>
      <c r="BP95" s="376"/>
      <c r="BQ95" s="376"/>
      <c r="BR95" s="376"/>
      <c r="BS95" s="376"/>
      <c r="BT95" s="376"/>
      <c r="BU95" s="376"/>
      <c r="BV95" s="376"/>
    </row>
    <row r="96" spans="63:74" x14ac:dyDescent="0.2">
      <c r="BK96" s="376"/>
      <c r="BL96" s="376"/>
      <c r="BM96" s="376"/>
      <c r="BN96" s="376"/>
      <c r="BO96" s="376"/>
      <c r="BP96" s="376"/>
      <c r="BQ96" s="376"/>
      <c r="BR96" s="376"/>
      <c r="BS96" s="376"/>
      <c r="BT96" s="376"/>
      <c r="BU96" s="376"/>
      <c r="BV96" s="376"/>
    </row>
    <row r="97" spans="63:74" x14ac:dyDescent="0.2">
      <c r="BK97" s="376"/>
      <c r="BL97" s="376"/>
      <c r="BM97" s="376"/>
      <c r="BN97" s="376"/>
      <c r="BO97" s="376"/>
      <c r="BP97" s="376"/>
      <c r="BQ97" s="376"/>
      <c r="BR97" s="376"/>
      <c r="BS97" s="376"/>
      <c r="BT97" s="376"/>
      <c r="BU97" s="376"/>
      <c r="BV97" s="376"/>
    </row>
    <row r="98" spans="63:74" x14ac:dyDescent="0.2">
      <c r="BK98" s="376"/>
      <c r="BL98" s="376"/>
      <c r="BM98" s="376"/>
      <c r="BN98" s="376"/>
      <c r="BO98" s="376"/>
      <c r="BP98" s="376"/>
      <c r="BQ98" s="376"/>
      <c r="BR98" s="376"/>
      <c r="BS98" s="376"/>
      <c r="BT98" s="376"/>
      <c r="BU98" s="376"/>
      <c r="BV98" s="376"/>
    </row>
    <row r="99" spans="63:74" x14ac:dyDescent="0.2">
      <c r="BK99" s="376"/>
      <c r="BL99" s="376"/>
      <c r="BM99" s="376"/>
      <c r="BN99" s="376"/>
      <c r="BO99" s="376"/>
      <c r="BP99" s="376"/>
      <c r="BQ99" s="376"/>
      <c r="BR99" s="376"/>
      <c r="BS99" s="376"/>
      <c r="BT99" s="376"/>
      <c r="BU99" s="376"/>
      <c r="BV99" s="376"/>
    </row>
    <row r="100" spans="63:74" x14ac:dyDescent="0.2">
      <c r="BK100" s="376"/>
      <c r="BL100" s="376"/>
      <c r="BM100" s="376"/>
      <c r="BN100" s="376"/>
      <c r="BO100" s="376"/>
      <c r="BP100" s="376"/>
      <c r="BQ100" s="376"/>
      <c r="BR100" s="376"/>
      <c r="BS100" s="376"/>
      <c r="BT100" s="376"/>
      <c r="BU100" s="376"/>
      <c r="BV100" s="376"/>
    </row>
    <row r="101" spans="63:74" x14ac:dyDescent="0.2">
      <c r="BK101" s="376"/>
      <c r="BL101" s="376"/>
      <c r="BM101" s="376"/>
      <c r="BN101" s="376"/>
      <c r="BO101" s="376"/>
      <c r="BP101" s="376"/>
      <c r="BQ101" s="376"/>
      <c r="BR101" s="376"/>
      <c r="BS101" s="376"/>
      <c r="BT101" s="376"/>
      <c r="BU101" s="376"/>
      <c r="BV101" s="376"/>
    </row>
    <row r="102" spans="63:74" x14ac:dyDescent="0.2">
      <c r="BK102" s="376"/>
      <c r="BL102" s="376"/>
      <c r="BM102" s="376"/>
      <c r="BN102" s="376"/>
      <c r="BO102" s="376"/>
      <c r="BP102" s="376"/>
      <c r="BQ102" s="376"/>
      <c r="BR102" s="376"/>
      <c r="BS102" s="376"/>
      <c r="BT102" s="376"/>
      <c r="BU102" s="376"/>
      <c r="BV102" s="376"/>
    </row>
    <row r="103" spans="63:74" x14ac:dyDescent="0.2">
      <c r="BK103" s="376"/>
      <c r="BL103" s="376"/>
      <c r="BM103" s="376"/>
      <c r="BN103" s="376"/>
      <c r="BO103" s="376"/>
      <c r="BP103" s="376"/>
      <c r="BQ103" s="376"/>
      <c r="BR103" s="376"/>
      <c r="BS103" s="376"/>
      <c r="BT103" s="376"/>
      <c r="BU103" s="376"/>
      <c r="BV103" s="376"/>
    </row>
    <row r="104" spans="63:74" x14ac:dyDescent="0.2">
      <c r="BK104" s="376"/>
      <c r="BL104" s="376"/>
      <c r="BM104" s="376"/>
      <c r="BN104" s="376"/>
      <c r="BO104" s="376"/>
      <c r="BP104" s="376"/>
      <c r="BQ104" s="376"/>
      <c r="BR104" s="376"/>
      <c r="BS104" s="376"/>
      <c r="BT104" s="376"/>
      <c r="BU104" s="376"/>
      <c r="BV104" s="376"/>
    </row>
    <row r="105" spans="63:74" x14ac:dyDescent="0.2">
      <c r="BK105" s="376"/>
      <c r="BL105" s="376"/>
      <c r="BM105" s="376"/>
      <c r="BN105" s="376"/>
      <c r="BO105" s="376"/>
      <c r="BP105" s="376"/>
      <c r="BQ105" s="376"/>
      <c r="BR105" s="376"/>
      <c r="BS105" s="376"/>
      <c r="BT105" s="376"/>
      <c r="BU105" s="376"/>
      <c r="BV105" s="376"/>
    </row>
    <row r="106" spans="63:74" x14ac:dyDescent="0.2">
      <c r="BK106" s="376"/>
      <c r="BL106" s="376"/>
      <c r="BM106" s="376"/>
      <c r="BN106" s="376"/>
      <c r="BO106" s="376"/>
      <c r="BP106" s="376"/>
      <c r="BQ106" s="376"/>
      <c r="BR106" s="376"/>
      <c r="BS106" s="376"/>
      <c r="BT106" s="376"/>
      <c r="BU106" s="376"/>
      <c r="BV106" s="376"/>
    </row>
    <row r="107" spans="63:74" x14ac:dyDescent="0.2">
      <c r="BK107" s="376"/>
      <c r="BL107" s="376"/>
      <c r="BM107" s="376"/>
      <c r="BN107" s="376"/>
      <c r="BO107" s="376"/>
      <c r="BP107" s="376"/>
      <c r="BQ107" s="376"/>
      <c r="BR107" s="376"/>
      <c r="BS107" s="376"/>
      <c r="BT107" s="376"/>
      <c r="BU107" s="376"/>
      <c r="BV107" s="376"/>
    </row>
    <row r="108" spans="63:74" x14ac:dyDescent="0.2">
      <c r="BK108" s="376"/>
      <c r="BL108" s="376"/>
      <c r="BM108" s="376"/>
      <c r="BN108" s="376"/>
      <c r="BO108" s="376"/>
      <c r="BP108" s="376"/>
      <c r="BQ108" s="376"/>
      <c r="BR108" s="376"/>
      <c r="BS108" s="376"/>
      <c r="BT108" s="376"/>
      <c r="BU108" s="376"/>
      <c r="BV108" s="376"/>
    </row>
    <row r="109" spans="63:74" x14ac:dyDescent="0.2">
      <c r="BK109" s="376"/>
      <c r="BL109" s="376"/>
      <c r="BM109" s="376"/>
      <c r="BN109" s="376"/>
      <c r="BO109" s="376"/>
      <c r="BP109" s="376"/>
      <c r="BQ109" s="376"/>
      <c r="BR109" s="376"/>
      <c r="BS109" s="376"/>
      <c r="BT109" s="376"/>
      <c r="BU109" s="376"/>
      <c r="BV109" s="376"/>
    </row>
    <row r="110" spans="63:74" x14ac:dyDescent="0.2">
      <c r="BK110" s="376"/>
      <c r="BL110" s="376"/>
      <c r="BM110" s="376"/>
      <c r="BN110" s="376"/>
      <c r="BO110" s="376"/>
      <c r="BP110" s="376"/>
      <c r="BQ110" s="376"/>
      <c r="BR110" s="376"/>
      <c r="BS110" s="376"/>
      <c r="BT110" s="376"/>
      <c r="BU110" s="376"/>
      <c r="BV110" s="376"/>
    </row>
    <row r="111" spans="63:74" x14ac:dyDescent="0.2">
      <c r="BK111" s="376"/>
      <c r="BL111" s="376"/>
      <c r="BM111" s="376"/>
      <c r="BN111" s="376"/>
      <c r="BO111" s="376"/>
      <c r="BP111" s="376"/>
      <c r="BQ111" s="376"/>
      <c r="BR111" s="376"/>
      <c r="BS111" s="376"/>
      <c r="BT111" s="376"/>
      <c r="BU111" s="376"/>
      <c r="BV111" s="376"/>
    </row>
    <row r="112" spans="63:74" x14ac:dyDescent="0.2">
      <c r="BK112" s="376"/>
      <c r="BL112" s="376"/>
      <c r="BM112" s="376"/>
      <c r="BN112" s="376"/>
      <c r="BO112" s="376"/>
      <c r="BP112" s="376"/>
      <c r="BQ112" s="376"/>
      <c r="BR112" s="376"/>
      <c r="BS112" s="376"/>
      <c r="BT112" s="376"/>
      <c r="BU112" s="376"/>
      <c r="BV112" s="376"/>
    </row>
    <row r="113" spans="63:74" x14ac:dyDescent="0.2">
      <c r="BK113" s="376"/>
      <c r="BL113" s="376"/>
      <c r="BM113" s="376"/>
      <c r="BN113" s="376"/>
      <c r="BO113" s="376"/>
      <c r="BP113" s="376"/>
      <c r="BQ113" s="376"/>
      <c r="BR113" s="376"/>
      <c r="BS113" s="376"/>
      <c r="BT113" s="376"/>
      <c r="BU113" s="376"/>
      <c r="BV113" s="376"/>
    </row>
    <row r="114" spans="63:74" x14ac:dyDescent="0.2">
      <c r="BK114" s="376"/>
      <c r="BL114" s="376"/>
      <c r="BM114" s="376"/>
      <c r="BN114" s="376"/>
      <c r="BO114" s="376"/>
      <c r="BP114" s="376"/>
      <c r="BQ114" s="376"/>
      <c r="BR114" s="376"/>
      <c r="BS114" s="376"/>
      <c r="BT114" s="376"/>
      <c r="BU114" s="376"/>
      <c r="BV114" s="376"/>
    </row>
    <row r="115" spans="63:74" x14ac:dyDescent="0.2">
      <c r="BK115" s="376"/>
      <c r="BL115" s="376"/>
      <c r="BM115" s="376"/>
      <c r="BN115" s="376"/>
      <c r="BO115" s="376"/>
      <c r="BP115" s="376"/>
      <c r="BQ115" s="376"/>
      <c r="BR115" s="376"/>
      <c r="BS115" s="376"/>
      <c r="BT115" s="376"/>
      <c r="BU115" s="376"/>
      <c r="BV115" s="376"/>
    </row>
    <row r="116" spans="63:74" x14ac:dyDescent="0.2">
      <c r="BK116" s="376"/>
      <c r="BL116" s="376"/>
      <c r="BM116" s="376"/>
      <c r="BN116" s="376"/>
      <c r="BO116" s="376"/>
      <c r="BP116" s="376"/>
      <c r="BQ116" s="376"/>
      <c r="BR116" s="376"/>
      <c r="BS116" s="376"/>
      <c r="BT116" s="376"/>
      <c r="BU116" s="376"/>
      <c r="BV116" s="376"/>
    </row>
    <row r="117" spans="63:74" x14ac:dyDescent="0.2">
      <c r="BK117" s="376"/>
      <c r="BL117" s="376"/>
      <c r="BM117" s="376"/>
      <c r="BN117" s="376"/>
      <c r="BO117" s="376"/>
      <c r="BP117" s="376"/>
      <c r="BQ117" s="376"/>
      <c r="BR117" s="376"/>
      <c r="BS117" s="376"/>
      <c r="BT117" s="376"/>
      <c r="BU117" s="376"/>
      <c r="BV117" s="376"/>
    </row>
    <row r="118" spans="63:74" x14ac:dyDescent="0.2">
      <c r="BK118" s="376"/>
      <c r="BL118" s="376"/>
      <c r="BM118" s="376"/>
      <c r="BN118" s="376"/>
      <c r="BO118" s="376"/>
      <c r="BP118" s="376"/>
      <c r="BQ118" s="376"/>
      <c r="BR118" s="376"/>
      <c r="BS118" s="376"/>
      <c r="BT118" s="376"/>
      <c r="BU118" s="376"/>
      <c r="BV118" s="376"/>
    </row>
    <row r="119" spans="63:74" x14ac:dyDescent="0.2">
      <c r="BK119" s="376"/>
      <c r="BL119" s="376"/>
      <c r="BM119" s="376"/>
      <c r="BN119" s="376"/>
      <c r="BO119" s="376"/>
      <c r="BP119" s="376"/>
      <c r="BQ119" s="376"/>
      <c r="BR119" s="376"/>
      <c r="BS119" s="376"/>
      <c r="BT119" s="376"/>
      <c r="BU119" s="376"/>
      <c r="BV119" s="376"/>
    </row>
    <row r="120" spans="63:74" x14ac:dyDescent="0.2">
      <c r="BK120" s="376"/>
      <c r="BL120" s="376"/>
      <c r="BM120" s="376"/>
      <c r="BN120" s="376"/>
      <c r="BO120" s="376"/>
      <c r="BP120" s="376"/>
      <c r="BQ120" s="376"/>
      <c r="BR120" s="376"/>
      <c r="BS120" s="376"/>
      <c r="BT120" s="376"/>
      <c r="BU120" s="376"/>
      <c r="BV120" s="376"/>
    </row>
    <row r="121" spans="63:74" x14ac:dyDescent="0.2">
      <c r="BK121" s="376"/>
      <c r="BL121" s="376"/>
      <c r="BM121" s="376"/>
      <c r="BN121" s="376"/>
      <c r="BO121" s="376"/>
      <c r="BP121" s="376"/>
      <c r="BQ121" s="376"/>
      <c r="BR121" s="376"/>
      <c r="BS121" s="376"/>
      <c r="BT121" s="376"/>
      <c r="BU121" s="376"/>
      <c r="BV121" s="376"/>
    </row>
    <row r="122" spans="63:74" x14ac:dyDescent="0.2">
      <c r="BK122" s="376"/>
      <c r="BL122" s="376"/>
      <c r="BM122" s="376"/>
      <c r="BN122" s="376"/>
      <c r="BO122" s="376"/>
      <c r="BP122" s="376"/>
      <c r="BQ122" s="376"/>
      <c r="BR122" s="376"/>
      <c r="BS122" s="376"/>
      <c r="BT122" s="376"/>
      <c r="BU122" s="376"/>
      <c r="BV122" s="376"/>
    </row>
    <row r="123" spans="63:74" x14ac:dyDescent="0.2">
      <c r="BK123" s="376"/>
      <c r="BL123" s="376"/>
      <c r="BM123" s="376"/>
      <c r="BN123" s="376"/>
      <c r="BO123" s="376"/>
      <c r="BP123" s="376"/>
      <c r="BQ123" s="376"/>
      <c r="BR123" s="376"/>
      <c r="BS123" s="376"/>
      <c r="BT123" s="376"/>
      <c r="BU123" s="376"/>
      <c r="BV123" s="376"/>
    </row>
    <row r="124" spans="63:74" x14ac:dyDescent="0.2">
      <c r="BK124" s="376"/>
      <c r="BL124" s="376"/>
      <c r="BM124" s="376"/>
      <c r="BN124" s="376"/>
      <c r="BO124" s="376"/>
      <c r="BP124" s="376"/>
      <c r="BQ124" s="376"/>
      <c r="BR124" s="376"/>
      <c r="BS124" s="376"/>
      <c r="BT124" s="376"/>
      <c r="BU124" s="376"/>
      <c r="BV124" s="376"/>
    </row>
    <row r="125" spans="63:74" x14ac:dyDescent="0.2">
      <c r="BK125" s="376"/>
      <c r="BL125" s="376"/>
      <c r="BM125" s="376"/>
      <c r="BN125" s="376"/>
      <c r="BO125" s="376"/>
      <c r="BP125" s="376"/>
      <c r="BQ125" s="376"/>
      <c r="BR125" s="376"/>
      <c r="BS125" s="376"/>
      <c r="BT125" s="376"/>
      <c r="BU125" s="376"/>
      <c r="BV125" s="376"/>
    </row>
    <row r="126" spans="63:74" x14ac:dyDescent="0.2">
      <c r="BK126" s="376"/>
      <c r="BL126" s="376"/>
      <c r="BM126" s="376"/>
      <c r="BN126" s="376"/>
      <c r="BO126" s="376"/>
      <c r="BP126" s="376"/>
      <c r="BQ126" s="376"/>
      <c r="BR126" s="376"/>
      <c r="BS126" s="376"/>
      <c r="BT126" s="376"/>
      <c r="BU126" s="376"/>
      <c r="BV126" s="376"/>
    </row>
    <row r="127" spans="63:74" x14ac:dyDescent="0.2">
      <c r="BK127" s="376"/>
      <c r="BL127" s="376"/>
      <c r="BM127" s="376"/>
      <c r="BN127" s="376"/>
      <c r="BO127" s="376"/>
      <c r="BP127" s="376"/>
      <c r="BQ127" s="376"/>
      <c r="BR127" s="376"/>
      <c r="BS127" s="376"/>
      <c r="BT127" s="376"/>
      <c r="BU127" s="376"/>
      <c r="BV127" s="376"/>
    </row>
    <row r="128" spans="63:74" x14ac:dyDescent="0.2">
      <c r="BK128" s="376"/>
      <c r="BL128" s="376"/>
      <c r="BM128" s="376"/>
      <c r="BN128" s="376"/>
      <c r="BO128" s="376"/>
      <c r="BP128" s="376"/>
      <c r="BQ128" s="376"/>
      <c r="BR128" s="376"/>
      <c r="BS128" s="376"/>
      <c r="BT128" s="376"/>
      <c r="BU128" s="376"/>
      <c r="BV128" s="376"/>
    </row>
    <row r="129" spans="63:74" x14ac:dyDescent="0.2">
      <c r="BK129" s="376"/>
      <c r="BL129" s="376"/>
      <c r="BM129" s="376"/>
      <c r="BN129" s="376"/>
      <c r="BO129" s="376"/>
      <c r="BP129" s="376"/>
      <c r="BQ129" s="376"/>
      <c r="BR129" s="376"/>
      <c r="BS129" s="376"/>
      <c r="BT129" s="376"/>
      <c r="BU129" s="376"/>
      <c r="BV129" s="376"/>
    </row>
    <row r="130" spans="63:74" x14ac:dyDescent="0.2">
      <c r="BK130" s="376"/>
      <c r="BL130" s="376"/>
      <c r="BM130" s="376"/>
      <c r="BN130" s="376"/>
      <c r="BO130" s="376"/>
      <c r="BP130" s="376"/>
      <c r="BQ130" s="376"/>
      <c r="BR130" s="376"/>
      <c r="BS130" s="376"/>
      <c r="BT130" s="376"/>
      <c r="BU130" s="376"/>
      <c r="BV130" s="376"/>
    </row>
    <row r="131" spans="63:74" x14ac:dyDescent="0.2">
      <c r="BK131" s="376"/>
      <c r="BL131" s="376"/>
      <c r="BM131" s="376"/>
      <c r="BN131" s="376"/>
      <c r="BO131" s="376"/>
      <c r="BP131" s="376"/>
      <c r="BQ131" s="376"/>
      <c r="BR131" s="376"/>
      <c r="BS131" s="376"/>
      <c r="BT131" s="376"/>
      <c r="BU131" s="376"/>
      <c r="BV131" s="376"/>
    </row>
    <row r="132" spans="63:74" x14ac:dyDescent="0.2">
      <c r="BK132" s="376"/>
      <c r="BL132" s="376"/>
      <c r="BM132" s="376"/>
      <c r="BN132" s="376"/>
      <c r="BO132" s="376"/>
      <c r="BP132" s="376"/>
      <c r="BQ132" s="376"/>
      <c r="BR132" s="376"/>
      <c r="BS132" s="376"/>
      <c r="BT132" s="376"/>
      <c r="BU132" s="376"/>
      <c r="BV132" s="376"/>
    </row>
    <row r="133" spans="63:74" x14ac:dyDescent="0.2">
      <c r="BK133" s="376"/>
      <c r="BL133" s="376"/>
      <c r="BM133" s="376"/>
      <c r="BN133" s="376"/>
      <c r="BO133" s="376"/>
      <c r="BP133" s="376"/>
      <c r="BQ133" s="376"/>
      <c r="BR133" s="376"/>
      <c r="BS133" s="376"/>
      <c r="BT133" s="376"/>
      <c r="BU133" s="376"/>
      <c r="BV133" s="376"/>
    </row>
    <row r="134" spans="63:74" x14ac:dyDescent="0.2">
      <c r="BK134" s="376"/>
      <c r="BL134" s="376"/>
      <c r="BM134" s="376"/>
      <c r="BN134" s="376"/>
      <c r="BO134" s="376"/>
      <c r="BP134" s="376"/>
      <c r="BQ134" s="376"/>
      <c r="BR134" s="376"/>
      <c r="BS134" s="376"/>
      <c r="BT134" s="376"/>
      <c r="BU134" s="376"/>
      <c r="BV134" s="376"/>
    </row>
    <row r="135" spans="63:74" x14ac:dyDescent="0.2">
      <c r="BK135" s="376"/>
      <c r="BL135" s="376"/>
      <c r="BM135" s="376"/>
      <c r="BN135" s="376"/>
      <c r="BO135" s="376"/>
      <c r="BP135" s="376"/>
      <c r="BQ135" s="376"/>
      <c r="BR135" s="376"/>
      <c r="BS135" s="376"/>
      <c r="BT135" s="376"/>
      <c r="BU135" s="376"/>
      <c r="BV135" s="376"/>
    </row>
    <row r="136" spans="63:74" x14ac:dyDescent="0.2">
      <c r="BK136" s="376"/>
      <c r="BL136" s="376"/>
      <c r="BM136" s="376"/>
      <c r="BN136" s="376"/>
      <c r="BO136" s="376"/>
      <c r="BP136" s="376"/>
      <c r="BQ136" s="376"/>
      <c r="BR136" s="376"/>
      <c r="BS136" s="376"/>
      <c r="BT136" s="376"/>
      <c r="BU136" s="376"/>
      <c r="BV136" s="376"/>
    </row>
    <row r="137" spans="63:74" x14ac:dyDescent="0.2">
      <c r="BK137" s="376"/>
      <c r="BL137" s="376"/>
      <c r="BM137" s="376"/>
      <c r="BN137" s="376"/>
      <c r="BO137" s="376"/>
      <c r="BP137" s="376"/>
      <c r="BQ137" s="376"/>
      <c r="BR137" s="376"/>
      <c r="BS137" s="376"/>
      <c r="BT137" s="376"/>
      <c r="BU137" s="376"/>
      <c r="BV137" s="376"/>
    </row>
    <row r="138" spans="63:74" x14ac:dyDescent="0.2">
      <c r="BK138" s="376"/>
      <c r="BL138" s="376"/>
      <c r="BM138" s="376"/>
      <c r="BN138" s="376"/>
      <c r="BO138" s="376"/>
      <c r="BP138" s="376"/>
      <c r="BQ138" s="376"/>
      <c r="BR138" s="376"/>
      <c r="BS138" s="376"/>
      <c r="BT138" s="376"/>
      <c r="BU138" s="376"/>
      <c r="BV138" s="376"/>
    </row>
    <row r="139" spans="63:74" x14ac:dyDescent="0.2">
      <c r="BK139" s="376"/>
      <c r="BL139" s="376"/>
      <c r="BM139" s="376"/>
      <c r="BN139" s="376"/>
      <c r="BO139" s="376"/>
      <c r="BP139" s="376"/>
      <c r="BQ139" s="376"/>
      <c r="BR139" s="376"/>
      <c r="BS139" s="376"/>
      <c r="BT139" s="376"/>
      <c r="BU139" s="376"/>
      <c r="BV139" s="376"/>
    </row>
    <row r="140" spans="63:74" x14ac:dyDescent="0.2">
      <c r="BK140" s="376"/>
      <c r="BL140" s="376"/>
      <c r="BM140" s="376"/>
      <c r="BN140" s="376"/>
      <c r="BO140" s="376"/>
      <c r="BP140" s="376"/>
      <c r="BQ140" s="376"/>
      <c r="BR140" s="376"/>
      <c r="BS140" s="376"/>
      <c r="BT140" s="376"/>
      <c r="BU140" s="376"/>
      <c r="BV140" s="376"/>
    </row>
    <row r="141" spans="63:74" x14ac:dyDescent="0.2">
      <c r="BK141" s="376"/>
      <c r="BL141" s="376"/>
      <c r="BM141" s="376"/>
      <c r="BN141" s="376"/>
      <c r="BO141" s="376"/>
      <c r="BP141" s="376"/>
      <c r="BQ141" s="376"/>
      <c r="BR141" s="376"/>
      <c r="BS141" s="376"/>
      <c r="BT141" s="376"/>
      <c r="BU141" s="376"/>
      <c r="BV141" s="376"/>
    </row>
    <row r="142" spans="63:74" x14ac:dyDescent="0.2">
      <c r="BK142" s="376"/>
      <c r="BL142" s="376"/>
      <c r="BM142" s="376"/>
      <c r="BN142" s="376"/>
      <c r="BO142" s="376"/>
      <c r="BP142" s="376"/>
      <c r="BQ142" s="376"/>
      <c r="BR142" s="376"/>
      <c r="BS142" s="376"/>
      <c r="BT142" s="376"/>
      <c r="BU142" s="376"/>
      <c r="BV142" s="376"/>
    </row>
    <row r="143" spans="63:74" x14ac:dyDescent="0.2">
      <c r="BK143" s="376"/>
      <c r="BL143" s="376"/>
      <c r="BM143" s="376"/>
      <c r="BN143" s="376"/>
      <c r="BO143" s="376"/>
      <c r="BP143" s="376"/>
      <c r="BQ143" s="376"/>
      <c r="BR143" s="376"/>
      <c r="BS143" s="376"/>
      <c r="BT143" s="376"/>
      <c r="BU143" s="376"/>
      <c r="BV143" s="376"/>
    </row>
  </sheetData>
  <mergeCells count="17">
    <mergeCell ref="B54:Q54"/>
    <mergeCell ref="B55:Q55"/>
    <mergeCell ref="B56:Q56"/>
    <mergeCell ref="B57:Q57"/>
    <mergeCell ref="B62:Q62"/>
    <mergeCell ref="B58:Q58"/>
    <mergeCell ref="B59:Q59"/>
    <mergeCell ref="B60:Q60"/>
    <mergeCell ref="B61:Q61"/>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AZ6" sqref="AZ6:AZ48"/>
    </sheetView>
  </sheetViews>
  <sheetFormatPr defaultColWidth="9.5703125" defaultRowHeight="11.25" x14ac:dyDescent="0.2"/>
  <cols>
    <col min="1" max="1" width="10.5703125" style="121" customWidth="1"/>
    <col min="2" max="2" width="16.5703125" style="121" customWidth="1"/>
    <col min="3" max="50" width="6.5703125" style="121" customWidth="1"/>
    <col min="51" max="55" width="6.5703125" style="368" customWidth="1"/>
    <col min="56" max="58" width="6.5703125" style="691" customWidth="1"/>
    <col min="59" max="62" width="6.5703125" style="368" customWidth="1"/>
    <col min="63" max="74" width="6.5703125" style="121" customWidth="1"/>
    <col min="75" max="16384" width="9.5703125" style="121"/>
  </cols>
  <sheetData>
    <row r="1" spans="1:74" ht="13.35" customHeight="1" x14ac:dyDescent="0.2">
      <c r="A1" s="788" t="s">
        <v>995</v>
      </c>
      <c r="B1" s="840" t="s">
        <v>1247</v>
      </c>
      <c r="C1" s="779"/>
      <c r="D1" s="779"/>
      <c r="E1" s="779"/>
      <c r="F1" s="779"/>
      <c r="G1" s="779"/>
      <c r="H1" s="779"/>
      <c r="I1" s="779"/>
      <c r="J1" s="779"/>
      <c r="K1" s="779"/>
      <c r="L1" s="779"/>
      <c r="M1" s="779"/>
      <c r="N1" s="779"/>
      <c r="O1" s="779"/>
      <c r="P1" s="779"/>
      <c r="Q1" s="779"/>
      <c r="R1" s="779"/>
      <c r="S1" s="779"/>
      <c r="T1" s="779"/>
      <c r="U1" s="779"/>
      <c r="V1" s="779"/>
      <c r="W1" s="779"/>
      <c r="X1" s="779"/>
      <c r="Y1" s="779"/>
      <c r="Z1" s="779"/>
      <c r="AA1" s="779"/>
      <c r="AB1" s="779"/>
      <c r="AC1" s="779"/>
      <c r="AD1" s="779"/>
      <c r="AE1" s="779"/>
      <c r="AF1" s="779"/>
      <c r="AG1" s="779"/>
      <c r="AH1" s="779"/>
      <c r="AI1" s="779"/>
      <c r="AJ1" s="779"/>
      <c r="AK1" s="779"/>
      <c r="AL1" s="779"/>
      <c r="AM1" s="120"/>
    </row>
    <row r="2" spans="1:74" s="112" customFormat="1" ht="13.35" customHeight="1" x14ac:dyDescent="0.2">
      <c r="A2" s="789"/>
      <c r="B2" s="541" t="str">
        <f>"U.S. Energy Information Administration  |  Short-Term Energy Outlook  - "&amp;Dates!D1</f>
        <v>U.S. Energy Information Administration  |  Short-Term Energy Outlook  - March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116"/>
      <c r="AY2" s="376"/>
      <c r="AZ2" s="376"/>
      <c r="BA2" s="376"/>
      <c r="BB2" s="376"/>
      <c r="BC2" s="376"/>
      <c r="BD2" s="687"/>
      <c r="BE2" s="687"/>
      <c r="BF2" s="687"/>
      <c r="BG2" s="376"/>
      <c r="BH2" s="376"/>
      <c r="BI2" s="376"/>
      <c r="BJ2" s="376"/>
    </row>
    <row r="3" spans="1:74" s="12" customFormat="1" ht="12.75" x14ac:dyDescent="0.2">
      <c r="A3" s="14"/>
      <c r="B3" s="1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19"/>
      <c r="B5" s="122" t="s">
        <v>10</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2"/>
      <c r="AZ5" s="422"/>
      <c r="BA5" s="422"/>
      <c r="BB5" s="422"/>
      <c r="BC5" s="422"/>
      <c r="BD5" s="123"/>
      <c r="BE5" s="123"/>
      <c r="BF5" s="123"/>
      <c r="BG5" s="123"/>
      <c r="BH5" s="123"/>
      <c r="BI5" s="123"/>
      <c r="BJ5" s="422"/>
      <c r="BK5" s="422"/>
      <c r="BL5" s="422"/>
      <c r="BM5" s="422"/>
      <c r="BN5" s="422"/>
      <c r="BO5" s="422"/>
      <c r="BP5" s="422"/>
      <c r="BQ5" s="422"/>
      <c r="BR5" s="422"/>
      <c r="BS5" s="422"/>
      <c r="BT5" s="422"/>
      <c r="BU5" s="422"/>
      <c r="BV5" s="422"/>
    </row>
    <row r="6" spans="1:74" ht="11.1" customHeight="1" x14ac:dyDescent="0.2">
      <c r="A6" s="119" t="s">
        <v>768</v>
      </c>
      <c r="B6" s="205" t="s">
        <v>568</v>
      </c>
      <c r="C6" s="214">
        <v>16.940357991999999</v>
      </c>
      <c r="D6" s="214">
        <v>17.774097165000001</v>
      </c>
      <c r="E6" s="214">
        <v>17.657704099</v>
      </c>
      <c r="F6" s="214">
        <v>18.286922643</v>
      </c>
      <c r="G6" s="214">
        <v>18.168268409</v>
      </c>
      <c r="H6" s="214">
        <v>17.62162228</v>
      </c>
      <c r="I6" s="214">
        <v>17.201338385</v>
      </c>
      <c r="J6" s="214">
        <v>18.093028541999999</v>
      </c>
      <c r="K6" s="214">
        <v>17.619385028</v>
      </c>
      <c r="L6" s="214">
        <v>17.821572824</v>
      </c>
      <c r="M6" s="214">
        <v>18.014885417999999</v>
      </c>
      <c r="N6" s="214">
        <v>19.011205283999999</v>
      </c>
      <c r="O6" s="214">
        <v>19.880236396000001</v>
      </c>
      <c r="P6" s="214">
        <v>20.735895609</v>
      </c>
      <c r="Q6" s="214">
        <v>20.713721377999999</v>
      </c>
      <c r="R6" s="214">
        <v>20.693458545999999</v>
      </c>
      <c r="S6" s="214">
        <v>20.446963442000001</v>
      </c>
      <c r="T6" s="214">
        <v>19.738670357</v>
      </c>
      <c r="U6" s="214">
        <v>18.396860013000001</v>
      </c>
      <c r="V6" s="214">
        <v>18.080559694000002</v>
      </c>
      <c r="W6" s="214">
        <v>18.599246122</v>
      </c>
      <c r="X6" s="214">
        <v>18.584888133</v>
      </c>
      <c r="Y6" s="214">
        <v>18.547978034</v>
      </c>
      <c r="Z6" s="214">
        <v>18.802334642999998</v>
      </c>
      <c r="AA6" s="214">
        <v>18.807804529999999</v>
      </c>
      <c r="AB6" s="214">
        <v>19.247374450999999</v>
      </c>
      <c r="AC6" s="214">
        <v>19.228666128</v>
      </c>
      <c r="AD6" s="214">
        <v>19.504827613</v>
      </c>
      <c r="AE6" s="214">
        <v>19.148086628000001</v>
      </c>
      <c r="AF6" s="214">
        <v>18.853991433000001</v>
      </c>
      <c r="AG6" s="214">
        <v>18.216490304000001</v>
      </c>
      <c r="AH6" s="214">
        <v>18.085193744000001</v>
      </c>
      <c r="AI6" s="214">
        <v>19.013898357999999</v>
      </c>
      <c r="AJ6" s="214">
        <v>18.808374019999999</v>
      </c>
      <c r="AK6" s="214">
        <v>18.873722052000002</v>
      </c>
      <c r="AL6" s="214">
        <v>18.402742029999999</v>
      </c>
      <c r="AM6" s="214">
        <v>18.34</v>
      </c>
      <c r="AN6" s="214">
        <v>18.809999999999999</v>
      </c>
      <c r="AO6" s="214">
        <v>18.600000000000001</v>
      </c>
      <c r="AP6" s="214">
        <v>19.18</v>
      </c>
      <c r="AQ6" s="214">
        <v>18.86</v>
      </c>
      <c r="AR6" s="214">
        <v>18.75</v>
      </c>
      <c r="AS6" s="214">
        <v>18.79</v>
      </c>
      <c r="AT6" s="214">
        <v>18.87</v>
      </c>
      <c r="AU6" s="214">
        <v>19.29</v>
      </c>
      <c r="AV6" s="214">
        <v>19.53</v>
      </c>
      <c r="AW6" s="214">
        <v>19.440000000000001</v>
      </c>
      <c r="AX6" s="214">
        <v>18.97</v>
      </c>
      <c r="AY6" s="214">
        <v>19.020969999999998</v>
      </c>
      <c r="AZ6" s="214">
        <v>19.57516</v>
      </c>
      <c r="BA6" s="355">
        <v>19.387799999999999</v>
      </c>
      <c r="BB6" s="355">
        <v>19.834320000000002</v>
      </c>
      <c r="BC6" s="355">
        <v>19.4148</v>
      </c>
      <c r="BD6" s="355">
        <v>19.353169999999999</v>
      </c>
      <c r="BE6" s="355">
        <v>19.225110000000001</v>
      </c>
      <c r="BF6" s="355">
        <v>19.246870000000001</v>
      </c>
      <c r="BG6" s="355">
        <v>20.111540000000002</v>
      </c>
      <c r="BH6" s="355">
        <v>20.214970000000001</v>
      </c>
      <c r="BI6" s="355">
        <v>20.203779999999998</v>
      </c>
      <c r="BJ6" s="355">
        <v>19.993680000000001</v>
      </c>
      <c r="BK6" s="355">
        <v>20.072759999999999</v>
      </c>
      <c r="BL6" s="355">
        <v>20.387229999999999</v>
      </c>
      <c r="BM6" s="355">
        <v>20.211210000000001</v>
      </c>
      <c r="BN6" s="355">
        <v>20.820119999999999</v>
      </c>
      <c r="BO6" s="355">
        <v>20.403960000000001</v>
      </c>
      <c r="BP6" s="355">
        <v>20.35406</v>
      </c>
      <c r="BQ6" s="355">
        <v>20.22043</v>
      </c>
      <c r="BR6" s="355">
        <v>20.214120000000001</v>
      </c>
      <c r="BS6" s="355">
        <v>21.07986</v>
      </c>
      <c r="BT6" s="355">
        <v>21.144600000000001</v>
      </c>
      <c r="BU6" s="355">
        <v>21.088190000000001</v>
      </c>
      <c r="BV6" s="355">
        <v>20.833110000000001</v>
      </c>
    </row>
    <row r="7" spans="1:74" ht="11.1" customHeight="1" x14ac:dyDescent="0.2">
      <c r="A7" s="119" t="s">
        <v>769</v>
      </c>
      <c r="B7" s="187" t="s">
        <v>601</v>
      </c>
      <c r="C7" s="214">
        <v>15.612803197</v>
      </c>
      <c r="D7" s="214">
        <v>16.819791285000001</v>
      </c>
      <c r="E7" s="214">
        <v>16.389067789999999</v>
      </c>
      <c r="F7" s="214">
        <v>16.029876278</v>
      </c>
      <c r="G7" s="214">
        <v>16.57093884</v>
      </c>
      <c r="H7" s="214">
        <v>17.011947419999998</v>
      </c>
      <c r="I7" s="214">
        <v>17.089270577000001</v>
      </c>
      <c r="J7" s="214">
        <v>16.607695398000001</v>
      </c>
      <c r="K7" s="214">
        <v>16.412304133999999</v>
      </c>
      <c r="L7" s="214">
        <v>16.281017300999999</v>
      </c>
      <c r="M7" s="214">
        <v>16.064898035999999</v>
      </c>
      <c r="N7" s="214">
        <v>15.778889141000001</v>
      </c>
      <c r="O7" s="214">
        <v>15.599646316999999</v>
      </c>
      <c r="P7" s="214">
        <v>15.778976775</v>
      </c>
      <c r="Q7" s="214">
        <v>15.62223303</v>
      </c>
      <c r="R7" s="214">
        <v>15.555923867000001</v>
      </c>
      <c r="S7" s="214">
        <v>15.870111075000001</v>
      </c>
      <c r="T7" s="214">
        <v>16.448312136999999</v>
      </c>
      <c r="U7" s="214">
        <v>16.387138663999998</v>
      </c>
      <c r="V7" s="214">
        <v>16.297322753</v>
      </c>
      <c r="W7" s="214">
        <v>16.189825437</v>
      </c>
      <c r="X7" s="214">
        <v>16.137051339999999</v>
      </c>
      <c r="Y7" s="214">
        <v>16.005125708000001</v>
      </c>
      <c r="Z7" s="214">
        <v>15.618914926</v>
      </c>
      <c r="AA7" s="214">
        <v>15.090541764999999</v>
      </c>
      <c r="AB7" s="214">
        <v>15.207471103</v>
      </c>
      <c r="AC7" s="214">
        <v>15.270940854999999</v>
      </c>
      <c r="AD7" s="214">
        <v>15.629332677000001</v>
      </c>
      <c r="AE7" s="214">
        <v>15.809435689000001</v>
      </c>
      <c r="AF7" s="214">
        <v>15.872982717999999</v>
      </c>
      <c r="AG7" s="214">
        <v>15.878029557</v>
      </c>
      <c r="AH7" s="214">
        <v>15.943075353999999</v>
      </c>
      <c r="AI7" s="214">
        <v>16.200264473000001</v>
      </c>
      <c r="AJ7" s="214">
        <v>16.116018617000002</v>
      </c>
      <c r="AK7" s="214">
        <v>15.77011821</v>
      </c>
      <c r="AL7" s="214">
        <v>15.262683143</v>
      </c>
      <c r="AM7" s="214">
        <v>15.46</v>
      </c>
      <c r="AN7" s="214">
        <v>15.75</v>
      </c>
      <c r="AO7" s="214">
        <v>15.46</v>
      </c>
      <c r="AP7" s="214">
        <v>15.81</v>
      </c>
      <c r="AQ7" s="214">
        <v>16.48</v>
      </c>
      <c r="AR7" s="214">
        <v>16.489999999999998</v>
      </c>
      <c r="AS7" s="214">
        <v>16.45</v>
      </c>
      <c r="AT7" s="214">
        <v>16.39</v>
      </c>
      <c r="AU7" s="214">
        <v>16.440000000000001</v>
      </c>
      <c r="AV7" s="214">
        <v>16.329999999999998</v>
      </c>
      <c r="AW7" s="214">
        <v>15.97</v>
      </c>
      <c r="AX7" s="214">
        <v>15.44</v>
      </c>
      <c r="AY7" s="214">
        <v>15.552020000000001</v>
      </c>
      <c r="AZ7" s="214">
        <v>15.93844</v>
      </c>
      <c r="BA7" s="355">
        <v>15.74835</v>
      </c>
      <c r="BB7" s="355">
        <v>16.049659999999999</v>
      </c>
      <c r="BC7" s="355">
        <v>16.720410000000001</v>
      </c>
      <c r="BD7" s="355">
        <v>16.810410000000001</v>
      </c>
      <c r="BE7" s="355">
        <v>16.790099999999999</v>
      </c>
      <c r="BF7" s="355">
        <v>16.640149999999998</v>
      </c>
      <c r="BG7" s="355">
        <v>16.813890000000001</v>
      </c>
      <c r="BH7" s="355">
        <v>16.725449999999999</v>
      </c>
      <c r="BI7" s="355">
        <v>16.388590000000001</v>
      </c>
      <c r="BJ7" s="355">
        <v>15.95234</v>
      </c>
      <c r="BK7" s="355">
        <v>16.063099999999999</v>
      </c>
      <c r="BL7" s="355">
        <v>16.37622</v>
      </c>
      <c r="BM7" s="355">
        <v>16.1876</v>
      </c>
      <c r="BN7" s="355">
        <v>16.556480000000001</v>
      </c>
      <c r="BO7" s="355">
        <v>17.241440000000001</v>
      </c>
      <c r="BP7" s="355">
        <v>17.306999999999999</v>
      </c>
      <c r="BQ7" s="355">
        <v>17.25731</v>
      </c>
      <c r="BR7" s="355">
        <v>17.081320000000002</v>
      </c>
      <c r="BS7" s="355">
        <v>17.239339999999999</v>
      </c>
      <c r="BT7" s="355">
        <v>17.12595</v>
      </c>
      <c r="BU7" s="355">
        <v>16.76886</v>
      </c>
      <c r="BV7" s="355">
        <v>16.313970000000001</v>
      </c>
    </row>
    <row r="8" spans="1:74" ht="11.1" customHeight="1" x14ac:dyDescent="0.2">
      <c r="A8" s="119" t="s">
        <v>770</v>
      </c>
      <c r="B8" s="205" t="s">
        <v>569</v>
      </c>
      <c r="C8" s="214">
        <v>11.422589343</v>
      </c>
      <c r="D8" s="214">
        <v>11.711890312</v>
      </c>
      <c r="E8" s="214">
        <v>12.086921716999999</v>
      </c>
      <c r="F8" s="214">
        <v>12.925808200000001</v>
      </c>
      <c r="G8" s="214">
        <v>13.163518519</v>
      </c>
      <c r="H8" s="214">
        <v>13.226135477</v>
      </c>
      <c r="I8" s="214">
        <v>13.243426700000001</v>
      </c>
      <c r="J8" s="214">
        <v>13.248827137999999</v>
      </c>
      <c r="K8" s="214">
        <v>12.874815525000001</v>
      </c>
      <c r="L8" s="214">
        <v>13.456153946000001</v>
      </c>
      <c r="M8" s="214">
        <v>12.949414007</v>
      </c>
      <c r="N8" s="214">
        <v>12.423159499</v>
      </c>
      <c r="O8" s="214">
        <v>12.1874135</v>
      </c>
      <c r="P8" s="214">
        <v>12.294616148999999</v>
      </c>
      <c r="Q8" s="214">
        <v>12.418251897999999</v>
      </c>
      <c r="R8" s="214">
        <v>13.233386611</v>
      </c>
      <c r="S8" s="214">
        <v>13.308079917000001</v>
      </c>
      <c r="T8" s="214">
        <v>13.229620147</v>
      </c>
      <c r="U8" s="214">
        <v>13.309223563</v>
      </c>
      <c r="V8" s="214">
        <v>13.271961248</v>
      </c>
      <c r="W8" s="214">
        <v>13.131082507</v>
      </c>
      <c r="X8" s="214">
        <v>13.555682868</v>
      </c>
      <c r="Y8" s="214">
        <v>13.372906842000001</v>
      </c>
      <c r="Z8" s="214">
        <v>12.729385969000001</v>
      </c>
      <c r="AA8" s="214">
        <v>12.389736957</v>
      </c>
      <c r="AB8" s="214">
        <v>12.591232412</v>
      </c>
      <c r="AC8" s="214">
        <v>13.066615573</v>
      </c>
      <c r="AD8" s="214">
        <v>13.380480373999999</v>
      </c>
      <c r="AE8" s="214">
        <v>13.701709281999999</v>
      </c>
      <c r="AF8" s="214">
        <v>13.161483191</v>
      </c>
      <c r="AG8" s="214">
        <v>13.034499414000001</v>
      </c>
      <c r="AH8" s="214">
        <v>13.05704201</v>
      </c>
      <c r="AI8" s="214">
        <v>13.138970989000001</v>
      </c>
      <c r="AJ8" s="214">
        <v>13.516895477</v>
      </c>
      <c r="AK8" s="214">
        <v>13.432924733</v>
      </c>
      <c r="AL8" s="214">
        <v>12.758934504999999</v>
      </c>
      <c r="AM8" s="214">
        <v>12.4</v>
      </c>
      <c r="AN8" s="214">
        <v>12.97</v>
      </c>
      <c r="AO8" s="214">
        <v>13.45</v>
      </c>
      <c r="AP8" s="214">
        <v>13.53</v>
      </c>
      <c r="AQ8" s="214">
        <v>13.75</v>
      </c>
      <c r="AR8" s="214">
        <v>13.49</v>
      </c>
      <c r="AS8" s="214">
        <v>13.12</v>
      </c>
      <c r="AT8" s="214">
        <v>13.31</v>
      </c>
      <c r="AU8" s="214">
        <v>13.45</v>
      </c>
      <c r="AV8" s="214">
        <v>13.43</v>
      </c>
      <c r="AW8" s="214">
        <v>13.47</v>
      </c>
      <c r="AX8" s="214">
        <v>12.8</v>
      </c>
      <c r="AY8" s="214">
        <v>12.5091</v>
      </c>
      <c r="AZ8" s="214">
        <v>13.184519999999999</v>
      </c>
      <c r="BA8" s="355">
        <v>13.817209999999999</v>
      </c>
      <c r="BB8" s="355">
        <v>13.92759</v>
      </c>
      <c r="BC8" s="355">
        <v>14.18538</v>
      </c>
      <c r="BD8" s="355">
        <v>14.00653</v>
      </c>
      <c r="BE8" s="355">
        <v>13.64161</v>
      </c>
      <c r="BF8" s="355">
        <v>13.770189999999999</v>
      </c>
      <c r="BG8" s="355">
        <v>14.089510000000001</v>
      </c>
      <c r="BH8" s="355">
        <v>14.07147</v>
      </c>
      <c r="BI8" s="355">
        <v>14.166029999999999</v>
      </c>
      <c r="BJ8" s="355">
        <v>13.50774</v>
      </c>
      <c r="BK8" s="355">
        <v>13.171139999999999</v>
      </c>
      <c r="BL8" s="355">
        <v>13.82555</v>
      </c>
      <c r="BM8" s="355">
        <v>14.4923</v>
      </c>
      <c r="BN8" s="355">
        <v>14.59854</v>
      </c>
      <c r="BO8" s="355">
        <v>14.835000000000001</v>
      </c>
      <c r="BP8" s="355">
        <v>14.597289999999999</v>
      </c>
      <c r="BQ8" s="355">
        <v>14.164680000000001</v>
      </c>
      <c r="BR8" s="355">
        <v>14.25334</v>
      </c>
      <c r="BS8" s="355">
        <v>14.542009999999999</v>
      </c>
      <c r="BT8" s="355">
        <v>14.504989999999999</v>
      </c>
      <c r="BU8" s="355">
        <v>14.59934</v>
      </c>
      <c r="BV8" s="355">
        <v>13.92733</v>
      </c>
    </row>
    <row r="9" spans="1:74" ht="11.1" customHeight="1" x14ac:dyDescent="0.2">
      <c r="A9" s="119" t="s">
        <v>771</v>
      </c>
      <c r="B9" s="205" t="s">
        <v>570</v>
      </c>
      <c r="C9" s="214">
        <v>9.6925386073999995</v>
      </c>
      <c r="D9" s="214">
        <v>9.9021684216000008</v>
      </c>
      <c r="E9" s="214">
        <v>10.476318436</v>
      </c>
      <c r="F9" s="214">
        <v>11.073696559</v>
      </c>
      <c r="G9" s="214">
        <v>11.728980200000001</v>
      </c>
      <c r="H9" s="214">
        <v>12.322786196999999</v>
      </c>
      <c r="I9" s="214">
        <v>12.476508018000001</v>
      </c>
      <c r="J9" s="214">
        <v>12.449642116</v>
      </c>
      <c r="K9" s="214">
        <v>11.800043973999999</v>
      </c>
      <c r="L9" s="214">
        <v>11.369335218</v>
      </c>
      <c r="M9" s="214">
        <v>10.659563624</v>
      </c>
      <c r="N9" s="214">
        <v>10.094401259</v>
      </c>
      <c r="O9" s="214">
        <v>10.058969835999999</v>
      </c>
      <c r="P9" s="214">
        <v>10.286616658</v>
      </c>
      <c r="Q9" s="214">
        <v>10.401634152</v>
      </c>
      <c r="R9" s="214">
        <v>11.466491534999999</v>
      </c>
      <c r="S9" s="214">
        <v>12.050223021000001</v>
      </c>
      <c r="T9" s="214">
        <v>12.729596144</v>
      </c>
      <c r="U9" s="214">
        <v>12.647083184</v>
      </c>
      <c r="V9" s="214">
        <v>12.592817501000001</v>
      </c>
      <c r="W9" s="214">
        <v>12.048888467999999</v>
      </c>
      <c r="X9" s="214">
        <v>11.650188033999999</v>
      </c>
      <c r="Y9" s="214">
        <v>11.363688471</v>
      </c>
      <c r="Z9" s="214">
        <v>10.750018013</v>
      </c>
      <c r="AA9" s="214">
        <v>10.341453465000001</v>
      </c>
      <c r="AB9" s="214">
        <v>10.585878184</v>
      </c>
      <c r="AC9" s="214">
        <v>11.20682905</v>
      </c>
      <c r="AD9" s="214">
        <v>11.590808300000001</v>
      </c>
      <c r="AE9" s="214">
        <v>12.521827582</v>
      </c>
      <c r="AF9" s="214">
        <v>12.804921498000001</v>
      </c>
      <c r="AG9" s="214">
        <v>12.845141226999999</v>
      </c>
      <c r="AH9" s="214">
        <v>12.895724953</v>
      </c>
      <c r="AI9" s="214">
        <v>12.445257727</v>
      </c>
      <c r="AJ9" s="214">
        <v>11.815322735000001</v>
      </c>
      <c r="AK9" s="214">
        <v>11.858099068</v>
      </c>
      <c r="AL9" s="214">
        <v>10.647080198999999</v>
      </c>
      <c r="AM9" s="214">
        <v>10.47</v>
      </c>
      <c r="AN9" s="214">
        <v>11.09</v>
      </c>
      <c r="AO9" s="214">
        <v>11.41</v>
      </c>
      <c r="AP9" s="214">
        <v>11.88</v>
      </c>
      <c r="AQ9" s="214">
        <v>12.52</v>
      </c>
      <c r="AR9" s="214">
        <v>13.36</v>
      </c>
      <c r="AS9" s="214">
        <v>13.39</v>
      </c>
      <c r="AT9" s="214">
        <v>13.31</v>
      </c>
      <c r="AU9" s="214">
        <v>12.67</v>
      </c>
      <c r="AV9" s="214">
        <v>12</v>
      </c>
      <c r="AW9" s="214">
        <v>11.59</v>
      </c>
      <c r="AX9" s="214">
        <v>11.09</v>
      </c>
      <c r="AY9" s="214">
        <v>10.66269</v>
      </c>
      <c r="AZ9" s="214">
        <v>11.09698</v>
      </c>
      <c r="BA9" s="355">
        <v>11.51365</v>
      </c>
      <c r="BB9" s="355">
        <v>12.071099999999999</v>
      </c>
      <c r="BC9" s="355">
        <v>12.73761</v>
      </c>
      <c r="BD9" s="355">
        <v>13.717650000000001</v>
      </c>
      <c r="BE9" s="355">
        <v>13.84919</v>
      </c>
      <c r="BF9" s="355">
        <v>13.43829</v>
      </c>
      <c r="BG9" s="355">
        <v>13.085229999999999</v>
      </c>
      <c r="BH9" s="355">
        <v>12.41094</v>
      </c>
      <c r="BI9" s="355">
        <v>12.006539999999999</v>
      </c>
      <c r="BJ9" s="355">
        <v>11.50183</v>
      </c>
      <c r="BK9" s="355">
        <v>11.06207</v>
      </c>
      <c r="BL9" s="355">
        <v>11.545030000000001</v>
      </c>
      <c r="BM9" s="355">
        <v>11.93492</v>
      </c>
      <c r="BN9" s="355">
        <v>12.46434</v>
      </c>
      <c r="BO9" s="355">
        <v>13.123049999999999</v>
      </c>
      <c r="BP9" s="355">
        <v>14.08161</v>
      </c>
      <c r="BQ9" s="355">
        <v>14.16751</v>
      </c>
      <c r="BR9" s="355">
        <v>13.712109999999999</v>
      </c>
      <c r="BS9" s="355">
        <v>13.3238</v>
      </c>
      <c r="BT9" s="355">
        <v>12.63439</v>
      </c>
      <c r="BU9" s="355">
        <v>12.2325</v>
      </c>
      <c r="BV9" s="355">
        <v>11.733700000000001</v>
      </c>
    </row>
    <row r="10" spans="1:74" ht="11.1" customHeight="1" x14ac:dyDescent="0.2">
      <c r="A10" s="119" t="s">
        <v>772</v>
      </c>
      <c r="B10" s="205" t="s">
        <v>571</v>
      </c>
      <c r="C10" s="214">
        <v>11.082500288</v>
      </c>
      <c r="D10" s="214">
        <v>11.353704455000001</v>
      </c>
      <c r="E10" s="214">
        <v>11.476792137</v>
      </c>
      <c r="F10" s="214">
        <v>11.826306984</v>
      </c>
      <c r="G10" s="214">
        <v>11.910828723</v>
      </c>
      <c r="H10" s="214">
        <v>12.101529511000001</v>
      </c>
      <c r="I10" s="214">
        <v>12.072564925</v>
      </c>
      <c r="J10" s="214">
        <v>12.108978269</v>
      </c>
      <c r="K10" s="214">
        <v>12.167569146</v>
      </c>
      <c r="L10" s="214">
        <v>11.979651339</v>
      </c>
      <c r="M10" s="214">
        <v>11.590771662</v>
      </c>
      <c r="N10" s="214">
        <v>11.270735953999999</v>
      </c>
      <c r="O10" s="214">
        <v>11.212594230000001</v>
      </c>
      <c r="P10" s="214">
        <v>11.405277555</v>
      </c>
      <c r="Q10" s="214">
        <v>11.395134303000001</v>
      </c>
      <c r="R10" s="214">
        <v>11.871417115</v>
      </c>
      <c r="S10" s="214">
        <v>11.785638617</v>
      </c>
      <c r="T10" s="214">
        <v>11.952493093999999</v>
      </c>
      <c r="U10" s="214">
        <v>12.159642264</v>
      </c>
      <c r="V10" s="214">
        <v>11.995568692000001</v>
      </c>
      <c r="W10" s="214">
        <v>12.064166566000001</v>
      </c>
      <c r="X10" s="214">
        <v>11.902623479000001</v>
      </c>
      <c r="Y10" s="214">
        <v>11.727725878999999</v>
      </c>
      <c r="Z10" s="214">
        <v>11.352462478</v>
      </c>
      <c r="AA10" s="214">
        <v>11.155829730000001</v>
      </c>
      <c r="AB10" s="214">
        <v>11.238329437999999</v>
      </c>
      <c r="AC10" s="214">
        <v>11.62820818</v>
      </c>
      <c r="AD10" s="214">
        <v>11.659169202999999</v>
      </c>
      <c r="AE10" s="214">
        <v>11.562067196999999</v>
      </c>
      <c r="AF10" s="214">
        <v>11.825967796</v>
      </c>
      <c r="AG10" s="214">
        <v>11.715535855000001</v>
      </c>
      <c r="AH10" s="214">
        <v>11.834083416</v>
      </c>
      <c r="AI10" s="214">
        <v>11.755506294</v>
      </c>
      <c r="AJ10" s="214">
        <v>11.600172415999999</v>
      </c>
      <c r="AK10" s="214">
        <v>11.570605533</v>
      </c>
      <c r="AL10" s="214">
        <v>11.099097785</v>
      </c>
      <c r="AM10" s="214">
        <v>11.38</v>
      </c>
      <c r="AN10" s="214">
        <v>11.88</v>
      </c>
      <c r="AO10" s="214">
        <v>11.89</v>
      </c>
      <c r="AP10" s="214">
        <v>11.9</v>
      </c>
      <c r="AQ10" s="214">
        <v>11.87</v>
      </c>
      <c r="AR10" s="214">
        <v>12.2</v>
      </c>
      <c r="AS10" s="214">
        <v>12.18</v>
      </c>
      <c r="AT10" s="214">
        <v>12.25</v>
      </c>
      <c r="AU10" s="214">
        <v>12.37</v>
      </c>
      <c r="AV10" s="214">
        <v>12.16</v>
      </c>
      <c r="AW10" s="214">
        <v>11.83</v>
      </c>
      <c r="AX10" s="214">
        <v>11.48</v>
      </c>
      <c r="AY10" s="214">
        <v>11.478199999999999</v>
      </c>
      <c r="AZ10" s="214">
        <v>12.141400000000001</v>
      </c>
      <c r="BA10" s="355">
        <v>12.377660000000001</v>
      </c>
      <c r="BB10" s="355">
        <v>12.28722</v>
      </c>
      <c r="BC10" s="355">
        <v>12.216670000000001</v>
      </c>
      <c r="BD10" s="355">
        <v>12.511189999999999</v>
      </c>
      <c r="BE10" s="355">
        <v>12.529870000000001</v>
      </c>
      <c r="BF10" s="355">
        <v>12.5647</v>
      </c>
      <c r="BG10" s="355">
        <v>12.72166</v>
      </c>
      <c r="BH10" s="355">
        <v>12.54209</v>
      </c>
      <c r="BI10" s="355">
        <v>12.25093</v>
      </c>
      <c r="BJ10" s="355">
        <v>11.91849</v>
      </c>
      <c r="BK10" s="355">
        <v>12.00479</v>
      </c>
      <c r="BL10" s="355">
        <v>12.471579999999999</v>
      </c>
      <c r="BM10" s="355">
        <v>12.66136</v>
      </c>
      <c r="BN10" s="355">
        <v>12.696260000000001</v>
      </c>
      <c r="BO10" s="355">
        <v>12.620139999999999</v>
      </c>
      <c r="BP10" s="355">
        <v>12.8954</v>
      </c>
      <c r="BQ10" s="355">
        <v>12.878629999999999</v>
      </c>
      <c r="BR10" s="355">
        <v>12.879849999999999</v>
      </c>
      <c r="BS10" s="355">
        <v>13.00325</v>
      </c>
      <c r="BT10" s="355">
        <v>12.78941</v>
      </c>
      <c r="BU10" s="355">
        <v>12.4704</v>
      </c>
      <c r="BV10" s="355">
        <v>12.11786</v>
      </c>
    </row>
    <row r="11" spans="1:74" ht="11.1" customHeight="1" x14ac:dyDescent="0.2">
      <c r="A11" s="119" t="s">
        <v>773</v>
      </c>
      <c r="B11" s="205" t="s">
        <v>572</v>
      </c>
      <c r="C11" s="214">
        <v>10.027553412</v>
      </c>
      <c r="D11" s="214">
        <v>10.202040261</v>
      </c>
      <c r="E11" s="214">
        <v>10.803935145000001</v>
      </c>
      <c r="F11" s="214">
        <v>11.224288405999999</v>
      </c>
      <c r="G11" s="214">
        <v>11.256609303999999</v>
      </c>
      <c r="H11" s="214">
        <v>11.184020133000001</v>
      </c>
      <c r="I11" s="214">
        <v>11.137651891999999</v>
      </c>
      <c r="J11" s="214">
        <v>10.967554308</v>
      </c>
      <c r="K11" s="214">
        <v>10.806094680999999</v>
      </c>
      <c r="L11" s="214">
        <v>10.969746646999999</v>
      </c>
      <c r="M11" s="214">
        <v>10.645228047</v>
      </c>
      <c r="N11" s="214">
        <v>10.442132314</v>
      </c>
      <c r="O11" s="214">
        <v>10.291595040000001</v>
      </c>
      <c r="P11" s="214">
        <v>10.369046865</v>
      </c>
      <c r="Q11" s="214">
        <v>10.480473407</v>
      </c>
      <c r="R11" s="214">
        <v>11.280877443</v>
      </c>
      <c r="S11" s="214">
        <v>11.179418791</v>
      </c>
      <c r="T11" s="214">
        <v>11.025675804</v>
      </c>
      <c r="U11" s="214">
        <v>10.816340583000001</v>
      </c>
      <c r="V11" s="214">
        <v>10.914308709</v>
      </c>
      <c r="W11" s="214">
        <v>11.019352579</v>
      </c>
      <c r="X11" s="214">
        <v>11.147893338999999</v>
      </c>
      <c r="Y11" s="214">
        <v>11.080167620999999</v>
      </c>
      <c r="Z11" s="214">
        <v>10.756567157999999</v>
      </c>
      <c r="AA11" s="214">
        <v>10.312938304999999</v>
      </c>
      <c r="AB11" s="214">
        <v>10.252757117</v>
      </c>
      <c r="AC11" s="214">
        <v>10.725501640999999</v>
      </c>
      <c r="AD11" s="214">
        <v>10.999767196000001</v>
      </c>
      <c r="AE11" s="214">
        <v>10.986250776</v>
      </c>
      <c r="AF11" s="214">
        <v>10.961927018000001</v>
      </c>
      <c r="AG11" s="214">
        <v>10.87539404</v>
      </c>
      <c r="AH11" s="214">
        <v>10.948778656</v>
      </c>
      <c r="AI11" s="214">
        <v>10.989837664</v>
      </c>
      <c r="AJ11" s="214">
        <v>11.239391501</v>
      </c>
      <c r="AK11" s="214">
        <v>11.39799019</v>
      </c>
      <c r="AL11" s="214">
        <v>11.000192887000001</v>
      </c>
      <c r="AM11" s="214">
        <v>10.82</v>
      </c>
      <c r="AN11" s="214">
        <v>11.21</v>
      </c>
      <c r="AO11" s="214">
        <v>11.29</v>
      </c>
      <c r="AP11" s="214">
        <v>11.4</v>
      </c>
      <c r="AQ11" s="214">
        <v>11.43</v>
      </c>
      <c r="AR11" s="214">
        <v>11.47</v>
      </c>
      <c r="AS11" s="214">
        <v>11.31</v>
      </c>
      <c r="AT11" s="214">
        <v>11.26</v>
      </c>
      <c r="AU11" s="214">
        <v>11.41</v>
      </c>
      <c r="AV11" s="214">
        <v>11.33</v>
      </c>
      <c r="AW11" s="214">
        <v>11.43</v>
      </c>
      <c r="AX11" s="214">
        <v>10.92</v>
      </c>
      <c r="AY11" s="214">
        <v>10.496829999999999</v>
      </c>
      <c r="AZ11" s="214">
        <v>11.08445</v>
      </c>
      <c r="BA11" s="355">
        <v>11.518610000000001</v>
      </c>
      <c r="BB11" s="355">
        <v>11.61454</v>
      </c>
      <c r="BC11" s="355">
        <v>11.71083</v>
      </c>
      <c r="BD11" s="355">
        <v>11.789770000000001</v>
      </c>
      <c r="BE11" s="355">
        <v>11.788869999999999</v>
      </c>
      <c r="BF11" s="355">
        <v>11.78382</v>
      </c>
      <c r="BG11" s="355">
        <v>11.97424</v>
      </c>
      <c r="BH11" s="355">
        <v>11.94476</v>
      </c>
      <c r="BI11" s="355">
        <v>12.073230000000001</v>
      </c>
      <c r="BJ11" s="355">
        <v>11.52205</v>
      </c>
      <c r="BK11" s="355">
        <v>11.102589999999999</v>
      </c>
      <c r="BL11" s="355">
        <v>11.47789</v>
      </c>
      <c r="BM11" s="355">
        <v>11.81705</v>
      </c>
      <c r="BN11" s="355">
        <v>12.04608</v>
      </c>
      <c r="BO11" s="355">
        <v>12.08032</v>
      </c>
      <c r="BP11" s="355">
        <v>12.05814</v>
      </c>
      <c r="BQ11" s="355">
        <v>11.93083</v>
      </c>
      <c r="BR11" s="355">
        <v>11.846310000000001</v>
      </c>
      <c r="BS11" s="355">
        <v>11.97842</v>
      </c>
      <c r="BT11" s="355">
        <v>11.989280000000001</v>
      </c>
      <c r="BU11" s="355">
        <v>12.19304</v>
      </c>
      <c r="BV11" s="355">
        <v>11.72522</v>
      </c>
    </row>
    <row r="12" spans="1:74" ht="11.1" customHeight="1" x14ac:dyDescent="0.2">
      <c r="A12" s="119" t="s">
        <v>774</v>
      </c>
      <c r="B12" s="205" t="s">
        <v>573</v>
      </c>
      <c r="C12" s="214">
        <v>10.221050177</v>
      </c>
      <c r="D12" s="214">
        <v>10.372941003999999</v>
      </c>
      <c r="E12" s="214">
        <v>10.866037451</v>
      </c>
      <c r="F12" s="214">
        <v>11.474193472</v>
      </c>
      <c r="G12" s="214">
        <v>11.397447027</v>
      </c>
      <c r="H12" s="214">
        <v>11.542825726</v>
      </c>
      <c r="I12" s="214">
        <v>11.474814377</v>
      </c>
      <c r="J12" s="214">
        <v>11.381008642999999</v>
      </c>
      <c r="K12" s="214">
        <v>11.479948905000001</v>
      </c>
      <c r="L12" s="214">
        <v>11.425807572</v>
      </c>
      <c r="M12" s="214">
        <v>11.064128197</v>
      </c>
      <c r="N12" s="214">
        <v>10.827334011</v>
      </c>
      <c r="O12" s="214">
        <v>10.558398366</v>
      </c>
      <c r="P12" s="214">
        <v>10.735831285</v>
      </c>
      <c r="Q12" s="214">
        <v>10.706938150999999</v>
      </c>
      <c r="R12" s="214">
        <v>11.451760350000001</v>
      </c>
      <c r="S12" s="214">
        <v>11.486149707999999</v>
      </c>
      <c r="T12" s="214">
        <v>11.178507956000001</v>
      </c>
      <c r="U12" s="214">
        <v>10.952456277</v>
      </c>
      <c r="V12" s="214">
        <v>10.989757524</v>
      </c>
      <c r="W12" s="214">
        <v>11.093087743</v>
      </c>
      <c r="X12" s="214">
        <v>10.995197822</v>
      </c>
      <c r="Y12" s="214">
        <v>10.840905707999999</v>
      </c>
      <c r="Z12" s="214">
        <v>10.48177961</v>
      </c>
      <c r="AA12" s="214">
        <v>10.115803744000001</v>
      </c>
      <c r="AB12" s="214">
        <v>10.336409078999999</v>
      </c>
      <c r="AC12" s="214">
        <v>10.702720475</v>
      </c>
      <c r="AD12" s="214">
        <v>10.880286642</v>
      </c>
      <c r="AE12" s="214">
        <v>10.788608013999999</v>
      </c>
      <c r="AF12" s="214">
        <v>10.566501507</v>
      </c>
      <c r="AG12" s="214">
        <v>10.499817602</v>
      </c>
      <c r="AH12" s="214">
        <v>10.672528342</v>
      </c>
      <c r="AI12" s="214">
        <v>10.877101908</v>
      </c>
      <c r="AJ12" s="214">
        <v>10.715967607</v>
      </c>
      <c r="AK12" s="214">
        <v>10.6135245</v>
      </c>
      <c r="AL12" s="214">
        <v>10.351954162</v>
      </c>
      <c r="AM12" s="214">
        <v>10.08</v>
      </c>
      <c r="AN12" s="214">
        <v>10.9</v>
      </c>
      <c r="AO12" s="214">
        <v>10.82</v>
      </c>
      <c r="AP12" s="214">
        <v>10.97</v>
      </c>
      <c r="AQ12" s="214">
        <v>10.9</v>
      </c>
      <c r="AR12" s="214">
        <v>10.93</v>
      </c>
      <c r="AS12" s="214">
        <v>10.79</v>
      </c>
      <c r="AT12" s="214">
        <v>10.85</v>
      </c>
      <c r="AU12" s="214">
        <v>11</v>
      </c>
      <c r="AV12" s="214">
        <v>10.91</v>
      </c>
      <c r="AW12" s="214">
        <v>10.92</v>
      </c>
      <c r="AX12" s="214">
        <v>10.47</v>
      </c>
      <c r="AY12" s="214">
        <v>9.9533310000000004</v>
      </c>
      <c r="AZ12" s="214">
        <v>10.700519999999999</v>
      </c>
      <c r="BA12" s="355">
        <v>10.82334</v>
      </c>
      <c r="BB12" s="355">
        <v>11.02525</v>
      </c>
      <c r="BC12" s="355">
        <v>10.858040000000001</v>
      </c>
      <c r="BD12" s="355">
        <v>10.89532</v>
      </c>
      <c r="BE12" s="355">
        <v>10.85868</v>
      </c>
      <c r="BF12" s="355">
        <v>10.879910000000001</v>
      </c>
      <c r="BG12" s="355">
        <v>11.066599999999999</v>
      </c>
      <c r="BH12" s="355">
        <v>11.053750000000001</v>
      </c>
      <c r="BI12" s="355">
        <v>11.06972</v>
      </c>
      <c r="BJ12" s="355">
        <v>10.69538</v>
      </c>
      <c r="BK12" s="355">
        <v>10.2925</v>
      </c>
      <c r="BL12" s="355">
        <v>11.058770000000001</v>
      </c>
      <c r="BM12" s="355">
        <v>11.106949999999999</v>
      </c>
      <c r="BN12" s="355">
        <v>11.361039999999999</v>
      </c>
      <c r="BO12" s="355">
        <v>11.228669999999999</v>
      </c>
      <c r="BP12" s="355">
        <v>11.22749</v>
      </c>
      <c r="BQ12" s="355">
        <v>11.13796</v>
      </c>
      <c r="BR12" s="355">
        <v>11.13349</v>
      </c>
      <c r="BS12" s="355">
        <v>11.297689999999999</v>
      </c>
      <c r="BT12" s="355">
        <v>11.25356</v>
      </c>
      <c r="BU12" s="355">
        <v>11.249980000000001</v>
      </c>
      <c r="BV12" s="355">
        <v>10.85472</v>
      </c>
    </row>
    <row r="13" spans="1:74" ht="11.1" customHeight="1" x14ac:dyDescent="0.2">
      <c r="A13" s="119" t="s">
        <v>775</v>
      </c>
      <c r="B13" s="205" t="s">
        <v>574</v>
      </c>
      <c r="C13" s="214">
        <v>10.769676669000001</v>
      </c>
      <c r="D13" s="214">
        <v>10.948182852</v>
      </c>
      <c r="E13" s="214">
        <v>11.066477738</v>
      </c>
      <c r="F13" s="214">
        <v>11.510209776</v>
      </c>
      <c r="G13" s="214">
        <v>11.935410193999999</v>
      </c>
      <c r="H13" s="214">
        <v>12.275885535</v>
      </c>
      <c r="I13" s="214">
        <v>12.381109284000001</v>
      </c>
      <c r="J13" s="214">
        <v>12.295209344</v>
      </c>
      <c r="K13" s="214">
        <v>12.157307635</v>
      </c>
      <c r="L13" s="214">
        <v>11.710868337999999</v>
      </c>
      <c r="M13" s="214">
        <v>11.193692885999999</v>
      </c>
      <c r="N13" s="214">
        <v>10.925649657999999</v>
      </c>
      <c r="O13" s="214">
        <v>11.122366461</v>
      </c>
      <c r="P13" s="214">
        <v>11.404847229</v>
      </c>
      <c r="Q13" s="214">
        <v>11.431997779</v>
      </c>
      <c r="R13" s="214">
        <v>11.812709664</v>
      </c>
      <c r="S13" s="214">
        <v>12.278770625</v>
      </c>
      <c r="T13" s="214">
        <v>12.377920569</v>
      </c>
      <c r="U13" s="214">
        <v>12.361427702</v>
      </c>
      <c r="V13" s="214">
        <v>12.262339697</v>
      </c>
      <c r="W13" s="214">
        <v>12.264201891000001</v>
      </c>
      <c r="X13" s="214">
        <v>11.888389106</v>
      </c>
      <c r="Y13" s="214">
        <v>11.214958444000001</v>
      </c>
      <c r="Z13" s="214">
        <v>10.934832522000001</v>
      </c>
      <c r="AA13" s="214">
        <v>10.768941576</v>
      </c>
      <c r="AB13" s="214">
        <v>11.088484705000001</v>
      </c>
      <c r="AC13" s="214">
        <v>11.260212372</v>
      </c>
      <c r="AD13" s="214">
        <v>11.559180845</v>
      </c>
      <c r="AE13" s="214">
        <v>11.931975229000001</v>
      </c>
      <c r="AF13" s="214">
        <v>12.008306489000001</v>
      </c>
      <c r="AG13" s="214">
        <v>12.049980953</v>
      </c>
      <c r="AH13" s="214">
        <v>12.052815152999999</v>
      </c>
      <c r="AI13" s="214">
        <v>12.168520641000001</v>
      </c>
      <c r="AJ13" s="214">
        <v>11.780031687999999</v>
      </c>
      <c r="AK13" s="214">
        <v>11.484839016</v>
      </c>
      <c r="AL13" s="214">
        <v>11.078975569000001</v>
      </c>
      <c r="AM13" s="214">
        <v>11.03</v>
      </c>
      <c r="AN13" s="214">
        <v>11.37</v>
      </c>
      <c r="AO13" s="214">
        <v>11.51</v>
      </c>
      <c r="AP13" s="214">
        <v>11.82</v>
      </c>
      <c r="AQ13" s="214">
        <v>12.19</v>
      </c>
      <c r="AR13" s="214">
        <v>12.34</v>
      </c>
      <c r="AS13" s="214">
        <v>12.29</v>
      </c>
      <c r="AT13" s="214">
        <v>12.26</v>
      </c>
      <c r="AU13" s="214">
        <v>12.4</v>
      </c>
      <c r="AV13" s="214">
        <v>12.16</v>
      </c>
      <c r="AW13" s="214">
        <v>11.76</v>
      </c>
      <c r="AX13" s="214">
        <v>11.57</v>
      </c>
      <c r="AY13" s="214">
        <v>11.378119999999999</v>
      </c>
      <c r="AZ13" s="214">
        <v>11.647019999999999</v>
      </c>
      <c r="BA13" s="355">
        <v>11.746779999999999</v>
      </c>
      <c r="BB13" s="355">
        <v>12.054919999999999</v>
      </c>
      <c r="BC13" s="355">
        <v>12.434010000000001</v>
      </c>
      <c r="BD13" s="355">
        <v>12.6066</v>
      </c>
      <c r="BE13" s="355">
        <v>12.573510000000001</v>
      </c>
      <c r="BF13" s="355">
        <v>12.558299999999999</v>
      </c>
      <c r="BG13" s="355">
        <v>12.722810000000001</v>
      </c>
      <c r="BH13" s="355">
        <v>12.49872</v>
      </c>
      <c r="BI13" s="355">
        <v>12.105090000000001</v>
      </c>
      <c r="BJ13" s="355">
        <v>11.93336</v>
      </c>
      <c r="BK13" s="355">
        <v>11.734220000000001</v>
      </c>
      <c r="BL13" s="355">
        <v>12.02473</v>
      </c>
      <c r="BM13" s="355">
        <v>12.124779999999999</v>
      </c>
      <c r="BN13" s="355">
        <v>12.43782</v>
      </c>
      <c r="BO13" s="355">
        <v>12.816470000000001</v>
      </c>
      <c r="BP13" s="355">
        <v>12.972479999999999</v>
      </c>
      <c r="BQ13" s="355">
        <v>12.915990000000001</v>
      </c>
      <c r="BR13" s="355">
        <v>12.8811</v>
      </c>
      <c r="BS13" s="355">
        <v>13.03096</v>
      </c>
      <c r="BT13" s="355">
        <v>12.782579999999999</v>
      </c>
      <c r="BU13" s="355">
        <v>12.368679999999999</v>
      </c>
      <c r="BV13" s="355">
        <v>12.18561</v>
      </c>
    </row>
    <row r="14" spans="1:74" ht="11.1" customHeight="1" x14ac:dyDescent="0.2">
      <c r="A14" s="119" t="s">
        <v>776</v>
      </c>
      <c r="B14" s="207" t="s">
        <v>575</v>
      </c>
      <c r="C14" s="214">
        <v>13.157398285999999</v>
      </c>
      <c r="D14" s="214">
        <v>12.743953427999999</v>
      </c>
      <c r="E14" s="214">
        <v>12.762831636</v>
      </c>
      <c r="F14" s="214">
        <v>9.7536622857000008</v>
      </c>
      <c r="G14" s="214">
        <v>13.872059659</v>
      </c>
      <c r="H14" s="214">
        <v>14.570927113</v>
      </c>
      <c r="I14" s="214">
        <v>15.260533669999999</v>
      </c>
      <c r="J14" s="214">
        <v>15.594092996000001</v>
      </c>
      <c r="K14" s="214">
        <v>15.653827628</v>
      </c>
      <c r="L14" s="214">
        <v>12.195948191999999</v>
      </c>
      <c r="M14" s="214">
        <v>13.788953849</v>
      </c>
      <c r="N14" s="214">
        <v>13.457250631999999</v>
      </c>
      <c r="O14" s="214">
        <v>13.833182648999999</v>
      </c>
      <c r="P14" s="214">
        <v>13.710145405</v>
      </c>
      <c r="Q14" s="214">
        <v>13.769830987000001</v>
      </c>
      <c r="R14" s="214">
        <v>11.225626708</v>
      </c>
      <c r="S14" s="214">
        <v>14.414780835</v>
      </c>
      <c r="T14" s="214">
        <v>14.742905273</v>
      </c>
      <c r="U14" s="214">
        <v>15.486874632999999</v>
      </c>
      <c r="V14" s="214">
        <v>15.663701432</v>
      </c>
      <c r="W14" s="214">
        <v>16.076137122999999</v>
      </c>
      <c r="X14" s="214">
        <v>13.462507238000001</v>
      </c>
      <c r="Y14" s="214">
        <v>14.24335428</v>
      </c>
      <c r="Z14" s="214">
        <v>13.962643817</v>
      </c>
      <c r="AA14" s="214">
        <v>14.176439116999999</v>
      </c>
      <c r="AB14" s="214">
        <v>14.168701946000001</v>
      </c>
      <c r="AC14" s="214">
        <v>14.222365976000001</v>
      </c>
      <c r="AD14" s="214">
        <v>11.413678592</v>
      </c>
      <c r="AE14" s="214">
        <v>14.882310858</v>
      </c>
      <c r="AF14" s="214">
        <v>15.509237743</v>
      </c>
      <c r="AG14" s="214">
        <v>15.981137624</v>
      </c>
      <c r="AH14" s="214">
        <v>16.406461673999999</v>
      </c>
      <c r="AI14" s="214">
        <v>15.920196214000001</v>
      </c>
      <c r="AJ14" s="214">
        <v>12.561365194</v>
      </c>
      <c r="AK14" s="214">
        <v>14.698629638</v>
      </c>
      <c r="AL14" s="214">
        <v>14.178093766</v>
      </c>
      <c r="AM14" s="214">
        <v>14.26</v>
      </c>
      <c r="AN14" s="214">
        <v>14.54</v>
      </c>
      <c r="AO14" s="214">
        <v>14.79</v>
      </c>
      <c r="AP14" s="214">
        <v>12.25</v>
      </c>
      <c r="AQ14" s="214">
        <v>15.16</v>
      </c>
      <c r="AR14" s="214">
        <v>16.45</v>
      </c>
      <c r="AS14" s="214">
        <v>16.32</v>
      </c>
      <c r="AT14" s="214">
        <v>16.55</v>
      </c>
      <c r="AU14" s="214">
        <v>16.64</v>
      </c>
      <c r="AV14" s="214">
        <v>13.56</v>
      </c>
      <c r="AW14" s="214">
        <v>15.06</v>
      </c>
      <c r="AX14" s="214">
        <v>14.47</v>
      </c>
      <c r="AY14" s="214">
        <v>14.685589999999999</v>
      </c>
      <c r="AZ14" s="214">
        <v>15.06498</v>
      </c>
      <c r="BA14" s="355">
        <v>15.394629999999999</v>
      </c>
      <c r="BB14" s="355">
        <v>13.26742</v>
      </c>
      <c r="BC14" s="355">
        <v>15.68873</v>
      </c>
      <c r="BD14" s="355">
        <v>16.867750000000001</v>
      </c>
      <c r="BE14" s="355">
        <v>16.550450000000001</v>
      </c>
      <c r="BF14" s="355">
        <v>16.70909</v>
      </c>
      <c r="BG14" s="355">
        <v>16.803429999999999</v>
      </c>
      <c r="BH14" s="355">
        <v>13.019830000000001</v>
      </c>
      <c r="BI14" s="355">
        <v>15.327719999999999</v>
      </c>
      <c r="BJ14" s="355">
        <v>14.80364</v>
      </c>
      <c r="BK14" s="355">
        <v>15.192740000000001</v>
      </c>
      <c r="BL14" s="355">
        <v>15.520239999999999</v>
      </c>
      <c r="BM14" s="355">
        <v>15.823180000000001</v>
      </c>
      <c r="BN14" s="355">
        <v>14.24047</v>
      </c>
      <c r="BO14" s="355">
        <v>16.255400000000002</v>
      </c>
      <c r="BP14" s="355">
        <v>17.615839999999999</v>
      </c>
      <c r="BQ14" s="355">
        <v>17.412030000000001</v>
      </c>
      <c r="BR14" s="355">
        <v>17.650220000000001</v>
      </c>
      <c r="BS14" s="355">
        <v>17.789840000000002</v>
      </c>
      <c r="BT14" s="355">
        <v>13.000389999999999</v>
      </c>
      <c r="BU14" s="355">
        <v>16.075089999999999</v>
      </c>
      <c r="BV14" s="355">
        <v>15.42221</v>
      </c>
    </row>
    <row r="15" spans="1:74" ht="11.1" customHeight="1" x14ac:dyDescent="0.2">
      <c r="A15" s="119" t="s">
        <v>777</v>
      </c>
      <c r="B15" s="207" t="s">
        <v>549</v>
      </c>
      <c r="C15" s="214">
        <v>11.65</v>
      </c>
      <c r="D15" s="214">
        <v>11.94</v>
      </c>
      <c r="E15" s="214">
        <v>12.25</v>
      </c>
      <c r="F15" s="214">
        <v>12.31</v>
      </c>
      <c r="G15" s="214">
        <v>12.85</v>
      </c>
      <c r="H15" s="214">
        <v>12.99</v>
      </c>
      <c r="I15" s="214">
        <v>13.09</v>
      </c>
      <c r="J15" s="214">
        <v>13.04</v>
      </c>
      <c r="K15" s="214">
        <v>12.95</v>
      </c>
      <c r="L15" s="214">
        <v>12.6</v>
      </c>
      <c r="M15" s="214">
        <v>12.48</v>
      </c>
      <c r="N15" s="214">
        <v>12.17</v>
      </c>
      <c r="O15" s="214">
        <v>12.1</v>
      </c>
      <c r="P15" s="214">
        <v>12.29</v>
      </c>
      <c r="Q15" s="214">
        <v>12.33</v>
      </c>
      <c r="R15" s="214">
        <v>12.62</v>
      </c>
      <c r="S15" s="214">
        <v>12.93</v>
      </c>
      <c r="T15" s="214">
        <v>12.92</v>
      </c>
      <c r="U15" s="214">
        <v>12.94</v>
      </c>
      <c r="V15" s="214">
        <v>12.91</v>
      </c>
      <c r="W15" s="214">
        <v>13.03</v>
      </c>
      <c r="X15" s="214">
        <v>12.72</v>
      </c>
      <c r="Y15" s="214">
        <v>12.71</v>
      </c>
      <c r="Z15" s="214">
        <v>12.32</v>
      </c>
      <c r="AA15" s="214">
        <v>11.99</v>
      </c>
      <c r="AB15" s="214">
        <v>12.14</v>
      </c>
      <c r="AC15" s="214">
        <v>12.56</v>
      </c>
      <c r="AD15" s="214">
        <v>12.43</v>
      </c>
      <c r="AE15" s="214">
        <v>12.79</v>
      </c>
      <c r="AF15" s="214">
        <v>12.73</v>
      </c>
      <c r="AG15" s="214">
        <v>12.68</v>
      </c>
      <c r="AH15" s="214">
        <v>12.88</v>
      </c>
      <c r="AI15" s="214">
        <v>12.87</v>
      </c>
      <c r="AJ15" s="214">
        <v>12.46</v>
      </c>
      <c r="AK15" s="214">
        <v>12.75</v>
      </c>
      <c r="AL15" s="214">
        <v>12.23</v>
      </c>
      <c r="AM15" s="214">
        <v>12.21</v>
      </c>
      <c r="AN15" s="214">
        <v>12.78</v>
      </c>
      <c r="AO15" s="214">
        <v>12.89</v>
      </c>
      <c r="AP15" s="214">
        <v>12.69</v>
      </c>
      <c r="AQ15" s="214">
        <v>13.01</v>
      </c>
      <c r="AR15" s="214">
        <v>13.21</v>
      </c>
      <c r="AS15" s="214">
        <v>13.11</v>
      </c>
      <c r="AT15" s="214">
        <v>13.19</v>
      </c>
      <c r="AU15" s="214">
        <v>13.3</v>
      </c>
      <c r="AV15" s="214">
        <v>12.84</v>
      </c>
      <c r="AW15" s="214">
        <v>12.97</v>
      </c>
      <c r="AX15" s="214">
        <v>12.5</v>
      </c>
      <c r="AY15" s="214">
        <v>12.24273</v>
      </c>
      <c r="AZ15" s="214">
        <v>12.868270000000001</v>
      </c>
      <c r="BA15" s="355">
        <v>13.193070000000001</v>
      </c>
      <c r="BB15" s="355">
        <v>13.051360000000001</v>
      </c>
      <c r="BC15" s="355">
        <v>13.291729999999999</v>
      </c>
      <c r="BD15" s="355">
        <v>13.46664</v>
      </c>
      <c r="BE15" s="355">
        <v>13.427910000000001</v>
      </c>
      <c r="BF15" s="355">
        <v>13.43374</v>
      </c>
      <c r="BG15" s="355">
        <v>13.6036</v>
      </c>
      <c r="BH15" s="355">
        <v>13.14237</v>
      </c>
      <c r="BI15" s="355">
        <v>13.39504</v>
      </c>
      <c r="BJ15" s="355">
        <v>12.95575</v>
      </c>
      <c r="BK15" s="355">
        <v>12.781689999999999</v>
      </c>
      <c r="BL15" s="355">
        <v>13.27952</v>
      </c>
      <c r="BM15" s="355">
        <v>13.58301</v>
      </c>
      <c r="BN15" s="355">
        <v>13.567600000000001</v>
      </c>
      <c r="BO15" s="355">
        <v>13.76478</v>
      </c>
      <c r="BP15" s="355">
        <v>13.916320000000001</v>
      </c>
      <c r="BQ15" s="355">
        <v>13.83473</v>
      </c>
      <c r="BR15" s="355">
        <v>13.816509999999999</v>
      </c>
      <c r="BS15" s="355">
        <v>13.968830000000001</v>
      </c>
      <c r="BT15" s="355">
        <v>13.38799</v>
      </c>
      <c r="BU15" s="355">
        <v>13.72434</v>
      </c>
      <c r="BV15" s="355">
        <v>13.26539</v>
      </c>
    </row>
    <row r="16" spans="1:74" ht="11.1" customHeight="1" x14ac:dyDescent="0.2">
      <c r="A16" s="119"/>
      <c r="B16" s="122" t="s">
        <v>11</v>
      </c>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0"/>
      <c r="AZ16" s="490"/>
      <c r="BA16" s="491"/>
      <c r="BB16" s="491"/>
      <c r="BC16" s="491"/>
      <c r="BD16" s="491"/>
      <c r="BE16" s="491"/>
      <c r="BF16" s="491"/>
      <c r="BG16" s="491"/>
      <c r="BH16" s="491"/>
      <c r="BI16" s="491"/>
      <c r="BJ16" s="491"/>
      <c r="BK16" s="491"/>
      <c r="BL16" s="491"/>
      <c r="BM16" s="491"/>
      <c r="BN16" s="491"/>
      <c r="BO16" s="491"/>
      <c r="BP16" s="491"/>
      <c r="BQ16" s="491"/>
      <c r="BR16" s="491"/>
      <c r="BS16" s="491"/>
      <c r="BT16" s="491"/>
      <c r="BU16" s="491"/>
      <c r="BV16" s="491"/>
    </row>
    <row r="17" spans="1:74" ht="11.1" customHeight="1" x14ac:dyDescent="0.2">
      <c r="A17" s="119" t="s">
        <v>778</v>
      </c>
      <c r="B17" s="205" t="s">
        <v>568</v>
      </c>
      <c r="C17" s="214">
        <v>15.573821423</v>
      </c>
      <c r="D17" s="214">
        <v>15.974066147</v>
      </c>
      <c r="E17" s="214">
        <v>15.550869575</v>
      </c>
      <c r="F17" s="214">
        <v>14.476761706</v>
      </c>
      <c r="G17" s="214">
        <v>13.982937221</v>
      </c>
      <c r="H17" s="214">
        <v>14.373264212</v>
      </c>
      <c r="I17" s="214">
        <v>14.315950037</v>
      </c>
      <c r="J17" s="214">
        <v>14.65935176</v>
      </c>
      <c r="K17" s="214">
        <v>14.363121622</v>
      </c>
      <c r="L17" s="214">
        <v>14.060485913000001</v>
      </c>
      <c r="M17" s="214">
        <v>13.999395651</v>
      </c>
      <c r="N17" s="214">
        <v>15.003162998000001</v>
      </c>
      <c r="O17" s="214">
        <v>16.314456958000001</v>
      </c>
      <c r="P17" s="214">
        <v>17.253040842000001</v>
      </c>
      <c r="Q17" s="214">
        <v>16.902234652000001</v>
      </c>
      <c r="R17" s="214">
        <v>15.695309827999999</v>
      </c>
      <c r="S17" s="214">
        <v>15.145547477999999</v>
      </c>
      <c r="T17" s="214">
        <v>14.970571458</v>
      </c>
      <c r="U17" s="214">
        <v>14.819655142</v>
      </c>
      <c r="V17" s="214">
        <v>14.906760697999999</v>
      </c>
      <c r="W17" s="214">
        <v>15.029492757</v>
      </c>
      <c r="X17" s="214">
        <v>15.065967892</v>
      </c>
      <c r="Y17" s="214">
        <v>14.636707569</v>
      </c>
      <c r="Z17" s="214">
        <v>14.885184487</v>
      </c>
      <c r="AA17" s="214">
        <v>15.104742558</v>
      </c>
      <c r="AB17" s="214">
        <v>15.602033486</v>
      </c>
      <c r="AC17" s="214">
        <v>15.331411805</v>
      </c>
      <c r="AD17" s="214">
        <v>15.181022395999999</v>
      </c>
      <c r="AE17" s="214">
        <v>14.942792387000001</v>
      </c>
      <c r="AF17" s="214">
        <v>15.159099721</v>
      </c>
      <c r="AG17" s="214">
        <v>15.152492327999999</v>
      </c>
      <c r="AH17" s="214">
        <v>15.177783594999999</v>
      </c>
      <c r="AI17" s="214">
        <v>15.471025470000001</v>
      </c>
      <c r="AJ17" s="214">
        <v>15.39705715</v>
      </c>
      <c r="AK17" s="214">
        <v>14.910925379</v>
      </c>
      <c r="AL17" s="214">
        <v>14.693993809</v>
      </c>
      <c r="AM17" s="214">
        <v>14.53</v>
      </c>
      <c r="AN17" s="214">
        <v>14.88</v>
      </c>
      <c r="AO17" s="214">
        <v>14.52</v>
      </c>
      <c r="AP17" s="214">
        <v>14.48</v>
      </c>
      <c r="AQ17" s="214">
        <v>14.43</v>
      </c>
      <c r="AR17" s="214">
        <v>14.99</v>
      </c>
      <c r="AS17" s="214">
        <v>15.26</v>
      </c>
      <c r="AT17" s="214">
        <v>15.31</v>
      </c>
      <c r="AU17" s="214">
        <v>15.33</v>
      </c>
      <c r="AV17" s="214">
        <v>15.41</v>
      </c>
      <c r="AW17" s="214">
        <v>15.04</v>
      </c>
      <c r="AX17" s="214">
        <v>15.15</v>
      </c>
      <c r="AY17" s="214">
        <v>15.14636</v>
      </c>
      <c r="AZ17" s="214">
        <v>15.31559</v>
      </c>
      <c r="BA17" s="355">
        <v>14.72987</v>
      </c>
      <c r="BB17" s="355">
        <v>14.542249999999999</v>
      </c>
      <c r="BC17" s="355">
        <v>14.436809999999999</v>
      </c>
      <c r="BD17" s="355">
        <v>15.06922</v>
      </c>
      <c r="BE17" s="355">
        <v>15.29233</v>
      </c>
      <c r="BF17" s="355">
        <v>15.343579999999999</v>
      </c>
      <c r="BG17" s="355">
        <v>15.697649999999999</v>
      </c>
      <c r="BH17" s="355">
        <v>15.59815</v>
      </c>
      <c r="BI17" s="355">
        <v>15.26093</v>
      </c>
      <c r="BJ17" s="355">
        <v>15.52417</v>
      </c>
      <c r="BK17" s="355">
        <v>15.20534</v>
      </c>
      <c r="BL17" s="355">
        <v>15.244619999999999</v>
      </c>
      <c r="BM17" s="355">
        <v>14.224220000000001</v>
      </c>
      <c r="BN17" s="355">
        <v>14.060420000000001</v>
      </c>
      <c r="BO17" s="355">
        <v>13.90066</v>
      </c>
      <c r="BP17" s="355">
        <v>14.47207</v>
      </c>
      <c r="BQ17" s="355">
        <v>14.697850000000001</v>
      </c>
      <c r="BR17" s="355">
        <v>14.783329999999999</v>
      </c>
      <c r="BS17" s="355">
        <v>15.2027</v>
      </c>
      <c r="BT17" s="355">
        <v>15.199949999999999</v>
      </c>
      <c r="BU17" s="355">
        <v>14.974320000000001</v>
      </c>
      <c r="BV17" s="355">
        <v>15.309939999999999</v>
      </c>
    </row>
    <row r="18" spans="1:74" ht="11.1" customHeight="1" x14ac:dyDescent="0.2">
      <c r="A18" s="119" t="s">
        <v>779</v>
      </c>
      <c r="B18" s="187" t="s">
        <v>601</v>
      </c>
      <c r="C18" s="214">
        <v>14.040020986</v>
      </c>
      <c r="D18" s="214">
        <v>14.646709602</v>
      </c>
      <c r="E18" s="214">
        <v>14.190466059</v>
      </c>
      <c r="F18" s="214">
        <v>13.014075761000001</v>
      </c>
      <c r="G18" s="214">
        <v>13.031627006000001</v>
      </c>
      <c r="H18" s="214">
        <v>13.812274324000001</v>
      </c>
      <c r="I18" s="214">
        <v>14.044981504000001</v>
      </c>
      <c r="J18" s="214">
        <v>13.855209717999999</v>
      </c>
      <c r="K18" s="214">
        <v>14.019689922</v>
      </c>
      <c r="L18" s="214">
        <v>13.186621025999999</v>
      </c>
      <c r="M18" s="214">
        <v>12.958897571</v>
      </c>
      <c r="N18" s="214">
        <v>12.736572652</v>
      </c>
      <c r="O18" s="214">
        <v>12.570255346</v>
      </c>
      <c r="P18" s="214">
        <v>13.343893066</v>
      </c>
      <c r="Q18" s="214">
        <v>13.527020679</v>
      </c>
      <c r="R18" s="214">
        <v>12.732776807</v>
      </c>
      <c r="S18" s="214">
        <v>12.701308815000001</v>
      </c>
      <c r="T18" s="214">
        <v>13.905565158</v>
      </c>
      <c r="U18" s="214">
        <v>13.701838828</v>
      </c>
      <c r="V18" s="214">
        <v>13.569882968</v>
      </c>
      <c r="W18" s="214">
        <v>13.61720877</v>
      </c>
      <c r="X18" s="214">
        <v>12.991960978</v>
      </c>
      <c r="Y18" s="214">
        <v>12.307156946999999</v>
      </c>
      <c r="Z18" s="214">
        <v>12.221743417000001</v>
      </c>
      <c r="AA18" s="214">
        <v>11.882508424999999</v>
      </c>
      <c r="AB18" s="214">
        <v>11.964558072999999</v>
      </c>
      <c r="AC18" s="214">
        <v>12.018360296999999</v>
      </c>
      <c r="AD18" s="214">
        <v>12.1301044</v>
      </c>
      <c r="AE18" s="214">
        <v>12.057739166999999</v>
      </c>
      <c r="AF18" s="214">
        <v>13.011075419999999</v>
      </c>
      <c r="AG18" s="214">
        <v>13.259329985999999</v>
      </c>
      <c r="AH18" s="214">
        <v>13.194758229</v>
      </c>
      <c r="AI18" s="214">
        <v>13.250050395000001</v>
      </c>
      <c r="AJ18" s="214">
        <v>12.544548915</v>
      </c>
      <c r="AK18" s="214">
        <v>12.081446328</v>
      </c>
      <c r="AL18" s="214">
        <v>11.897382086</v>
      </c>
      <c r="AM18" s="214">
        <v>12.04</v>
      </c>
      <c r="AN18" s="214">
        <v>11.99</v>
      </c>
      <c r="AO18" s="214">
        <v>12.2</v>
      </c>
      <c r="AP18" s="214">
        <v>12.11</v>
      </c>
      <c r="AQ18" s="214">
        <v>12.64</v>
      </c>
      <c r="AR18" s="214">
        <v>13.42</v>
      </c>
      <c r="AS18" s="214">
        <v>13.38</v>
      </c>
      <c r="AT18" s="214">
        <v>13.37</v>
      </c>
      <c r="AU18" s="214">
        <v>13.28</v>
      </c>
      <c r="AV18" s="214">
        <v>12.52</v>
      </c>
      <c r="AW18" s="214">
        <v>12</v>
      </c>
      <c r="AX18" s="214">
        <v>11.71</v>
      </c>
      <c r="AY18" s="214">
        <v>11.93464</v>
      </c>
      <c r="AZ18" s="214">
        <v>11.9161</v>
      </c>
      <c r="BA18" s="355">
        <v>12.13931</v>
      </c>
      <c r="BB18" s="355">
        <v>12.081899999999999</v>
      </c>
      <c r="BC18" s="355">
        <v>12.63542</v>
      </c>
      <c r="BD18" s="355">
        <v>13.443</v>
      </c>
      <c r="BE18" s="355">
        <v>13.42657</v>
      </c>
      <c r="BF18" s="355">
        <v>13.446960000000001</v>
      </c>
      <c r="BG18" s="355">
        <v>13.34374</v>
      </c>
      <c r="BH18" s="355">
        <v>12.590820000000001</v>
      </c>
      <c r="BI18" s="355">
        <v>12.08389</v>
      </c>
      <c r="BJ18" s="355">
        <v>11.8148</v>
      </c>
      <c r="BK18" s="355">
        <v>11.93811</v>
      </c>
      <c r="BL18" s="355">
        <v>11.890750000000001</v>
      </c>
      <c r="BM18" s="355">
        <v>12.143879999999999</v>
      </c>
      <c r="BN18" s="355">
        <v>12.07836</v>
      </c>
      <c r="BO18" s="355">
        <v>12.613910000000001</v>
      </c>
      <c r="BP18" s="355">
        <v>13.41553</v>
      </c>
      <c r="BQ18" s="355">
        <v>13.411659999999999</v>
      </c>
      <c r="BR18" s="355">
        <v>13.46665</v>
      </c>
      <c r="BS18" s="355">
        <v>13.419129999999999</v>
      </c>
      <c r="BT18" s="355">
        <v>12.718629999999999</v>
      </c>
      <c r="BU18" s="355">
        <v>12.25408</v>
      </c>
      <c r="BV18" s="355">
        <v>12.00155</v>
      </c>
    </row>
    <row r="19" spans="1:74" ht="11.1" customHeight="1" x14ac:dyDescent="0.2">
      <c r="A19" s="119" t="s">
        <v>780</v>
      </c>
      <c r="B19" s="205" t="s">
        <v>569</v>
      </c>
      <c r="C19" s="214">
        <v>9.5776526895000007</v>
      </c>
      <c r="D19" s="214">
        <v>9.9371086334999994</v>
      </c>
      <c r="E19" s="214">
        <v>9.9511411110000001</v>
      </c>
      <c r="F19" s="214">
        <v>10.047589083</v>
      </c>
      <c r="G19" s="214">
        <v>10.039934932</v>
      </c>
      <c r="H19" s="214">
        <v>10.246258201</v>
      </c>
      <c r="I19" s="214">
        <v>10.21515943</v>
      </c>
      <c r="J19" s="214">
        <v>10.25278292</v>
      </c>
      <c r="K19" s="214">
        <v>9.7690002220000007</v>
      </c>
      <c r="L19" s="214">
        <v>10.183501510999999</v>
      </c>
      <c r="M19" s="214">
        <v>10.077363099999999</v>
      </c>
      <c r="N19" s="214">
        <v>9.9762280729999997</v>
      </c>
      <c r="O19" s="214">
        <v>9.6229572989999994</v>
      </c>
      <c r="P19" s="214">
        <v>9.8416027902999996</v>
      </c>
      <c r="Q19" s="214">
        <v>10.009736991</v>
      </c>
      <c r="R19" s="214">
        <v>9.9195900860999995</v>
      </c>
      <c r="S19" s="214">
        <v>9.9677579797</v>
      </c>
      <c r="T19" s="214">
        <v>10.100003216999999</v>
      </c>
      <c r="U19" s="214">
        <v>10.193378252</v>
      </c>
      <c r="V19" s="214">
        <v>10.092400929</v>
      </c>
      <c r="W19" s="214">
        <v>10.026771181000001</v>
      </c>
      <c r="X19" s="214">
        <v>9.9756902163000003</v>
      </c>
      <c r="Y19" s="214">
        <v>9.9330590678000004</v>
      </c>
      <c r="Z19" s="214">
        <v>9.6595238749999996</v>
      </c>
      <c r="AA19" s="214">
        <v>9.6059627195000008</v>
      </c>
      <c r="AB19" s="214">
        <v>9.8082229446000007</v>
      </c>
      <c r="AC19" s="214">
        <v>9.8374674377000009</v>
      </c>
      <c r="AD19" s="214">
        <v>9.8830967594000008</v>
      </c>
      <c r="AE19" s="214">
        <v>10.039406247000001</v>
      </c>
      <c r="AF19" s="214">
        <v>9.9865964138999992</v>
      </c>
      <c r="AG19" s="214">
        <v>9.9875006478999993</v>
      </c>
      <c r="AH19" s="214">
        <v>10.010501974</v>
      </c>
      <c r="AI19" s="214">
        <v>10.079436661000001</v>
      </c>
      <c r="AJ19" s="214">
        <v>10.142913457000001</v>
      </c>
      <c r="AK19" s="214">
        <v>10.144413363</v>
      </c>
      <c r="AL19" s="214">
        <v>9.9560592799999998</v>
      </c>
      <c r="AM19" s="214">
        <v>9.73</v>
      </c>
      <c r="AN19" s="214">
        <v>10.029999999999999</v>
      </c>
      <c r="AO19" s="214">
        <v>10.31</v>
      </c>
      <c r="AP19" s="214">
        <v>10.16</v>
      </c>
      <c r="AQ19" s="214">
        <v>10.36</v>
      </c>
      <c r="AR19" s="214">
        <v>10.199999999999999</v>
      </c>
      <c r="AS19" s="214">
        <v>9.9700000000000006</v>
      </c>
      <c r="AT19" s="214">
        <v>10.119999999999999</v>
      </c>
      <c r="AU19" s="214">
        <v>10.07</v>
      </c>
      <c r="AV19" s="214">
        <v>10.06</v>
      </c>
      <c r="AW19" s="214">
        <v>10.08</v>
      </c>
      <c r="AX19" s="214">
        <v>9.85</v>
      </c>
      <c r="AY19" s="214">
        <v>9.7054259999999992</v>
      </c>
      <c r="AZ19" s="214">
        <v>10.094440000000001</v>
      </c>
      <c r="BA19" s="355">
        <v>10.44828</v>
      </c>
      <c r="BB19" s="355">
        <v>10.330109999999999</v>
      </c>
      <c r="BC19" s="355">
        <v>10.5718</v>
      </c>
      <c r="BD19" s="355">
        <v>10.446529999999999</v>
      </c>
      <c r="BE19" s="355">
        <v>10.264559999999999</v>
      </c>
      <c r="BF19" s="355">
        <v>10.45453</v>
      </c>
      <c r="BG19" s="355">
        <v>10.441929999999999</v>
      </c>
      <c r="BH19" s="355">
        <v>10.42085</v>
      </c>
      <c r="BI19" s="355">
        <v>10.440709999999999</v>
      </c>
      <c r="BJ19" s="355">
        <v>10.17606</v>
      </c>
      <c r="BK19" s="355">
        <v>9.9248220000000007</v>
      </c>
      <c r="BL19" s="355">
        <v>10.333349999999999</v>
      </c>
      <c r="BM19" s="355">
        <v>10.69242</v>
      </c>
      <c r="BN19" s="355">
        <v>10.55228</v>
      </c>
      <c r="BO19" s="355">
        <v>10.75975</v>
      </c>
      <c r="BP19" s="355">
        <v>10.58872</v>
      </c>
      <c r="BQ19" s="355">
        <v>10.356389999999999</v>
      </c>
      <c r="BR19" s="355">
        <v>10.50235</v>
      </c>
      <c r="BS19" s="355">
        <v>10.46162</v>
      </c>
      <c r="BT19" s="355">
        <v>10.471959999999999</v>
      </c>
      <c r="BU19" s="355">
        <v>10.50596</v>
      </c>
      <c r="BV19" s="355">
        <v>10.292289999999999</v>
      </c>
    </row>
    <row r="20" spans="1:74" ht="11.1" customHeight="1" x14ac:dyDescent="0.2">
      <c r="A20" s="119" t="s">
        <v>781</v>
      </c>
      <c r="B20" s="205" t="s">
        <v>570</v>
      </c>
      <c r="C20" s="214">
        <v>8.4532543651999994</v>
      </c>
      <c r="D20" s="214">
        <v>8.6677804620999996</v>
      </c>
      <c r="E20" s="214">
        <v>8.9596146096999991</v>
      </c>
      <c r="F20" s="214">
        <v>8.9897185271000009</v>
      </c>
      <c r="G20" s="214">
        <v>9.3899483876000005</v>
      </c>
      <c r="H20" s="214">
        <v>10.039750980999999</v>
      </c>
      <c r="I20" s="214">
        <v>10.145032848</v>
      </c>
      <c r="J20" s="214">
        <v>10.189072490999999</v>
      </c>
      <c r="K20" s="214">
        <v>9.5706246999999998</v>
      </c>
      <c r="L20" s="214">
        <v>9.0568097321999996</v>
      </c>
      <c r="M20" s="214">
        <v>8.7789776176000007</v>
      </c>
      <c r="N20" s="214">
        <v>8.5673307970000003</v>
      </c>
      <c r="O20" s="214">
        <v>8.5151461275999996</v>
      </c>
      <c r="P20" s="214">
        <v>8.6066145547000001</v>
      </c>
      <c r="Q20" s="214">
        <v>8.6250471405999996</v>
      </c>
      <c r="R20" s="214">
        <v>8.9571513036999999</v>
      </c>
      <c r="S20" s="214">
        <v>9.3983631035999995</v>
      </c>
      <c r="T20" s="214">
        <v>10.198256784</v>
      </c>
      <c r="U20" s="214">
        <v>10.202046221</v>
      </c>
      <c r="V20" s="214">
        <v>10.178145394</v>
      </c>
      <c r="W20" s="214">
        <v>9.5147276351999999</v>
      </c>
      <c r="X20" s="214">
        <v>9.1173378295000003</v>
      </c>
      <c r="Y20" s="214">
        <v>8.8565785197999993</v>
      </c>
      <c r="Z20" s="214">
        <v>8.7418906396999994</v>
      </c>
      <c r="AA20" s="214">
        <v>8.7949072140000002</v>
      </c>
      <c r="AB20" s="214">
        <v>8.9784210425000008</v>
      </c>
      <c r="AC20" s="214">
        <v>9.0223215413000002</v>
      </c>
      <c r="AD20" s="214">
        <v>9.1636530003000001</v>
      </c>
      <c r="AE20" s="214">
        <v>9.6858538451000005</v>
      </c>
      <c r="AF20" s="214">
        <v>10.325402219000001</v>
      </c>
      <c r="AG20" s="214">
        <v>10.303674568</v>
      </c>
      <c r="AH20" s="214">
        <v>10.390038774000001</v>
      </c>
      <c r="AI20" s="214">
        <v>9.9161274533999997</v>
      </c>
      <c r="AJ20" s="214">
        <v>9.2869511938000002</v>
      </c>
      <c r="AK20" s="214">
        <v>9.2697753763000001</v>
      </c>
      <c r="AL20" s="214">
        <v>8.9218862330000004</v>
      </c>
      <c r="AM20" s="214">
        <v>8.86</v>
      </c>
      <c r="AN20" s="214">
        <v>9.39</v>
      </c>
      <c r="AO20" s="214">
        <v>9.1300000000000008</v>
      </c>
      <c r="AP20" s="214">
        <v>9.4600000000000009</v>
      </c>
      <c r="AQ20" s="214">
        <v>10.039999999999999</v>
      </c>
      <c r="AR20" s="214">
        <v>10.73</v>
      </c>
      <c r="AS20" s="214">
        <v>10.78</v>
      </c>
      <c r="AT20" s="214">
        <v>10.81</v>
      </c>
      <c r="AU20" s="214">
        <v>10.08</v>
      </c>
      <c r="AV20" s="214">
        <v>9.5399999999999991</v>
      </c>
      <c r="AW20" s="214">
        <v>9.24</v>
      </c>
      <c r="AX20" s="214">
        <v>9.02</v>
      </c>
      <c r="AY20" s="214">
        <v>8.9572690000000001</v>
      </c>
      <c r="AZ20" s="214">
        <v>9.4969549999999998</v>
      </c>
      <c r="BA20" s="355">
        <v>9.2892440000000001</v>
      </c>
      <c r="BB20" s="355">
        <v>9.6488510000000005</v>
      </c>
      <c r="BC20" s="355">
        <v>10.26074</v>
      </c>
      <c r="BD20" s="355">
        <v>11.028420000000001</v>
      </c>
      <c r="BE20" s="355">
        <v>11.12538</v>
      </c>
      <c r="BF20" s="355">
        <v>11.06561</v>
      </c>
      <c r="BG20" s="355">
        <v>10.44585</v>
      </c>
      <c r="BH20" s="355">
        <v>9.8687280000000008</v>
      </c>
      <c r="BI20" s="355">
        <v>9.5714970000000008</v>
      </c>
      <c r="BJ20" s="355">
        <v>9.3501960000000004</v>
      </c>
      <c r="BK20" s="355">
        <v>9.1356280000000005</v>
      </c>
      <c r="BL20" s="355">
        <v>9.7543919999999993</v>
      </c>
      <c r="BM20" s="355">
        <v>9.5327490000000008</v>
      </c>
      <c r="BN20" s="355">
        <v>9.8938579999999998</v>
      </c>
      <c r="BO20" s="355">
        <v>10.50431</v>
      </c>
      <c r="BP20" s="355">
        <v>11.2714</v>
      </c>
      <c r="BQ20" s="355">
        <v>11.35131</v>
      </c>
      <c r="BR20" s="355">
        <v>11.289479999999999</v>
      </c>
      <c r="BS20" s="355">
        <v>10.6701</v>
      </c>
      <c r="BT20" s="355">
        <v>10.11792</v>
      </c>
      <c r="BU20" s="355">
        <v>9.829955</v>
      </c>
      <c r="BV20" s="355">
        <v>9.6151260000000001</v>
      </c>
    </row>
    <row r="21" spans="1:74" ht="11.1" customHeight="1" x14ac:dyDescent="0.2">
      <c r="A21" s="119" t="s">
        <v>782</v>
      </c>
      <c r="B21" s="205" t="s">
        <v>571</v>
      </c>
      <c r="C21" s="214">
        <v>9.5955725304000001</v>
      </c>
      <c r="D21" s="214">
        <v>9.8918487508999995</v>
      </c>
      <c r="E21" s="214">
        <v>9.7198953899999996</v>
      </c>
      <c r="F21" s="214">
        <v>9.5974165201999995</v>
      </c>
      <c r="G21" s="214">
        <v>9.5006574628999996</v>
      </c>
      <c r="H21" s="214">
        <v>9.6894003589000004</v>
      </c>
      <c r="I21" s="214">
        <v>9.6657365877999997</v>
      </c>
      <c r="J21" s="214">
        <v>9.5778272642999998</v>
      </c>
      <c r="K21" s="214">
        <v>10.266988648</v>
      </c>
      <c r="L21" s="214">
        <v>9.5126713426999991</v>
      </c>
      <c r="M21" s="214">
        <v>9.6811675496999996</v>
      </c>
      <c r="N21" s="214">
        <v>9.4847299726000003</v>
      </c>
      <c r="O21" s="214">
        <v>9.4961947671000004</v>
      </c>
      <c r="P21" s="214">
        <v>9.7674941190000002</v>
      </c>
      <c r="Q21" s="214">
        <v>9.6356623366999994</v>
      </c>
      <c r="R21" s="214">
        <v>9.4065313331000002</v>
      </c>
      <c r="S21" s="214">
        <v>9.3988216814999994</v>
      </c>
      <c r="T21" s="214">
        <v>9.4589730298999992</v>
      </c>
      <c r="U21" s="214">
        <v>9.7436303438999996</v>
      </c>
      <c r="V21" s="214">
        <v>9.4779786210000001</v>
      </c>
      <c r="W21" s="214">
        <v>9.4745665117000009</v>
      </c>
      <c r="X21" s="214">
        <v>9.4075099056999996</v>
      </c>
      <c r="Y21" s="214">
        <v>9.3022847358000007</v>
      </c>
      <c r="Z21" s="214">
        <v>9.2457469613000001</v>
      </c>
      <c r="AA21" s="214">
        <v>9.3205561284999998</v>
      </c>
      <c r="AB21" s="214">
        <v>9.4463814847999998</v>
      </c>
      <c r="AC21" s="214">
        <v>9.2287710311000009</v>
      </c>
      <c r="AD21" s="214">
        <v>9.1692888617000001</v>
      </c>
      <c r="AE21" s="214">
        <v>9.1984099296000004</v>
      </c>
      <c r="AF21" s="214">
        <v>9.3105224857</v>
      </c>
      <c r="AG21" s="214">
        <v>9.2265688929999996</v>
      </c>
      <c r="AH21" s="214">
        <v>9.2161903181000007</v>
      </c>
      <c r="AI21" s="214">
        <v>9.2031148117000008</v>
      </c>
      <c r="AJ21" s="214">
        <v>9.2352254334000001</v>
      </c>
      <c r="AK21" s="214">
        <v>9.2332733702999992</v>
      </c>
      <c r="AL21" s="214">
        <v>9.1434315697000006</v>
      </c>
      <c r="AM21" s="214">
        <v>9.3800000000000008</v>
      </c>
      <c r="AN21" s="214">
        <v>9.51</v>
      </c>
      <c r="AO21" s="214">
        <v>9.44</v>
      </c>
      <c r="AP21" s="214">
        <v>9.42</v>
      </c>
      <c r="AQ21" s="214">
        <v>9.33</v>
      </c>
      <c r="AR21" s="214">
        <v>9.39</v>
      </c>
      <c r="AS21" s="214">
        <v>9.49</v>
      </c>
      <c r="AT21" s="214">
        <v>9.5299999999999994</v>
      </c>
      <c r="AU21" s="214">
        <v>9.64</v>
      </c>
      <c r="AV21" s="214">
        <v>9.6300000000000008</v>
      </c>
      <c r="AW21" s="214">
        <v>9.4700000000000006</v>
      </c>
      <c r="AX21" s="214">
        <v>9.51</v>
      </c>
      <c r="AY21" s="214">
        <v>9.6531830000000003</v>
      </c>
      <c r="AZ21" s="214">
        <v>9.7675999999999998</v>
      </c>
      <c r="BA21" s="355">
        <v>9.6789529999999999</v>
      </c>
      <c r="BB21" s="355">
        <v>9.6413360000000008</v>
      </c>
      <c r="BC21" s="355">
        <v>9.5470120000000005</v>
      </c>
      <c r="BD21" s="355">
        <v>9.6056030000000003</v>
      </c>
      <c r="BE21" s="355">
        <v>9.7374919999999996</v>
      </c>
      <c r="BF21" s="355">
        <v>9.8041820000000008</v>
      </c>
      <c r="BG21" s="355">
        <v>9.9536890000000007</v>
      </c>
      <c r="BH21" s="355">
        <v>9.9606449999999995</v>
      </c>
      <c r="BI21" s="355">
        <v>9.8167869999999997</v>
      </c>
      <c r="BJ21" s="355">
        <v>9.8566009999999995</v>
      </c>
      <c r="BK21" s="355">
        <v>10.19664</v>
      </c>
      <c r="BL21" s="355">
        <v>10.223409999999999</v>
      </c>
      <c r="BM21" s="355">
        <v>10.070740000000001</v>
      </c>
      <c r="BN21" s="355">
        <v>9.9644739999999992</v>
      </c>
      <c r="BO21" s="355">
        <v>9.8058479999999992</v>
      </c>
      <c r="BP21" s="355">
        <v>9.8017979999999998</v>
      </c>
      <c r="BQ21" s="355">
        <v>9.8739930000000005</v>
      </c>
      <c r="BR21" s="355">
        <v>9.8886679999999991</v>
      </c>
      <c r="BS21" s="355">
        <v>9.9970759999999999</v>
      </c>
      <c r="BT21" s="355">
        <v>9.9997299999999996</v>
      </c>
      <c r="BU21" s="355">
        <v>9.8658439999999992</v>
      </c>
      <c r="BV21" s="355">
        <v>9.9400460000000006</v>
      </c>
    </row>
    <row r="22" spans="1:74" ht="11.1" customHeight="1" x14ac:dyDescent="0.2">
      <c r="A22" s="119" t="s">
        <v>783</v>
      </c>
      <c r="B22" s="205" t="s">
        <v>572</v>
      </c>
      <c r="C22" s="214">
        <v>10.005669799</v>
      </c>
      <c r="D22" s="214">
        <v>10.213771696</v>
      </c>
      <c r="E22" s="214">
        <v>10.591270744999999</v>
      </c>
      <c r="F22" s="214">
        <v>10.464075617000001</v>
      </c>
      <c r="G22" s="214">
        <v>10.469384877</v>
      </c>
      <c r="H22" s="214">
        <v>10.573723655</v>
      </c>
      <c r="I22" s="214">
        <v>10.573064073999999</v>
      </c>
      <c r="J22" s="214">
        <v>10.418290101</v>
      </c>
      <c r="K22" s="214">
        <v>10.175105428</v>
      </c>
      <c r="L22" s="214">
        <v>10.114480685</v>
      </c>
      <c r="M22" s="214">
        <v>10.265060657999999</v>
      </c>
      <c r="N22" s="214">
        <v>10.256305669</v>
      </c>
      <c r="O22" s="214">
        <v>10.0544121</v>
      </c>
      <c r="P22" s="214">
        <v>10.332084921</v>
      </c>
      <c r="Q22" s="214">
        <v>10.175801995</v>
      </c>
      <c r="R22" s="214">
        <v>10.276728962</v>
      </c>
      <c r="S22" s="214">
        <v>10.217670986</v>
      </c>
      <c r="T22" s="214">
        <v>10.379832552</v>
      </c>
      <c r="U22" s="214">
        <v>10.299759205999999</v>
      </c>
      <c r="V22" s="214">
        <v>10.30372537</v>
      </c>
      <c r="W22" s="214">
        <v>10.335453997</v>
      </c>
      <c r="X22" s="214">
        <v>10.176815055</v>
      </c>
      <c r="Y22" s="214">
        <v>10.142356369</v>
      </c>
      <c r="Z22" s="214">
        <v>10.051081553</v>
      </c>
      <c r="AA22" s="214">
        <v>9.9693226834999997</v>
      </c>
      <c r="AB22" s="214">
        <v>10.000310733999999</v>
      </c>
      <c r="AC22" s="214">
        <v>10.010074657000001</v>
      </c>
      <c r="AD22" s="214">
        <v>9.9939415844999999</v>
      </c>
      <c r="AE22" s="214">
        <v>9.9280274829999993</v>
      </c>
      <c r="AF22" s="214">
        <v>10.26148686</v>
      </c>
      <c r="AG22" s="214">
        <v>10.232529728999999</v>
      </c>
      <c r="AH22" s="214">
        <v>10.210977285</v>
      </c>
      <c r="AI22" s="214">
        <v>10.299693940999999</v>
      </c>
      <c r="AJ22" s="214">
        <v>10.393426496</v>
      </c>
      <c r="AK22" s="214">
        <v>10.453388109</v>
      </c>
      <c r="AL22" s="214">
        <v>10.542033696000001</v>
      </c>
      <c r="AM22" s="214">
        <v>10.48</v>
      </c>
      <c r="AN22" s="214">
        <v>10.67</v>
      </c>
      <c r="AO22" s="214">
        <v>10.58</v>
      </c>
      <c r="AP22" s="214">
        <v>10.5</v>
      </c>
      <c r="AQ22" s="214">
        <v>10.47</v>
      </c>
      <c r="AR22" s="214">
        <v>10.69</v>
      </c>
      <c r="AS22" s="214">
        <v>10.59</v>
      </c>
      <c r="AT22" s="214">
        <v>10.57</v>
      </c>
      <c r="AU22" s="214">
        <v>10.7</v>
      </c>
      <c r="AV22" s="214">
        <v>10.48</v>
      </c>
      <c r="AW22" s="214">
        <v>10.69</v>
      </c>
      <c r="AX22" s="214">
        <v>10.56</v>
      </c>
      <c r="AY22" s="214">
        <v>10.484529999999999</v>
      </c>
      <c r="AZ22" s="214">
        <v>10.83663</v>
      </c>
      <c r="BA22" s="355">
        <v>10.868840000000001</v>
      </c>
      <c r="BB22" s="355">
        <v>10.83502</v>
      </c>
      <c r="BC22" s="355">
        <v>10.846819999999999</v>
      </c>
      <c r="BD22" s="355">
        <v>11.11886</v>
      </c>
      <c r="BE22" s="355">
        <v>11.16952</v>
      </c>
      <c r="BF22" s="355">
        <v>11.195740000000001</v>
      </c>
      <c r="BG22" s="355">
        <v>11.40911</v>
      </c>
      <c r="BH22" s="355">
        <v>11.16732</v>
      </c>
      <c r="BI22" s="355">
        <v>11.380599999999999</v>
      </c>
      <c r="BJ22" s="355">
        <v>11.17375</v>
      </c>
      <c r="BK22" s="355">
        <v>10.514849999999999</v>
      </c>
      <c r="BL22" s="355">
        <v>10.940329999999999</v>
      </c>
      <c r="BM22" s="355">
        <v>10.99493</v>
      </c>
      <c r="BN22" s="355">
        <v>10.9419</v>
      </c>
      <c r="BO22" s="355">
        <v>10.88649</v>
      </c>
      <c r="BP22" s="355">
        <v>11.071770000000001</v>
      </c>
      <c r="BQ22" s="355">
        <v>11.027430000000001</v>
      </c>
      <c r="BR22" s="355">
        <v>10.967180000000001</v>
      </c>
      <c r="BS22" s="355">
        <v>11.13974</v>
      </c>
      <c r="BT22" s="355">
        <v>11.01277</v>
      </c>
      <c r="BU22" s="355">
        <v>11.27876</v>
      </c>
      <c r="BV22" s="355">
        <v>11.22954</v>
      </c>
    </row>
    <row r="23" spans="1:74" ht="11.1" customHeight="1" x14ac:dyDescent="0.2">
      <c r="A23" s="119" t="s">
        <v>784</v>
      </c>
      <c r="B23" s="205" t="s">
        <v>573</v>
      </c>
      <c r="C23" s="214">
        <v>8.0099564843</v>
      </c>
      <c r="D23" s="214">
        <v>8.1241035693000008</v>
      </c>
      <c r="E23" s="214">
        <v>8.3422623326000007</v>
      </c>
      <c r="F23" s="214">
        <v>8.3371017516000006</v>
      </c>
      <c r="G23" s="214">
        <v>8.3056419862999995</v>
      </c>
      <c r="H23" s="214">
        <v>8.4382848079000006</v>
      </c>
      <c r="I23" s="214">
        <v>8.4688095700999995</v>
      </c>
      <c r="J23" s="214">
        <v>8.2988578044000008</v>
      </c>
      <c r="K23" s="214">
        <v>8.2473783462999997</v>
      </c>
      <c r="L23" s="214">
        <v>8.2414636474999998</v>
      </c>
      <c r="M23" s="214">
        <v>8.1966905096999998</v>
      </c>
      <c r="N23" s="214">
        <v>8.1014656127000002</v>
      </c>
      <c r="O23" s="214">
        <v>8.2923188279000009</v>
      </c>
      <c r="P23" s="214">
        <v>8.3810549014000006</v>
      </c>
      <c r="Q23" s="214">
        <v>8.3940601840000006</v>
      </c>
      <c r="R23" s="214">
        <v>7.9903938595000001</v>
      </c>
      <c r="S23" s="214">
        <v>8.2128055480000004</v>
      </c>
      <c r="T23" s="214">
        <v>8.2891514418999996</v>
      </c>
      <c r="U23" s="214">
        <v>8.1772034325000007</v>
      </c>
      <c r="V23" s="214">
        <v>8.2481270809999998</v>
      </c>
      <c r="W23" s="214">
        <v>8.2186301891000006</v>
      </c>
      <c r="X23" s="214">
        <v>8.0403781013</v>
      </c>
      <c r="Y23" s="214">
        <v>7.9703493817000002</v>
      </c>
      <c r="Z23" s="214">
        <v>7.8829164396999998</v>
      </c>
      <c r="AA23" s="214">
        <v>8.1755482692000001</v>
      </c>
      <c r="AB23" s="214">
        <v>8.2672297176999994</v>
      </c>
      <c r="AC23" s="214">
        <v>8.2812295918000007</v>
      </c>
      <c r="AD23" s="214">
        <v>8.1543240160000003</v>
      </c>
      <c r="AE23" s="214">
        <v>8.1957976135999999</v>
      </c>
      <c r="AF23" s="214">
        <v>8.2710036457000005</v>
      </c>
      <c r="AG23" s="214">
        <v>8.1658976023999994</v>
      </c>
      <c r="AH23" s="214">
        <v>8.2227453885999999</v>
      </c>
      <c r="AI23" s="214">
        <v>8.3298132034000005</v>
      </c>
      <c r="AJ23" s="214">
        <v>8.3416221890000006</v>
      </c>
      <c r="AK23" s="214">
        <v>8.1617750828000002</v>
      </c>
      <c r="AL23" s="214">
        <v>8.2222224835999995</v>
      </c>
      <c r="AM23" s="214">
        <v>8.2200000000000006</v>
      </c>
      <c r="AN23" s="214">
        <v>8.56</v>
      </c>
      <c r="AO23" s="214">
        <v>8.36</v>
      </c>
      <c r="AP23" s="214">
        <v>8.41</v>
      </c>
      <c r="AQ23" s="214">
        <v>8.33</v>
      </c>
      <c r="AR23" s="214">
        <v>8.4600000000000009</v>
      </c>
      <c r="AS23" s="214">
        <v>8.43</v>
      </c>
      <c r="AT23" s="214">
        <v>8.35</v>
      </c>
      <c r="AU23" s="214">
        <v>8.36</v>
      </c>
      <c r="AV23" s="214">
        <v>8.2899999999999991</v>
      </c>
      <c r="AW23" s="214">
        <v>8.3800000000000008</v>
      </c>
      <c r="AX23" s="214">
        <v>8.16</v>
      </c>
      <c r="AY23" s="214">
        <v>8.0377259999999993</v>
      </c>
      <c r="AZ23" s="214">
        <v>8.3797499999999996</v>
      </c>
      <c r="BA23" s="355">
        <v>8.231992</v>
      </c>
      <c r="BB23" s="355">
        <v>8.3050529999999991</v>
      </c>
      <c r="BC23" s="355">
        <v>8.1668280000000006</v>
      </c>
      <c r="BD23" s="355">
        <v>8.3397849999999991</v>
      </c>
      <c r="BE23" s="355">
        <v>8.3835630000000005</v>
      </c>
      <c r="BF23" s="355">
        <v>8.2673039999999993</v>
      </c>
      <c r="BG23" s="355">
        <v>8.3126259999999998</v>
      </c>
      <c r="BH23" s="355">
        <v>8.2752230000000004</v>
      </c>
      <c r="BI23" s="355">
        <v>8.3770860000000003</v>
      </c>
      <c r="BJ23" s="355">
        <v>8.2198539999999998</v>
      </c>
      <c r="BK23" s="355">
        <v>7.8478529999999997</v>
      </c>
      <c r="BL23" s="355">
        <v>8.1224249999999998</v>
      </c>
      <c r="BM23" s="355">
        <v>7.8811159999999996</v>
      </c>
      <c r="BN23" s="355">
        <v>7.9786279999999996</v>
      </c>
      <c r="BO23" s="355">
        <v>7.8313259999999998</v>
      </c>
      <c r="BP23" s="355">
        <v>7.9720570000000004</v>
      </c>
      <c r="BQ23" s="355">
        <v>8.0274549999999998</v>
      </c>
      <c r="BR23" s="355">
        <v>7.970618</v>
      </c>
      <c r="BS23" s="355">
        <v>8.1049620000000004</v>
      </c>
      <c r="BT23" s="355">
        <v>8.1606389999999998</v>
      </c>
      <c r="BU23" s="355">
        <v>8.3514269999999993</v>
      </c>
      <c r="BV23" s="355">
        <v>8.2370780000000003</v>
      </c>
    </row>
    <row r="24" spans="1:74" ht="11.1" customHeight="1" x14ac:dyDescent="0.2">
      <c r="A24" s="119" t="s">
        <v>785</v>
      </c>
      <c r="B24" s="205" t="s">
        <v>574</v>
      </c>
      <c r="C24" s="214">
        <v>8.9517560336000006</v>
      </c>
      <c r="D24" s="214">
        <v>9.1760643260000005</v>
      </c>
      <c r="E24" s="214">
        <v>9.2072396178999991</v>
      </c>
      <c r="F24" s="214">
        <v>9.4503151202000009</v>
      </c>
      <c r="G24" s="214">
        <v>9.8440510424000003</v>
      </c>
      <c r="H24" s="214">
        <v>10.264335679</v>
      </c>
      <c r="I24" s="214">
        <v>10.276070167</v>
      </c>
      <c r="J24" s="214">
        <v>10.112946956</v>
      </c>
      <c r="K24" s="214">
        <v>10.081891962</v>
      </c>
      <c r="L24" s="214">
        <v>9.6661244355000004</v>
      </c>
      <c r="M24" s="214">
        <v>9.2964844671000009</v>
      </c>
      <c r="N24" s="214">
        <v>9.0212534367000003</v>
      </c>
      <c r="O24" s="214">
        <v>9.2002639352000006</v>
      </c>
      <c r="P24" s="214">
        <v>9.3995448694999997</v>
      </c>
      <c r="Q24" s="214">
        <v>9.4223776558000001</v>
      </c>
      <c r="R24" s="214">
        <v>9.5777087746999996</v>
      </c>
      <c r="S24" s="214">
        <v>9.9187597306999997</v>
      </c>
      <c r="T24" s="214">
        <v>10.181960432</v>
      </c>
      <c r="U24" s="214">
        <v>10.227659426000001</v>
      </c>
      <c r="V24" s="214">
        <v>10.125158336</v>
      </c>
      <c r="W24" s="214">
        <v>10.085117315</v>
      </c>
      <c r="X24" s="214">
        <v>9.7533903712000001</v>
      </c>
      <c r="Y24" s="214">
        <v>9.2585557201000004</v>
      </c>
      <c r="Z24" s="214">
        <v>8.9902162531999998</v>
      </c>
      <c r="AA24" s="214">
        <v>8.7985608436000007</v>
      </c>
      <c r="AB24" s="214">
        <v>9.0390374805999993</v>
      </c>
      <c r="AC24" s="214">
        <v>9.0286367993999992</v>
      </c>
      <c r="AD24" s="214">
        <v>9.2138058906999998</v>
      </c>
      <c r="AE24" s="214">
        <v>9.6978887407999999</v>
      </c>
      <c r="AF24" s="214">
        <v>10.058980314999999</v>
      </c>
      <c r="AG24" s="214">
        <v>9.9069955044999993</v>
      </c>
      <c r="AH24" s="214">
        <v>9.9297190688000008</v>
      </c>
      <c r="AI24" s="214">
        <v>10.01473665</v>
      </c>
      <c r="AJ24" s="214">
        <v>9.6159147603000008</v>
      </c>
      <c r="AK24" s="214">
        <v>9.2062749112999995</v>
      </c>
      <c r="AL24" s="214">
        <v>8.9676399135999993</v>
      </c>
      <c r="AM24" s="214">
        <v>8.9600000000000009</v>
      </c>
      <c r="AN24" s="214">
        <v>9.2100000000000009</v>
      </c>
      <c r="AO24" s="214">
        <v>9.25</v>
      </c>
      <c r="AP24" s="214">
        <v>9.48</v>
      </c>
      <c r="AQ24" s="214">
        <v>9.9600000000000009</v>
      </c>
      <c r="AR24" s="214">
        <v>10.26</v>
      </c>
      <c r="AS24" s="214">
        <v>10.210000000000001</v>
      </c>
      <c r="AT24" s="214">
        <v>9.99</v>
      </c>
      <c r="AU24" s="214">
        <v>9.9</v>
      </c>
      <c r="AV24" s="214">
        <v>9.9600000000000009</v>
      </c>
      <c r="AW24" s="214">
        <v>9.34</v>
      </c>
      <c r="AX24" s="214">
        <v>9.17</v>
      </c>
      <c r="AY24" s="214">
        <v>9.1769700000000007</v>
      </c>
      <c r="AZ24" s="214">
        <v>9.4109379999999998</v>
      </c>
      <c r="BA24" s="355">
        <v>9.4613340000000008</v>
      </c>
      <c r="BB24" s="355">
        <v>9.7174370000000003</v>
      </c>
      <c r="BC24" s="355">
        <v>10.190619999999999</v>
      </c>
      <c r="BD24" s="355">
        <v>10.546239999999999</v>
      </c>
      <c r="BE24" s="355">
        <v>10.49272</v>
      </c>
      <c r="BF24" s="355">
        <v>10.237819999999999</v>
      </c>
      <c r="BG24" s="355">
        <v>10.13481</v>
      </c>
      <c r="BH24" s="355">
        <v>10.237920000000001</v>
      </c>
      <c r="BI24" s="355">
        <v>9.5884959999999992</v>
      </c>
      <c r="BJ24" s="355">
        <v>9.4158679999999997</v>
      </c>
      <c r="BK24" s="355">
        <v>9.2224109999999992</v>
      </c>
      <c r="BL24" s="355">
        <v>9.4280880000000007</v>
      </c>
      <c r="BM24" s="355">
        <v>9.4939300000000006</v>
      </c>
      <c r="BN24" s="355">
        <v>9.7519270000000002</v>
      </c>
      <c r="BO24" s="355">
        <v>10.22486</v>
      </c>
      <c r="BP24" s="355">
        <v>10.57687</v>
      </c>
      <c r="BQ24" s="355">
        <v>10.526630000000001</v>
      </c>
      <c r="BR24" s="355">
        <v>10.27922</v>
      </c>
      <c r="BS24" s="355">
        <v>10.189410000000001</v>
      </c>
      <c r="BT24" s="355">
        <v>10.309369999999999</v>
      </c>
      <c r="BU24" s="355">
        <v>9.6685700000000008</v>
      </c>
      <c r="BV24" s="355">
        <v>9.5014330000000005</v>
      </c>
    </row>
    <row r="25" spans="1:74" ht="11.1" customHeight="1" x14ac:dyDescent="0.2">
      <c r="A25" s="119" t="s">
        <v>786</v>
      </c>
      <c r="B25" s="207" t="s">
        <v>575</v>
      </c>
      <c r="C25" s="214">
        <v>11.601961086999999</v>
      </c>
      <c r="D25" s="214">
        <v>11.729797163000001</v>
      </c>
      <c r="E25" s="214">
        <v>11.845880864</v>
      </c>
      <c r="F25" s="214">
        <v>11.994655748</v>
      </c>
      <c r="G25" s="214">
        <v>12.977206267</v>
      </c>
      <c r="H25" s="214">
        <v>14.354805789</v>
      </c>
      <c r="I25" s="214">
        <v>15.529775195999999</v>
      </c>
      <c r="J25" s="214">
        <v>15.568035653999999</v>
      </c>
      <c r="K25" s="214">
        <v>15.761477362999999</v>
      </c>
      <c r="L25" s="214">
        <v>15.13678863</v>
      </c>
      <c r="M25" s="214">
        <v>13.252276332999999</v>
      </c>
      <c r="N25" s="214">
        <v>12.369294757</v>
      </c>
      <c r="O25" s="214">
        <v>12.156529669999999</v>
      </c>
      <c r="P25" s="214">
        <v>12.278810132</v>
      </c>
      <c r="Q25" s="214">
        <v>12.342855237</v>
      </c>
      <c r="R25" s="214">
        <v>12.325581250000001</v>
      </c>
      <c r="S25" s="214">
        <v>13.007403651000001</v>
      </c>
      <c r="T25" s="214">
        <v>14.460553351</v>
      </c>
      <c r="U25" s="214">
        <v>15.658873226000001</v>
      </c>
      <c r="V25" s="214">
        <v>15.382399469999999</v>
      </c>
      <c r="W25" s="214">
        <v>15.714052283999999</v>
      </c>
      <c r="X25" s="214">
        <v>14.940578136999999</v>
      </c>
      <c r="Y25" s="214">
        <v>13.025062409</v>
      </c>
      <c r="Z25" s="214">
        <v>12.233922644</v>
      </c>
      <c r="AA25" s="214">
        <v>12.063060734</v>
      </c>
      <c r="AB25" s="214">
        <v>12.229446346</v>
      </c>
      <c r="AC25" s="214">
        <v>12.35304792</v>
      </c>
      <c r="AD25" s="214">
        <v>12.256009513</v>
      </c>
      <c r="AE25" s="214">
        <v>12.869049537</v>
      </c>
      <c r="AF25" s="214">
        <v>13.971058669</v>
      </c>
      <c r="AG25" s="214">
        <v>14.570504486999999</v>
      </c>
      <c r="AH25" s="214">
        <v>14.749562432999999</v>
      </c>
      <c r="AI25" s="214">
        <v>14.683351270999999</v>
      </c>
      <c r="AJ25" s="214">
        <v>13.873913225000001</v>
      </c>
      <c r="AK25" s="214">
        <v>12.743183347</v>
      </c>
      <c r="AL25" s="214">
        <v>12.23942055</v>
      </c>
      <c r="AM25" s="214">
        <v>12.23</v>
      </c>
      <c r="AN25" s="214">
        <v>12.57</v>
      </c>
      <c r="AO25" s="214">
        <v>12.8</v>
      </c>
      <c r="AP25" s="214">
        <v>12.33</v>
      </c>
      <c r="AQ25" s="214">
        <v>13.18</v>
      </c>
      <c r="AR25" s="214">
        <v>14.99</v>
      </c>
      <c r="AS25" s="214">
        <v>15.18</v>
      </c>
      <c r="AT25" s="214">
        <v>15.28</v>
      </c>
      <c r="AU25" s="214">
        <v>15.61</v>
      </c>
      <c r="AV25" s="214">
        <v>14.79</v>
      </c>
      <c r="AW25" s="214">
        <v>13.33</v>
      </c>
      <c r="AX25" s="214">
        <v>12.64</v>
      </c>
      <c r="AY25" s="214">
        <v>12.43234</v>
      </c>
      <c r="AZ25" s="214">
        <v>12.696009999999999</v>
      </c>
      <c r="BA25" s="355">
        <v>13.056570000000001</v>
      </c>
      <c r="BB25" s="355">
        <v>12.74845</v>
      </c>
      <c r="BC25" s="355">
        <v>13.672499999999999</v>
      </c>
      <c r="BD25" s="355">
        <v>15.6838</v>
      </c>
      <c r="BE25" s="355">
        <v>16.060179999999999</v>
      </c>
      <c r="BF25" s="355">
        <v>16.22006</v>
      </c>
      <c r="BG25" s="355">
        <v>16.49532</v>
      </c>
      <c r="BH25" s="355">
        <v>15.558339999999999</v>
      </c>
      <c r="BI25" s="355">
        <v>14.014049999999999</v>
      </c>
      <c r="BJ25" s="355">
        <v>13.24263</v>
      </c>
      <c r="BK25" s="355">
        <v>13.31091</v>
      </c>
      <c r="BL25" s="355">
        <v>13.51507</v>
      </c>
      <c r="BM25" s="355">
        <v>13.74128</v>
      </c>
      <c r="BN25" s="355">
        <v>13.331670000000001</v>
      </c>
      <c r="BO25" s="355">
        <v>14.244999999999999</v>
      </c>
      <c r="BP25" s="355">
        <v>16.260940000000002</v>
      </c>
      <c r="BQ25" s="355">
        <v>16.589569999999998</v>
      </c>
      <c r="BR25" s="355">
        <v>16.655090000000001</v>
      </c>
      <c r="BS25" s="355">
        <v>16.82366</v>
      </c>
      <c r="BT25" s="355">
        <v>15.75089</v>
      </c>
      <c r="BU25" s="355">
        <v>14.15236</v>
      </c>
      <c r="BV25" s="355">
        <v>13.38419</v>
      </c>
    </row>
    <row r="26" spans="1:74" ht="11.1" customHeight="1" x14ac:dyDescent="0.2">
      <c r="A26" s="119" t="s">
        <v>787</v>
      </c>
      <c r="B26" s="207" t="s">
        <v>549</v>
      </c>
      <c r="C26" s="214">
        <v>10.35</v>
      </c>
      <c r="D26" s="214">
        <v>10.68</v>
      </c>
      <c r="E26" s="214">
        <v>10.65</v>
      </c>
      <c r="F26" s="214">
        <v>10.46</v>
      </c>
      <c r="G26" s="214">
        <v>10.54</v>
      </c>
      <c r="H26" s="214">
        <v>10.96</v>
      </c>
      <c r="I26" s="214">
        <v>11.17</v>
      </c>
      <c r="J26" s="214">
        <v>11.05</v>
      </c>
      <c r="K26" s="214">
        <v>11.16</v>
      </c>
      <c r="L26" s="214">
        <v>10.83</v>
      </c>
      <c r="M26" s="214">
        <v>10.52</v>
      </c>
      <c r="N26" s="214">
        <v>10.36</v>
      </c>
      <c r="O26" s="214">
        <v>10.31</v>
      </c>
      <c r="P26" s="214">
        <v>10.62</v>
      </c>
      <c r="Q26" s="214">
        <v>10.63</v>
      </c>
      <c r="R26" s="214">
        <v>10.37</v>
      </c>
      <c r="S26" s="214">
        <v>10.47</v>
      </c>
      <c r="T26" s="214">
        <v>10.89</v>
      </c>
      <c r="U26" s="214">
        <v>11.07</v>
      </c>
      <c r="V26" s="214">
        <v>10.94</v>
      </c>
      <c r="W26" s="214">
        <v>10.98</v>
      </c>
      <c r="X26" s="214">
        <v>10.73</v>
      </c>
      <c r="Y26" s="214">
        <v>10.3</v>
      </c>
      <c r="Z26" s="214">
        <v>10.130000000000001</v>
      </c>
      <c r="AA26" s="214">
        <v>10.08</v>
      </c>
      <c r="AB26" s="214">
        <v>10.25</v>
      </c>
      <c r="AC26" s="214">
        <v>10.23</v>
      </c>
      <c r="AD26" s="214">
        <v>10.19</v>
      </c>
      <c r="AE26" s="214">
        <v>10.31</v>
      </c>
      <c r="AF26" s="214">
        <v>10.66</v>
      </c>
      <c r="AG26" s="214">
        <v>10.68</v>
      </c>
      <c r="AH26" s="214">
        <v>10.76</v>
      </c>
      <c r="AI26" s="214">
        <v>10.77</v>
      </c>
      <c r="AJ26" s="214">
        <v>10.55</v>
      </c>
      <c r="AK26" s="214">
        <v>10.32</v>
      </c>
      <c r="AL26" s="214">
        <v>10.17</v>
      </c>
      <c r="AM26" s="214">
        <v>10.23</v>
      </c>
      <c r="AN26" s="214">
        <v>10.48</v>
      </c>
      <c r="AO26" s="214">
        <v>10.47</v>
      </c>
      <c r="AP26" s="214">
        <v>10.4</v>
      </c>
      <c r="AQ26" s="214">
        <v>10.58</v>
      </c>
      <c r="AR26" s="214">
        <v>11</v>
      </c>
      <c r="AS26" s="214">
        <v>10.99</v>
      </c>
      <c r="AT26" s="214">
        <v>11.04</v>
      </c>
      <c r="AU26" s="214">
        <v>11.07</v>
      </c>
      <c r="AV26" s="214">
        <v>10.82</v>
      </c>
      <c r="AW26" s="214">
        <v>10.53</v>
      </c>
      <c r="AX26" s="214">
        <v>10.32</v>
      </c>
      <c r="AY26" s="214">
        <v>10.31176</v>
      </c>
      <c r="AZ26" s="214">
        <v>10.567</v>
      </c>
      <c r="BA26" s="355">
        <v>10.59064</v>
      </c>
      <c r="BB26" s="355">
        <v>10.555160000000001</v>
      </c>
      <c r="BC26" s="355">
        <v>10.74433</v>
      </c>
      <c r="BD26" s="355">
        <v>11.197559999999999</v>
      </c>
      <c r="BE26" s="355">
        <v>11.25867</v>
      </c>
      <c r="BF26" s="355">
        <v>11.305630000000001</v>
      </c>
      <c r="BG26" s="355">
        <v>11.36459</v>
      </c>
      <c r="BH26" s="355">
        <v>11.128640000000001</v>
      </c>
      <c r="BI26" s="355">
        <v>10.847099999999999</v>
      </c>
      <c r="BJ26" s="355">
        <v>10.6326</v>
      </c>
      <c r="BK26" s="355">
        <v>10.540480000000001</v>
      </c>
      <c r="BL26" s="355">
        <v>10.75568</v>
      </c>
      <c r="BM26" s="355">
        <v>10.75029</v>
      </c>
      <c r="BN26" s="355">
        <v>10.678459999999999</v>
      </c>
      <c r="BO26" s="355">
        <v>10.834569999999999</v>
      </c>
      <c r="BP26" s="355">
        <v>11.2424</v>
      </c>
      <c r="BQ26" s="355">
        <v>11.26904</v>
      </c>
      <c r="BR26" s="355">
        <v>11.29824</v>
      </c>
      <c r="BS26" s="355">
        <v>11.35486</v>
      </c>
      <c r="BT26" s="355">
        <v>11.143789999999999</v>
      </c>
      <c r="BU26" s="355">
        <v>10.89113</v>
      </c>
      <c r="BV26" s="355">
        <v>10.71645</v>
      </c>
    </row>
    <row r="27" spans="1:74" ht="11.1" customHeight="1" x14ac:dyDescent="0.2">
      <c r="A27" s="119"/>
      <c r="B27" s="122" t="s">
        <v>32</v>
      </c>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0"/>
      <c r="AZ27" s="490"/>
      <c r="BA27" s="491"/>
      <c r="BB27" s="491"/>
      <c r="BC27" s="491"/>
      <c r="BD27" s="491"/>
      <c r="BE27" s="491"/>
      <c r="BF27" s="491"/>
      <c r="BG27" s="491"/>
      <c r="BH27" s="491"/>
      <c r="BI27" s="491"/>
      <c r="BJ27" s="491"/>
      <c r="BK27" s="491"/>
      <c r="BL27" s="491"/>
      <c r="BM27" s="491"/>
      <c r="BN27" s="491"/>
      <c r="BO27" s="491"/>
      <c r="BP27" s="491"/>
      <c r="BQ27" s="491"/>
      <c r="BR27" s="491"/>
      <c r="BS27" s="491"/>
      <c r="BT27" s="491"/>
      <c r="BU27" s="491"/>
      <c r="BV27" s="491"/>
    </row>
    <row r="28" spans="1:74" ht="11.1" customHeight="1" x14ac:dyDescent="0.2">
      <c r="A28" s="119" t="s">
        <v>788</v>
      </c>
      <c r="B28" s="205" t="s">
        <v>568</v>
      </c>
      <c r="C28" s="214">
        <v>12.795406605</v>
      </c>
      <c r="D28" s="214">
        <v>13.345309205</v>
      </c>
      <c r="E28" s="214">
        <v>13.007839386000001</v>
      </c>
      <c r="F28" s="214">
        <v>11.639020626000001</v>
      </c>
      <c r="G28" s="214">
        <v>11.369433217999999</v>
      </c>
      <c r="H28" s="214">
        <v>11.729935714</v>
      </c>
      <c r="I28" s="214">
        <v>11.821028543000001</v>
      </c>
      <c r="J28" s="214">
        <v>11.539090524000001</v>
      </c>
      <c r="K28" s="214">
        <v>11.365723162</v>
      </c>
      <c r="L28" s="214">
        <v>10.901875128</v>
      </c>
      <c r="M28" s="214">
        <v>11.020610399000001</v>
      </c>
      <c r="N28" s="214">
        <v>11.756265436</v>
      </c>
      <c r="O28" s="214">
        <v>12.529511900999999</v>
      </c>
      <c r="P28" s="214">
        <v>13.968123983</v>
      </c>
      <c r="Q28" s="214">
        <v>13.551723524</v>
      </c>
      <c r="R28" s="214">
        <v>12.088108965</v>
      </c>
      <c r="S28" s="214">
        <v>11.89555412</v>
      </c>
      <c r="T28" s="214">
        <v>12.025914339</v>
      </c>
      <c r="U28" s="214">
        <v>11.861919582000001</v>
      </c>
      <c r="V28" s="214">
        <v>12.274356539999999</v>
      </c>
      <c r="W28" s="214">
        <v>12.208239787</v>
      </c>
      <c r="X28" s="214">
        <v>11.839364998000001</v>
      </c>
      <c r="Y28" s="214">
        <v>12.15138529</v>
      </c>
      <c r="Z28" s="214">
        <v>11.978410027000001</v>
      </c>
      <c r="AA28" s="214">
        <v>12.221913176999999</v>
      </c>
      <c r="AB28" s="214">
        <v>12.351034458000001</v>
      </c>
      <c r="AC28" s="214">
        <v>12.268488891000001</v>
      </c>
      <c r="AD28" s="214">
        <v>11.992099654</v>
      </c>
      <c r="AE28" s="214">
        <v>11.882656556000001</v>
      </c>
      <c r="AF28" s="214">
        <v>11.969740572999999</v>
      </c>
      <c r="AG28" s="214">
        <v>12.409880997</v>
      </c>
      <c r="AH28" s="214">
        <v>12.449153411999999</v>
      </c>
      <c r="AI28" s="214">
        <v>12.33454957</v>
      </c>
      <c r="AJ28" s="214">
        <v>12.074569305000001</v>
      </c>
      <c r="AK28" s="214">
        <v>12.065797656000001</v>
      </c>
      <c r="AL28" s="214">
        <v>12.309073605</v>
      </c>
      <c r="AM28" s="214">
        <v>12.49</v>
      </c>
      <c r="AN28" s="214">
        <v>12.3</v>
      </c>
      <c r="AO28" s="214">
        <v>12.35</v>
      </c>
      <c r="AP28" s="214">
        <v>12.16</v>
      </c>
      <c r="AQ28" s="214">
        <v>12.04</v>
      </c>
      <c r="AR28" s="214">
        <v>12.37</v>
      </c>
      <c r="AS28" s="214">
        <v>12.69</v>
      </c>
      <c r="AT28" s="214">
        <v>12.57</v>
      </c>
      <c r="AU28" s="214">
        <v>12.39</v>
      </c>
      <c r="AV28" s="214">
        <v>12.22</v>
      </c>
      <c r="AW28" s="214">
        <v>12.26</v>
      </c>
      <c r="AX28" s="214">
        <v>12.64</v>
      </c>
      <c r="AY28" s="214">
        <v>12.88988</v>
      </c>
      <c r="AZ28" s="214">
        <v>12.655099999999999</v>
      </c>
      <c r="BA28" s="355">
        <v>12.693339999999999</v>
      </c>
      <c r="BB28" s="355">
        <v>12.483269999999999</v>
      </c>
      <c r="BC28" s="355">
        <v>12.34836</v>
      </c>
      <c r="BD28" s="355">
        <v>12.6919</v>
      </c>
      <c r="BE28" s="355">
        <v>13.03478</v>
      </c>
      <c r="BF28" s="355">
        <v>12.91522</v>
      </c>
      <c r="BG28" s="355">
        <v>12.739789999999999</v>
      </c>
      <c r="BH28" s="355">
        <v>12.5647</v>
      </c>
      <c r="BI28" s="355">
        <v>12.596310000000001</v>
      </c>
      <c r="BJ28" s="355">
        <v>12.974489999999999</v>
      </c>
      <c r="BK28" s="355">
        <v>13.43328</v>
      </c>
      <c r="BL28" s="355">
        <v>13.16377</v>
      </c>
      <c r="BM28" s="355">
        <v>13.12341</v>
      </c>
      <c r="BN28" s="355">
        <v>12.85075</v>
      </c>
      <c r="BO28" s="355">
        <v>12.66682</v>
      </c>
      <c r="BP28" s="355">
        <v>12.978719999999999</v>
      </c>
      <c r="BQ28" s="355">
        <v>13.30034</v>
      </c>
      <c r="BR28" s="355">
        <v>13.145210000000001</v>
      </c>
      <c r="BS28" s="355">
        <v>12.923170000000001</v>
      </c>
      <c r="BT28" s="355">
        <v>12.719799999999999</v>
      </c>
      <c r="BU28" s="355">
        <v>12.7325</v>
      </c>
      <c r="BV28" s="355">
        <v>13.0855</v>
      </c>
    </row>
    <row r="29" spans="1:74" ht="11.1" customHeight="1" x14ac:dyDescent="0.2">
      <c r="A29" s="119" t="s">
        <v>789</v>
      </c>
      <c r="B29" s="187" t="s">
        <v>601</v>
      </c>
      <c r="C29" s="214">
        <v>8.8698770996</v>
      </c>
      <c r="D29" s="214">
        <v>8.9473858278999998</v>
      </c>
      <c r="E29" s="214">
        <v>8.3610357462000007</v>
      </c>
      <c r="F29" s="214">
        <v>7.4926100538</v>
      </c>
      <c r="G29" s="214">
        <v>7.1435531812999997</v>
      </c>
      <c r="H29" s="214">
        <v>7.4071280093</v>
      </c>
      <c r="I29" s="214">
        <v>7.4140347705999998</v>
      </c>
      <c r="J29" s="214">
        <v>7.2459637177999996</v>
      </c>
      <c r="K29" s="214">
        <v>7.2422067827000003</v>
      </c>
      <c r="L29" s="214">
        <v>7.0250056495999997</v>
      </c>
      <c r="M29" s="214">
        <v>7.0741574621999996</v>
      </c>
      <c r="N29" s="214">
        <v>7.1326386503999997</v>
      </c>
      <c r="O29" s="214">
        <v>7.1811056358999998</v>
      </c>
      <c r="P29" s="214">
        <v>7.8802580177000001</v>
      </c>
      <c r="Q29" s="214">
        <v>8.1097580424999993</v>
      </c>
      <c r="R29" s="214">
        <v>7.2438021299999997</v>
      </c>
      <c r="S29" s="214">
        <v>7.1518417539000003</v>
      </c>
      <c r="T29" s="214">
        <v>7.1966800351</v>
      </c>
      <c r="U29" s="214">
        <v>7.3343901331000003</v>
      </c>
      <c r="V29" s="214">
        <v>7.3558863076999996</v>
      </c>
      <c r="W29" s="214">
        <v>7.3479797938000004</v>
      </c>
      <c r="X29" s="214">
        <v>7.1981871805999997</v>
      </c>
      <c r="Y29" s="214">
        <v>6.9862255291000004</v>
      </c>
      <c r="Z29" s="214">
        <v>6.8455414113000002</v>
      </c>
      <c r="AA29" s="214">
        <v>6.9299799727</v>
      </c>
      <c r="AB29" s="214">
        <v>7.1016222220999996</v>
      </c>
      <c r="AC29" s="214">
        <v>7.0573750647000004</v>
      </c>
      <c r="AD29" s="214">
        <v>6.9335188709000004</v>
      </c>
      <c r="AE29" s="214">
        <v>6.9132971323000003</v>
      </c>
      <c r="AF29" s="214">
        <v>7.1956887252000001</v>
      </c>
      <c r="AG29" s="214">
        <v>6.9793618853000003</v>
      </c>
      <c r="AH29" s="214">
        <v>7.2841146095999996</v>
      </c>
      <c r="AI29" s="214">
        <v>7.1408326621000002</v>
      </c>
      <c r="AJ29" s="214">
        <v>6.8895679289</v>
      </c>
      <c r="AK29" s="214">
        <v>7.0329963282000003</v>
      </c>
      <c r="AL29" s="214">
        <v>6.8793157254999997</v>
      </c>
      <c r="AM29" s="214">
        <v>7.05</v>
      </c>
      <c r="AN29" s="214">
        <v>6.75</v>
      </c>
      <c r="AO29" s="214">
        <v>7.02</v>
      </c>
      <c r="AP29" s="214">
        <v>6.91</v>
      </c>
      <c r="AQ29" s="214">
        <v>6.97</v>
      </c>
      <c r="AR29" s="214">
        <v>6.93</v>
      </c>
      <c r="AS29" s="214">
        <v>6.86</v>
      </c>
      <c r="AT29" s="214">
        <v>6.91</v>
      </c>
      <c r="AU29" s="214">
        <v>6.88</v>
      </c>
      <c r="AV29" s="214">
        <v>6.86</v>
      </c>
      <c r="AW29" s="214">
        <v>6.7</v>
      </c>
      <c r="AX29" s="214">
        <v>6.86</v>
      </c>
      <c r="AY29" s="214">
        <v>7.2545539999999997</v>
      </c>
      <c r="AZ29" s="214">
        <v>6.8404999999999996</v>
      </c>
      <c r="BA29" s="355">
        <v>7.0787440000000004</v>
      </c>
      <c r="BB29" s="355">
        <v>6.9325340000000004</v>
      </c>
      <c r="BC29" s="355">
        <v>6.9498160000000002</v>
      </c>
      <c r="BD29" s="355">
        <v>6.9453639999999996</v>
      </c>
      <c r="BE29" s="355">
        <v>6.9318770000000001</v>
      </c>
      <c r="BF29" s="355">
        <v>6.9981600000000004</v>
      </c>
      <c r="BG29" s="355">
        <v>6.9878669999999996</v>
      </c>
      <c r="BH29" s="355">
        <v>6.9985569999999999</v>
      </c>
      <c r="BI29" s="355">
        <v>6.8251549999999996</v>
      </c>
      <c r="BJ29" s="355">
        <v>6.9562499999999998</v>
      </c>
      <c r="BK29" s="355">
        <v>6.9615650000000002</v>
      </c>
      <c r="BL29" s="355">
        <v>6.7980020000000003</v>
      </c>
      <c r="BM29" s="355">
        <v>6.9725820000000001</v>
      </c>
      <c r="BN29" s="355">
        <v>6.8545379999999998</v>
      </c>
      <c r="BO29" s="355">
        <v>6.8606160000000003</v>
      </c>
      <c r="BP29" s="355">
        <v>6.8776210000000004</v>
      </c>
      <c r="BQ29" s="355">
        <v>6.9057589999999998</v>
      </c>
      <c r="BR29" s="355">
        <v>6.9930599999999998</v>
      </c>
      <c r="BS29" s="355">
        <v>6.9443190000000001</v>
      </c>
      <c r="BT29" s="355">
        <v>6.9554879999999999</v>
      </c>
      <c r="BU29" s="355">
        <v>6.7917860000000001</v>
      </c>
      <c r="BV29" s="355">
        <v>6.9143749999999997</v>
      </c>
    </row>
    <row r="30" spans="1:74" ht="11.1" customHeight="1" x14ac:dyDescent="0.2">
      <c r="A30" s="119" t="s">
        <v>790</v>
      </c>
      <c r="B30" s="205" t="s">
        <v>569</v>
      </c>
      <c r="C30" s="214">
        <v>7.0988379008000004</v>
      </c>
      <c r="D30" s="214">
        <v>7.2202911436999999</v>
      </c>
      <c r="E30" s="214">
        <v>7.0836616064999998</v>
      </c>
      <c r="F30" s="214">
        <v>6.8132629869999999</v>
      </c>
      <c r="G30" s="214">
        <v>6.8634274950999998</v>
      </c>
      <c r="H30" s="214">
        <v>7.1917046858000004</v>
      </c>
      <c r="I30" s="214">
        <v>7.2043257423</v>
      </c>
      <c r="J30" s="214">
        <v>7.2153734285000004</v>
      </c>
      <c r="K30" s="214">
        <v>7.2270129520999999</v>
      </c>
      <c r="L30" s="214">
        <v>7.0579894506</v>
      </c>
      <c r="M30" s="214">
        <v>6.9304675922000003</v>
      </c>
      <c r="N30" s="214">
        <v>6.9135544878999999</v>
      </c>
      <c r="O30" s="214">
        <v>6.8315525313999999</v>
      </c>
      <c r="P30" s="214">
        <v>7.0130521769999996</v>
      </c>
      <c r="Q30" s="214">
        <v>7.1129209808000002</v>
      </c>
      <c r="R30" s="214">
        <v>6.7310269765999999</v>
      </c>
      <c r="S30" s="214">
        <v>6.7588012954999996</v>
      </c>
      <c r="T30" s="214">
        <v>7.0583076142000003</v>
      </c>
      <c r="U30" s="214">
        <v>7.2793056064000004</v>
      </c>
      <c r="V30" s="214">
        <v>7.2149741972000001</v>
      </c>
      <c r="W30" s="214">
        <v>7.0754691898999997</v>
      </c>
      <c r="X30" s="214">
        <v>6.8985156627000004</v>
      </c>
      <c r="Y30" s="214">
        <v>6.8781105081999998</v>
      </c>
      <c r="Z30" s="214">
        <v>6.7799453221999997</v>
      </c>
      <c r="AA30" s="214">
        <v>6.7740946143</v>
      </c>
      <c r="AB30" s="214">
        <v>6.7778260385999998</v>
      </c>
      <c r="AC30" s="214">
        <v>6.7744088622999996</v>
      </c>
      <c r="AD30" s="214">
        <v>6.8127669921000003</v>
      </c>
      <c r="AE30" s="214">
        <v>6.8884283041999996</v>
      </c>
      <c r="AF30" s="214">
        <v>6.9342707492000004</v>
      </c>
      <c r="AG30" s="214">
        <v>7.0494780884999999</v>
      </c>
      <c r="AH30" s="214">
        <v>7.0821145040999998</v>
      </c>
      <c r="AI30" s="214">
        <v>7.0184065671000004</v>
      </c>
      <c r="AJ30" s="214">
        <v>7.0420186406000003</v>
      </c>
      <c r="AK30" s="214">
        <v>6.9740846014000004</v>
      </c>
      <c r="AL30" s="214">
        <v>6.9314147523000003</v>
      </c>
      <c r="AM30" s="214">
        <v>6.96</v>
      </c>
      <c r="AN30" s="214">
        <v>7.01</v>
      </c>
      <c r="AO30" s="214">
        <v>7.13</v>
      </c>
      <c r="AP30" s="214">
        <v>6.96</v>
      </c>
      <c r="AQ30" s="214">
        <v>7.07</v>
      </c>
      <c r="AR30" s="214">
        <v>7.1</v>
      </c>
      <c r="AS30" s="214">
        <v>7.1</v>
      </c>
      <c r="AT30" s="214">
        <v>7.01</v>
      </c>
      <c r="AU30" s="214">
        <v>7.01</v>
      </c>
      <c r="AV30" s="214">
        <v>6.97</v>
      </c>
      <c r="AW30" s="214">
        <v>7</v>
      </c>
      <c r="AX30" s="214">
        <v>6.9</v>
      </c>
      <c r="AY30" s="214">
        <v>7.1148230000000003</v>
      </c>
      <c r="AZ30" s="214">
        <v>7.1887509999999999</v>
      </c>
      <c r="BA30" s="355">
        <v>7.3022970000000003</v>
      </c>
      <c r="BB30" s="355">
        <v>7.1302349999999999</v>
      </c>
      <c r="BC30" s="355">
        <v>7.2436930000000004</v>
      </c>
      <c r="BD30" s="355">
        <v>7.2910349999999999</v>
      </c>
      <c r="BE30" s="355">
        <v>7.3279480000000001</v>
      </c>
      <c r="BF30" s="355">
        <v>7.2520709999999999</v>
      </c>
      <c r="BG30" s="355">
        <v>7.3097960000000004</v>
      </c>
      <c r="BH30" s="355">
        <v>7.2648489999999999</v>
      </c>
      <c r="BI30" s="355">
        <v>7.2743599999999997</v>
      </c>
      <c r="BJ30" s="355">
        <v>7.1378370000000002</v>
      </c>
      <c r="BK30" s="355">
        <v>7.1035009999999996</v>
      </c>
      <c r="BL30" s="355">
        <v>7.261774</v>
      </c>
      <c r="BM30" s="355">
        <v>7.4067619999999996</v>
      </c>
      <c r="BN30" s="355">
        <v>7.2071209999999999</v>
      </c>
      <c r="BO30" s="355">
        <v>7.3119670000000001</v>
      </c>
      <c r="BP30" s="355">
        <v>7.3643460000000003</v>
      </c>
      <c r="BQ30" s="355">
        <v>7.4117360000000003</v>
      </c>
      <c r="BR30" s="355">
        <v>7.343216</v>
      </c>
      <c r="BS30" s="355">
        <v>7.3648439999999997</v>
      </c>
      <c r="BT30" s="355">
        <v>7.3406529999999997</v>
      </c>
      <c r="BU30" s="355">
        <v>7.3479390000000002</v>
      </c>
      <c r="BV30" s="355">
        <v>7.1955349999999996</v>
      </c>
    </row>
    <row r="31" spans="1:74" ht="11.1" customHeight="1" x14ac:dyDescent="0.2">
      <c r="A31" s="119" t="s">
        <v>791</v>
      </c>
      <c r="B31" s="205" t="s">
        <v>570</v>
      </c>
      <c r="C31" s="214">
        <v>6.3333633878000004</v>
      </c>
      <c r="D31" s="214">
        <v>6.5242748702000002</v>
      </c>
      <c r="E31" s="214">
        <v>6.7069234189999998</v>
      </c>
      <c r="F31" s="214">
        <v>6.5058863897999997</v>
      </c>
      <c r="G31" s="214">
        <v>6.5006920314999999</v>
      </c>
      <c r="H31" s="214">
        <v>7.0267149943999998</v>
      </c>
      <c r="I31" s="214">
        <v>7.4200828182</v>
      </c>
      <c r="J31" s="214">
        <v>7.5407078458000001</v>
      </c>
      <c r="K31" s="214">
        <v>7.1022454112000002</v>
      </c>
      <c r="L31" s="214">
        <v>6.4300927001000003</v>
      </c>
      <c r="M31" s="214">
        <v>6.2378579615999996</v>
      </c>
      <c r="N31" s="214">
        <v>6.2640803808000003</v>
      </c>
      <c r="O31" s="214">
        <v>6.4082482671000003</v>
      </c>
      <c r="P31" s="214">
        <v>6.5681987651</v>
      </c>
      <c r="Q31" s="214">
        <v>6.5950255680999996</v>
      </c>
      <c r="R31" s="214">
        <v>6.5687874953999996</v>
      </c>
      <c r="S31" s="214">
        <v>6.6324075041999997</v>
      </c>
      <c r="T31" s="214">
        <v>7.4882771568999997</v>
      </c>
      <c r="U31" s="214">
        <v>7.8136425715</v>
      </c>
      <c r="V31" s="214">
        <v>7.5513780812000002</v>
      </c>
      <c r="W31" s="214">
        <v>7.2049149169</v>
      </c>
      <c r="X31" s="214">
        <v>6.6677982202999999</v>
      </c>
      <c r="Y31" s="214">
        <v>6.4909570605000004</v>
      </c>
      <c r="Z31" s="214">
        <v>6.3537286127000003</v>
      </c>
      <c r="AA31" s="214">
        <v>6.6044842514999997</v>
      </c>
      <c r="AB31" s="214">
        <v>6.6583585854000003</v>
      </c>
      <c r="AC31" s="214">
        <v>6.8606939714999999</v>
      </c>
      <c r="AD31" s="214">
        <v>6.5705424102999999</v>
      </c>
      <c r="AE31" s="214">
        <v>6.9594603451000001</v>
      </c>
      <c r="AF31" s="214">
        <v>7.8202853599999997</v>
      </c>
      <c r="AG31" s="214">
        <v>8.0453237482999995</v>
      </c>
      <c r="AH31" s="214">
        <v>7.9605418764999998</v>
      </c>
      <c r="AI31" s="214">
        <v>7.3779774449</v>
      </c>
      <c r="AJ31" s="214">
        <v>6.8760797340000002</v>
      </c>
      <c r="AK31" s="214">
        <v>6.6968937689999999</v>
      </c>
      <c r="AL31" s="214">
        <v>6.7277644740999998</v>
      </c>
      <c r="AM31" s="214">
        <v>6.82</v>
      </c>
      <c r="AN31" s="214">
        <v>6.85</v>
      </c>
      <c r="AO31" s="214">
        <v>6.98</v>
      </c>
      <c r="AP31" s="214">
        <v>7</v>
      </c>
      <c r="AQ31" s="214">
        <v>7.09</v>
      </c>
      <c r="AR31" s="214">
        <v>7.92</v>
      </c>
      <c r="AS31" s="214">
        <v>8.32</v>
      </c>
      <c r="AT31" s="214">
        <v>8.11</v>
      </c>
      <c r="AU31" s="214">
        <v>7.78</v>
      </c>
      <c r="AV31" s="214">
        <v>6.94</v>
      </c>
      <c r="AW31" s="214">
        <v>6.92</v>
      </c>
      <c r="AX31" s="214">
        <v>6.73</v>
      </c>
      <c r="AY31" s="214">
        <v>6.923864</v>
      </c>
      <c r="AZ31" s="214">
        <v>7.0140880000000001</v>
      </c>
      <c r="BA31" s="355">
        <v>7.1495899999999999</v>
      </c>
      <c r="BB31" s="355">
        <v>7.1843089999999998</v>
      </c>
      <c r="BC31" s="355">
        <v>7.2871220000000001</v>
      </c>
      <c r="BD31" s="355">
        <v>8.1462059999999994</v>
      </c>
      <c r="BE31" s="355">
        <v>8.5717420000000004</v>
      </c>
      <c r="BF31" s="355">
        <v>8.3621619999999997</v>
      </c>
      <c r="BG31" s="355">
        <v>8.0585210000000007</v>
      </c>
      <c r="BH31" s="355">
        <v>7.1847070000000004</v>
      </c>
      <c r="BI31" s="355">
        <v>7.1535229999999999</v>
      </c>
      <c r="BJ31" s="355">
        <v>6.9423260000000004</v>
      </c>
      <c r="BK31" s="355">
        <v>7.0291600000000001</v>
      </c>
      <c r="BL31" s="355">
        <v>7.123621</v>
      </c>
      <c r="BM31" s="355">
        <v>7.2801869999999997</v>
      </c>
      <c r="BN31" s="355">
        <v>7.2972539999999997</v>
      </c>
      <c r="BO31" s="355">
        <v>7.3993089999999997</v>
      </c>
      <c r="BP31" s="355">
        <v>8.2709019999999995</v>
      </c>
      <c r="BQ31" s="355">
        <v>8.7075990000000001</v>
      </c>
      <c r="BR31" s="355">
        <v>8.4953310000000002</v>
      </c>
      <c r="BS31" s="355">
        <v>8.1689340000000001</v>
      </c>
      <c r="BT31" s="355">
        <v>7.2921300000000002</v>
      </c>
      <c r="BU31" s="355">
        <v>7.2587099999999998</v>
      </c>
      <c r="BV31" s="355">
        <v>7.0360269999999998</v>
      </c>
    </row>
    <row r="32" spans="1:74" ht="11.1" customHeight="1" x14ac:dyDescent="0.2">
      <c r="A32" s="119" t="s">
        <v>792</v>
      </c>
      <c r="B32" s="205" t="s">
        <v>571</v>
      </c>
      <c r="C32" s="214">
        <v>6.9953594823999996</v>
      </c>
      <c r="D32" s="214">
        <v>6.8066041140999998</v>
      </c>
      <c r="E32" s="214">
        <v>6.6663431984999999</v>
      </c>
      <c r="F32" s="214">
        <v>6.5386280105000001</v>
      </c>
      <c r="G32" s="214">
        <v>6.5392883346000001</v>
      </c>
      <c r="H32" s="214">
        <v>6.9949577003999996</v>
      </c>
      <c r="I32" s="214">
        <v>7.1473036041000002</v>
      </c>
      <c r="J32" s="214">
        <v>7.0727811798999998</v>
      </c>
      <c r="K32" s="214">
        <v>6.6725398476000004</v>
      </c>
      <c r="L32" s="214">
        <v>6.6339561716000004</v>
      </c>
      <c r="M32" s="214">
        <v>6.5083080317000004</v>
      </c>
      <c r="N32" s="214">
        <v>6.3937738957999999</v>
      </c>
      <c r="O32" s="214">
        <v>6.6016030552</v>
      </c>
      <c r="P32" s="214">
        <v>6.7321302335000004</v>
      </c>
      <c r="Q32" s="214">
        <v>6.4246608301999997</v>
      </c>
      <c r="R32" s="214">
        <v>6.3508394110999999</v>
      </c>
      <c r="S32" s="214">
        <v>6.4964653970999997</v>
      </c>
      <c r="T32" s="214">
        <v>6.4359163139</v>
      </c>
      <c r="U32" s="214">
        <v>7.2829009309000003</v>
      </c>
      <c r="V32" s="214">
        <v>6.9055903118000002</v>
      </c>
      <c r="W32" s="214">
        <v>6.6708957541</v>
      </c>
      <c r="X32" s="214">
        <v>6.4546433051000003</v>
      </c>
      <c r="Y32" s="214">
        <v>6.1950186617999998</v>
      </c>
      <c r="Z32" s="214">
        <v>6.3248177181000003</v>
      </c>
      <c r="AA32" s="214">
        <v>6.3852516911999997</v>
      </c>
      <c r="AB32" s="214">
        <v>6.2149133831999999</v>
      </c>
      <c r="AC32" s="214">
        <v>5.9887051896000001</v>
      </c>
      <c r="AD32" s="214">
        <v>6.2276023999000003</v>
      </c>
      <c r="AE32" s="214">
        <v>6.2326217847000001</v>
      </c>
      <c r="AF32" s="214">
        <v>6.6911160598999997</v>
      </c>
      <c r="AG32" s="214">
        <v>7.0106394923000002</v>
      </c>
      <c r="AH32" s="214">
        <v>6.7252428932999999</v>
      </c>
      <c r="AI32" s="214">
        <v>6.7496581439999996</v>
      </c>
      <c r="AJ32" s="214">
        <v>6.4286508056000002</v>
      </c>
      <c r="AK32" s="214">
        <v>6.2605158209000003</v>
      </c>
      <c r="AL32" s="214">
        <v>6.4377111517000003</v>
      </c>
      <c r="AM32" s="214">
        <v>6.29</v>
      </c>
      <c r="AN32" s="214">
        <v>6.32</v>
      </c>
      <c r="AO32" s="214">
        <v>6.34</v>
      </c>
      <c r="AP32" s="214">
        <v>6.33</v>
      </c>
      <c r="AQ32" s="214">
        <v>6.28</v>
      </c>
      <c r="AR32" s="214">
        <v>6.57</v>
      </c>
      <c r="AS32" s="214">
        <v>6.92</v>
      </c>
      <c r="AT32" s="214">
        <v>6.7</v>
      </c>
      <c r="AU32" s="214">
        <v>6.75</v>
      </c>
      <c r="AV32" s="214">
        <v>6.41</v>
      </c>
      <c r="AW32" s="214">
        <v>6.27</v>
      </c>
      <c r="AX32" s="214">
        <v>6.33</v>
      </c>
      <c r="AY32" s="214">
        <v>6.5639710000000004</v>
      </c>
      <c r="AZ32" s="214">
        <v>6.578703</v>
      </c>
      <c r="BA32" s="355">
        <v>6.5512329999999999</v>
      </c>
      <c r="BB32" s="355">
        <v>6.5093230000000002</v>
      </c>
      <c r="BC32" s="355">
        <v>6.4314559999999998</v>
      </c>
      <c r="BD32" s="355">
        <v>6.7516540000000003</v>
      </c>
      <c r="BE32" s="355">
        <v>7.1737219999999997</v>
      </c>
      <c r="BF32" s="355">
        <v>6.9663069999999996</v>
      </c>
      <c r="BG32" s="355">
        <v>7.0984179999999997</v>
      </c>
      <c r="BH32" s="355">
        <v>6.753628</v>
      </c>
      <c r="BI32" s="355">
        <v>6.5730560000000002</v>
      </c>
      <c r="BJ32" s="355">
        <v>6.5822370000000001</v>
      </c>
      <c r="BK32" s="355">
        <v>6.3849030000000004</v>
      </c>
      <c r="BL32" s="355">
        <v>6.6461560000000004</v>
      </c>
      <c r="BM32" s="355">
        <v>6.6501359999999998</v>
      </c>
      <c r="BN32" s="355">
        <v>6.5687040000000003</v>
      </c>
      <c r="BO32" s="355">
        <v>6.477468</v>
      </c>
      <c r="BP32" s="355">
        <v>6.81365</v>
      </c>
      <c r="BQ32" s="355">
        <v>7.2655139999999996</v>
      </c>
      <c r="BR32" s="355">
        <v>7.0726599999999999</v>
      </c>
      <c r="BS32" s="355">
        <v>7.1440919999999997</v>
      </c>
      <c r="BT32" s="355">
        <v>6.8177430000000001</v>
      </c>
      <c r="BU32" s="355">
        <v>6.6365559999999997</v>
      </c>
      <c r="BV32" s="355">
        <v>6.6237740000000001</v>
      </c>
    </row>
    <row r="33" spans="1:74" ht="11.1" customHeight="1" x14ac:dyDescent="0.2">
      <c r="A33" s="119" t="s">
        <v>793</v>
      </c>
      <c r="B33" s="205" t="s">
        <v>572</v>
      </c>
      <c r="C33" s="214">
        <v>6.1659359808999996</v>
      </c>
      <c r="D33" s="214">
        <v>6.0658706526000001</v>
      </c>
      <c r="E33" s="214">
        <v>6.0098558647000004</v>
      </c>
      <c r="F33" s="214">
        <v>5.7477476398</v>
      </c>
      <c r="G33" s="214">
        <v>5.9042534259000004</v>
      </c>
      <c r="H33" s="214">
        <v>6.7497835665999997</v>
      </c>
      <c r="I33" s="214">
        <v>6.8374763732000003</v>
      </c>
      <c r="J33" s="214">
        <v>6.7220490495999998</v>
      </c>
      <c r="K33" s="214">
        <v>6.4877006679999996</v>
      </c>
      <c r="L33" s="214">
        <v>5.6646143336000003</v>
      </c>
      <c r="M33" s="214">
        <v>5.6089711087999996</v>
      </c>
      <c r="N33" s="214">
        <v>5.5209326665000003</v>
      </c>
      <c r="O33" s="214">
        <v>5.6556197627999998</v>
      </c>
      <c r="P33" s="214">
        <v>5.9869274321999999</v>
      </c>
      <c r="Q33" s="214">
        <v>5.5967576822999998</v>
      </c>
      <c r="R33" s="214">
        <v>5.5769124386</v>
      </c>
      <c r="S33" s="214">
        <v>5.7913854893999996</v>
      </c>
      <c r="T33" s="214">
        <v>6.3694493823</v>
      </c>
      <c r="U33" s="214">
        <v>6.5552883197999998</v>
      </c>
      <c r="V33" s="214">
        <v>6.4784855037</v>
      </c>
      <c r="W33" s="214">
        <v>6.5433050014000003</v>
      </c>
      <c r="X33" s="214">
        <v>5.8291583948000003</v>
      </c>
      <c r="Y33" s="214">
        <v>5.6988225577999998</v>
      </c>
      <c r="Z33" s="214">
        <v>5.6103704029000001</v>
      </c>
      <c r="AA33" s="214">
        <v>5.5217609884999996</v>
      </c>
      <c r="AB33" s="214">
        <v>5.3442734031999999</v>
      </c>
      <c r="AC33" s="214">
        <v>5.4304246950000001</v>
      </c>
      <c r="AD33" s="214">
        <v>5.5330276490000001</v>
      </c>
      <c r="AE33" s="214">
        <v>5.5022050013000001</v>
      </c>
      <c r="AF33" s="214">
        <v>6.0362518168000001</v>
      </c>
      <c r="AG33" s="214">
        <v>6.1853353148999997</v>
      </c>
      <c r="AH33" s="214">
        <v>6.1007624229999999</v>
      </c>
      <c r="AI33" s="214">
        <v>6.0941219157999997</v>
      </c>
      <c r="AJ33" s="214">
        <v>5.9742779896</v>
      </c>
      <c r="AK33" s="214">
        <v>5.8261900474999999</v>
      </c>
      <c r="AL33" s="214">
        <v>6.1199847395000004</v>
      </c>
      <c r="AM33" s="214">
        <v>5.86</v>
      </c>
      <c r="AN33" s="214">
        <v>5.93</v>
      </c>
      <c r="AO33" s="214">
        <v>5.92</v>
      </c>
      <c r="AP33" s="214">
        <v>5.86</v>
      </c>
      <c r="AQ33" s="214">
        <v>5.88</v>
      </c>
      <c r="AR33" s="214">
        <v>6.14</v>
      </c>
      <c r="AS33" s="214">
        <v>6.26</v>
      </c>
      <c r="AT33" s="214">
        <v>6.13</v>
      </c>
      <c r="AU33" s="214">
        <v>6.15</v>
      </c>
      <c r="AV33" s="214">
        <v>5.87</v>
      </c>
      <c r="AW33" s="214">
        <v>5.92</v>
      </c>
      <c r="AX33" s="214">
        <v>5.85</v>
      </c>
      <c r="AY33" s="214">
        <v>5.944642</v>
      </c>
      <c r="AZ33" s="214">
        <v>6.0488670000000004</v>
      </c>
      <c r="BA33" s="355">
        <v>6.0191879999999998</v>
      </c>
      <c r="BB33" s="355">
        <v>5.9614149999999997</v>
      </c>
      <c r="BC33" s="355">
        <v>5.9829819999999998</v>
      </c>
      <c r="BD33" s="355">
        <v>6.2814439999999996</v>
      </c>
      <c r="BE33" s="355">
        <v>6.4740830000000003</v>
      </c>
      <c r="BF33" s="355">
        <v>6.3699089999999998</v>
      </c>
      <c r="BG33" s="355">
        <v>6.4848970000000001</v>
      </c>
      <c r="BH33" s="355">
        <v>6.1984110000000001</v>
      </c>
      <c r="BI33" s="355">
        <v>6.2192829999999999</v>
      </c>
      <c r="BJ33" s="355">
        <v>6.0939509999999997</v>
      </c>
      <c r="BK33" s="355">
        <v>5.9230559999999999</v>
      </c>
      <c r="BL33" s="355">
        <v>6.2028189999999999</v>
      </c>
      <c r="BM33" s="355">
        <v>6.2170579999999998</v>
      </c>
      <c r="BN33" s="355">
        <v>6.1030119999999997</v>
      </c>
      <c r="BO33" s="355">
        <v>6.1084100000000001</v>
      </c>
      <c r="BP33" s="355">
        <v>6.4181489999999997</v>
      </c>
      <c r="BQ33" s="355">
        <v>6.6280780000000004</v>
      </c>
      <c r="BR33" s="355">
        <v>6.5352230000000002</v>
      </c>
      <c r="BS33" s="355">
        <v>6.5912800000000002</v>
      </c>
      <c r="BT33" s="355">
        <v>6.326136</v>
      </c>
      <c r="BU33" s="355">
        <v>6.3435759999999997</v>
      </c>
      <c r="BV33" s="355">
        <v>6.1920630000000001</v>
      </c>
    </row>
    <row r="34" spans="1:74" ht="11.1" customHeight="1" x14ac:dyDescent="0.2">
      <c r="A34" s="119" t="s">
        <v>794</v>
      </c>
      <c r="B34" s="205" t="s">
        <v>573</v>
      </c>
      <c r="C34" s="214">
        <v>5.6944395930000002</v>
      </c>
      <c r="D34" s="214">
        <v>6.0641686354999997</v>
      </c>
      <c r="E34" s="214">
        <v>5.9638639672</v>
      </c>
      <c r="F34" s="214">
        <v>5.9523563401999997</v>
      </c>
      <c r="G34" s="214">
        <v>5.9159064683000002</v>
      </c>
      <c r="H34" s="214">
        <v>6.3769394527000003</v>
      </c>
      <c r="I34" s="214">
        <v>6.5776159755999997</v>
      </c>
      <c r="J34" s="214">
        <v>6.3970765616999996</v>
      </c>
      <c r="K34" s="214">
        <v>6.2291351545999998</v>
      </c>
      <c r="L34" s="214">
        <v>6.0623536638999997</v>
      </c>
      <c r="M34" s="214">
        <v>5.7857922574999998</v>
      </c>
      <c r="N34" s="214">
        <v>6.0287045236000001</v>
      </c>
      <c r="O34" s="214">
        <v>5.7510209204000002</v>
      </c>
      <c r="P34" s="214">
        <v>5.7109084619999999</v>
      </c>
      <c r="Q34" s="214">
        <v>5.6659387614999996</v>
      </c>
      <c r="R34" s="214">
        <v>5.4756268079000003</v>
      </c>
      <c r="S34" s="214">
        <v>5.5881751057000004</v>
      </c>
      <c r="T34" s="214">
        <v>5.6428616613000004</v>
      </c>
      <c r="U34" s="214">
        <v>5.7498572283999998</v>
      </c>
      <c r="V34" s="214">
        <v>5.8712929399</v>
      </c>
      <c r="W34" s="214">
        <v>5.6968881978999999</v>
      </c>
      <c r="X34" s="214">
        <v>5.4138279970000003</v>
      </c>
      <c r="Y34" s="214">
        <v>5.2685972927</v>
      </c>
      <c r="Z34" s="214">
        <v>5.2134898688</v>
      </c>
      <c r="AA34" s="214">
        <v>5.1820360868000002</v>
      </c>
      <c r="AB34" s="214">
        <v>5.1050500896999997</v>
      </c>
      <c r="AC34" s="214">
        <v>5.2029957991</v>
      </c>
      <c r="AD34" s="214">
        <v>5.0427350534000004</v>
      </c>
      <c r="AE34" s="214">
        <v>5.1467947360000004</v>
      </c>
      <c r="AF34" s="214">
        <v>5.3191057466</v>
      </c>
      <c r="AG34" s="214">
        <v>5.4603491361999996</v>
      </c>
      <c r="AH34" s="214">
        <v>5.5167238074</v>
      </c>
      <c r="AI34" s="214">
        <v>5.6050211455000003</v>
      </c>
      <c r="AJ34" s="214">
        <v>5.3882807590999997</v>
      </c>
      <c r="AK34" s="214">
        <v>5.3225988960999997</v>
      </c>
      <c r="AL34" s="214">
        <v>5.4203498838000002</v>
      </c>
      <c r="AM34" s="214">
        <v>5.18</v>
      </c>
      <c r="AN34" s="214">
        <v>5.27</v>
      </c>
      <c r="AO34" s="214">
        <v>5.4</v>
      </c>
      <c r="AP34" s="214">
        <v>5.42</v>
      </c>
      <c r="AQ34" s="214">
        <v>5.59</v>
      </c>
      <c r="AR34" s="214">
        <v>5.65</v>
      </c>
      <c r="AS34" s="214">
        <v>5.86</v>
      </c>
      <c r="AT34" s="214">
        <v>5.62</v>
      </c>
      <c r="AU34" s="214">
        <v>5.67</v>
      </c>
      <c r="AV34" s="214">
        <v>5.5</v>
      </c>
      <c r="AW34" s="214">
        <v>5.38</v>
      </c>
      <c r="AX34" s="214">
        <v>5.35</v>
      </c>
      <c r="AY34" s="214">
        <v>5.4631100000000004</v>
      </c>
      <c r="AZ34" s="214">
        <v>5.4493090000000004</v>
      </c>
      <c r="BA34" s="355">
        <v>5.5226280000000001</v>
      </c>
      <c r="BB34" s="355">
        <v>5.4908780000000004</v>
      </c>
      <c r="BC34" s="355">
        <v>5.6305699999999996</v>
      </c>
      <c r="BD34" s="355">
        <v>5.7223920000000001</v>
      </c>
      <c r="BE34" s="355">
        <v>6.0264939999999996</v>
      </c>
      <c r="BF34" s="355">
        <v>5.8138290000000001</v>
      </c>
      <c r="BG34" s="355">
        <v>5.962987</v>
      </c>
      <c r="BH34" s="355">
        <v>5.777399</v>
      </c>
      <c r="BI34" s="355">
        <v>5.603027</v>
      </c>
      <c r="BJ34" s="355">
        <v>5.5097969999999998</v>
      </c>
      <c r="BK34" s="355">
        <v>5.2066569999999999</v>
      </c>
      <c r="BL34" s="355">
        <v>5.4344960000000002</v>
      </c>
      <c r="BM34" s="355">
        <v>5.5679449999999999</v>
      </c>
      <c r="BN34" s="355">
        <v>5.527037</v>
      </c>
      <c r="BO34" s="355">
        <v>5.6572750000000003</v>
      </c>
      <c r="BP34" s="355">
        <v>5.779731</v>
      </c>
      <c r="BQ34" s="355">
        <v>6.128857</v>
      </c>
      <c r="BR34" s="355">
        <v>5.945335</v>
      </c>
      <c r="BS34" s="355">
        <v>6.025328</v>
      </c>
      <c r="BT34" s="355">
        <v>5.8837960000000002</v>
      </c>
      <c r="BU34" s="355">
        <v>5.714162</v>
      </c>
      <c r="BV34" s="355">
        <v>5.5995759999999999</v>
      </c>
    </row>
    <row r="35" spans="1:74" s="120" customFormat="1" ht="11.1" customHeight="1" x14ac:dyDescent="0.2">
      <c r="A35" s="119" t="s">
        <v>795</v>
      </c>
      <c r="B35" s="205" t="s">
        <v>574</v>
      </c>
      <c r="C35" s="214">
        <v>6.0613179305999996</v>
      </c>
      <c r="D35" s="214">
        <v>6.256016593</v>
      </c>
      <c r="E35" s="214">
        <v>6.3312378412000001</v>
      </c>
      <c r="F35" s="214">
        <v>6.3139319316</v>
      </c>
      <c r="G35" s="214">
        <v>6.5519837129000003</v>
      </c>
      <c r="H35" s="214">
        <v>7.1555243320999997</v>
      </c>
      <c r="I35" s="214">
        <v>7.5452007675999999</v>
      </c>
      <c r="J35" s="214">
        <v>7.3099171137000001</v>
      </c>
      <c r="K35" s="214">
        <v>7.2439542384999998</v>
      </c>
      <c r="L35" s="214">
        <v>6.8098044440000001</v>
      </c>
      <c r="M35" s="214">
        <v>5.9723374692000002</v>
      </c>
      <c r="N35" s="214">
        <v>6.1065660847999998</v>
      </c>
      <c r="O35" s="214">
        <v>6.1055820460000003</v>
      </c>
      <c r="P35" s="214">
        <v>6.2526322966999999</v>
      </c>
      <c r="Q35" s="214">
        <v>6.3613808435000001</v>
      </c>
      <c r="R35" s="214">
        <v>6.3842104965999997</v>
      </c>
      <c r="S35" s="214">
        <v>6.6260694297000002</v>
      </c>
      <c r="T35" s="214">
        <v>7.0681810096</v>
      </c>
      <c r="U35" s="214">
        <v>7.4082426298000001</v>
      </c>
      <c r="V35" s="214">
        <v>7.2269500265</v>
      </c>
      <c r="W35" s="214">
        <v>7.0791671391</v>
      </c>
      <c r="X35" s="214">
        <v>6.4048750846000004</v>
      </c>
      <c r="Y35" s="214">
        <v>5.9569378324000004</v>
      </c>
      <c r="Z35" s="214">
        <v>5.8184458996000004</v>
      </c>
      <c r="AA35" s="214">
        <v>5.8334736812000001</v>
      </c>
      <c r="AB35" s="214">
        <v>5.8972449047</v>
      </c>
      <c r="AC35" s="214">
        <v>5.9098078233000004</v>
      </c>
      <c r="AD35" s="214">
        <v>5.9691439794000001</v>
      </c>
      <c r="AE35" s="214">
        <v>6.1227806584</v>
      </c>
      <c r="AF35" s="214">
        <v>6.8115690543999996</v>
      </c>
      <c r="AG35" s="214">
        <v>7.1596605395999999</v>
      </c>
      <c r="AH35" s="214">
        <v>7.1099751383000003</v>
      </c>
      <c r="AI35" s="214">
        <v>6.9219673614000001</v>
      </c>
      <c r="AJ35" s="214">
        <v>6.5230546006000001</v>
      </c>
      <c r="AK35" s="214">
        <v>5.7787142420000004</v>
      </c>
      <c r="AL35" s="214">
        <v>6.0385924759999998</v>
      </c>
      <c r="AM35" s="214">
        <v>5.96</v>
      </c>
      <c r="AN35" s="214">
        <v>6.09</v>
      </c>
      <c r="AO35" s="214">
        <v>6.19</v>
      </c>
      <c r="AP35" s="214">
        <v>6.02</v>
      </c>
      <c r="AQ35" s="214">
        <v>6.43</v>
      </c>
      <c r="AR35" s="214">
        <v>7.09</v>
      </c>
      <c r="AS35" s="214">
        <v>7.17</v>
      </c>
      <c r="AT35" s="214">
        <v>7.2</v>
      </c>
      <c r="AU35" s="214">
        <v>6.99</v>
      </c>
      <c r="AV35" s="214">
        <v>6.39</v>
      </c>
      <c r="AW35" s="214">
        <v>6.07</v>
      </c>
      <c r="AX35" s="214">
        <v>5.93</v>
      </c>
      <c r="AY35" s="214">
        <v>5.9177030000000004</v>
      </c>
      <c r="AZ35" s="214">
        <v>6.0731349999999997</v>
      </c>
      <c r="BA35" s="355">
        <v>6.1946459999999997</v>
      </c>
      <c r="BB35" s="355">
        <v>6.0426409999999997</v>
      </c>
      <c r="BC35" s="355">
        <v>6.4720110000000002</v>
      </c>
      <c r="BD35" s="355">
        <v>7.1574330000000002</v>
      </c>
      <c r="BE35" s="355">
        <v>7.2622140000000002</v>
      </c>
      <c r="BF35" s="355">
        <v>7.3098450000000001</v>
      </c>
      <c r="BG35" s="355">
        <v>7.1158989999999998</v>
      </c>
      <c r="BH35" s="355">
        <v>6.5102849999999997</v>
      </c>
      <c r="BI35" s="355">
        <v>6.1890720000000004</v>
      </c>
      <c r="BJ35" s="355">
        <v>6.0484159999999996</v>
      </c>
      <c r="BK35" s="355">
        <v>6.0747749999999998</v>
      </c>
      <c r="BL35" s="355">
        <v>6.2504239999999998</v>
      </c>
      <c r="BM35" s="355">
        <v>6.3796119999999998</v>
      </c>
      <c r="BN35" s="355">
        <v>6.2188800000000004</v>
      </c>
      <c r="BO35" s="355">
        <v>6.6583329999999998</v>
      </c>
      <c r="BP35" s="355">
        <v>7.362908</v>
      </c>
      <c r="BQ35" s="355">
        <v>7.4710599999999996</v>
      </c>
      <c r="BR35" s="355">
        <v>7.5211589999999999</v>
      </c>
      <c r="BS35" s="355">
        <v>7.316306</v>
      </c>
      <c r="BT35" s="355">
        <v>6.6958149999999996</v>
      </c>
      <c r="BU35" s="355">
        <v>6.3648309999999997</v>
      </c>
      <c r="BV35" s="355">
        <v>6.2186300000000001</v>
      </c>
    </row>
    <row r="36" spans="1:74" s="120" customFormat="1" ht="11.1" customHeight="1" x14ac:dyDescent="0.2">
      <c r="A36" s="119" t="s">
        <v>796</v>
      </c>
      <c r="B36" s="207" t="s">
        <v>575</v>
      </c>
      <c r="C36" s="214">
        <v>7.7369845351000004</v>
      </c>
      <c r="D36" s="214">
        <v>8.0445712992999994</v>
      </c>
      <c r="E36" s="214">
        <v>7.8668393795</v>
      </c>
      <c r="F36" s="214">
        <v>7.9245334640999996</v>
      </c>
      <c r="G36" s="214">
        <v>8.4245171115000002</v>
      </c>
      <c r="H36" s="214">
        <v>9.6751134264999994</v>
      </c>
      <c r="I36" s="214">
        <v>10.326406935</v>
      </c>
      <c r="J36" s="214">
        <v>10.174005003</v>
      </c>
      <c r="K36" s="214">
        <v>10.372971471</v>
      </c>
      <c r="L36" s="214">
        <v>10.227374694</v>
      </c>
      <c r="M36" s="214">
        <v>9.0796407169000002</v>
      </c>
      <c r="N36" s="214">
        <v>8.0376436100999999</v>
      </c>
      <c r="O36" s="214">
        <v>7.7288201042000004</v>
      </c>
      <c r="P36" s="214">
        <v>7.9269008998999997</v>
      </c>
      <c r="Q36" s="214">
        <v>7.8971649236000001</v>
      </c>
      <c r="R36" s="214">
        <v>7.9352571658000004</v>
      </c>
      <c r="S36" s="214">
        <v>8.5599645578000008</v>
      </c>
      <c r="T36" s="214">
        <v>9.7654559225999993</v>
      </c>
      <c r="U36" s="214">
        <v>10.429158824</v>
      </c>
      <c r="V36" s="214">
        <v>10.111332064000001</v>
      </c>
      <c r="W36" s="214">
        <v>10.223876978</v>
      </c>
      <c r="X36" s="214">
        <v>10.057718999</v>
      </c>
      <c r="Y36" s="214">
        <v>8.9872185699999996</v>
      </c>
      <c r="Z36" s="214">
        <v>7.9239208297000001</v>
      </c>
      <c r="AA36" s="214">
        <v>7.6987706936000002</v>
      </c>
      <c r="AB36" s="214">
        <v>7.7489934837999996</v>
      </c>
      <c r="AC36" s="214">
        <v>7.9256788951999999</v>
      </c>
      <c r="AD36" s="214">
        <v>8.0555463793000008</v>
      </c>
      <c r="AE36" s="214">
        <v>8.5691209557000008</v>
      </c>
      <c r="AF36" s="214">
        <v>9.9075253108000005</v>
      </c>
      <c r="AG36" s="214">
        <v>10.306360959999999</v>
      </c>
      <c r="AH36" s="214">
        <v>10.392962916</v>
      </c>
      <c r="AI36" s="214">
        <v>10.279197339</v>
      </c>
      <c r="AJ36" s="214">
        <v>8.2889192301999994</v>
      </c>
      <c r="AK36" s="214">
        <v>8.9337565880999996</v>
      </c>
      <c r="AL36" s="214">
        <v>8.1369997788999999</v>
      </c>
      <c r="AM36" s="214">
        <v>8.1</v>
      </c>
      <c r="AN36" s="214">
        <v>8.19</v>
      </c>
      <c r="AO36" s="214">
        <v>8.39</v>
      </c>
      <c r="AP36" s="214">
        <v>7.79</v>
      </c>
      <c r="AQ36" s="214">
        <v>9.11</v>
      </c>
      <c r="AR36" s="214">
        <v>10.94</v>
      </c>
      <c r="AS36" s="214">
        <v>10.59</v>
      </c>
      <c r="AT36" s="214">
        <v>10.84</v>
      </c>
      <c r="AU36" s="214">
        <v>10.78</v>
      </c>
      <c r="AV36" s="214">
        <v>10.74</v>
      </c>
      <c r="AW36" s="214">
        <v>9.82</v>
      </c>
      <c r="AX36" s="214">
        <v>8.51</v>
      </c>
      <c r="AY36" s="214">
        <v>8.3044189999999993</v>
      </c>
      <c r="AZ36" s="214">
        <v>8.4165569999999992</v>
      </c>
      <c r="BA36" s="355">
        <v>8.6267940000000003</v>
      </c>
      <c r="BB36" s="355">
        <v>8.0122199999999992</v>
      </c>
      <c r="BC36" s="355">
        <v>9.3603609999999993</v>
      </c>
      <c r="BD36" s="355">
        <v>11.19999</v>
      </c>
      <c r="BE36" s="355">
        <v>10.793380000000001</v>
      </c>
      <c r="BF36" s="355">
        <v>11.00076</v>
      </c>
      <c r="BG36" s="355">
        <v>10.88847</v>
      </c>
      <c r="BH36" s="355">
        <v>10.85636</v>
      </c>
      <c r="BI36" s="355">
        <v>9.9408969999999997</v>
      </c>
      <c r="BJ36" s="355">
        <v>8.6267600000000009</v>
      </c>
      <c r="BK36" s="355">
        <v>8.5029789999999998</v>
      </c>
      <c r="BL36" s="355">
        <v>8.5292949999999994</v>
      </c>
      <c r="BM36" s="355">
        <v>8.6516780000000004</v>
      </c>
      <c r="BN36" s="355">
        <v>8.0695669999999993</v>
      </c>
      <c r="BO36" s="355">
        <v>9.4327430000000003</v>
      </c>
      <c r="BP36" s="355">
        <v>11.29285</v>
      </c>
      <c r="BQ36" s="355">
        <v>10.85051</v>
      </c>
      <c r="BR36" s="355">
        <v>11.051679999999999</v>
      </c>
      <c r="BS36" s="355">
        <v>10.95913</v>
      </c>
      <c r="BT36" s="355">
        <v>10.91156</v>
      </c>
      <c r="BU36" s="355">
        <v>9.9930280000000007</v>
      </c>
      <c r="BV36" s="355">
        <v>8.6767059999999994</v>
      </c>
    </row>
    <row r="37" spans="1:74" s="120" customFormat="1" ht="11.1" customHeight="1" x14ac:dyDescent="0.2">
      <c r="A37" s="119" t="s">
        <v>797</v>
      </c>
      <c r="B37" s="207" t="s">
        <v>549</v>
      </c>
      <c r="C37" s="214">
        <v>6.98</v>
      </c>
      <c r="D37" s="214">
        <v>7.12</v>
      </c>
      <c r="E37" s="214">
        <v>6.99</v>
      </c>
      <c r="F37" s="214">
        <v>6.77</v>
      </c>
      <c r="G37" s="214">
        <v>6.83</v>
      </c>
      <c r="H37" s="214">
        <v>7.39</v>
      </c>
      <c r="I37" s="214">
        <v>7.62</v>
      </c>
      <c r="J37" s="214">
        <v>7.51</v>
      </c>
      <c r="K37" s="214">
        <v>7.37</v>
      </c>
      <c r="L37" s="214">
        <v>7.07</v>
      </c>
      <c r="M37" s="214">
        <v>6.75</v>
      </c>
      <c r="N37" s="214">
        <v>6.7</v>
      </c>
      <c r="O37" s="214">
        <v>6.67</v>
      </c>
      <c r="P37" s="214">
        <v>6.88</v>
      </c>
      <c r="Q37" s="214">
        <v>6.83</v>
      </c>
      <c r="R37" s="214">
        <v>6.61</v>
      </c>
      <c r="S37" s="214">
        <v>6.74</v>
      </c>
      <c r="T37" s="214">
        <v>7.11</v>
      </c>
      <c r="U37" s="214">
        <v>7.45</v>
      </c>
      <c r="V37" s="214">
        <v>7.35</v>
      </c>
      <c r="W37" s="214">
        <v>7.21</v>
      </c>
      <c r="X37" s="214">
        <v>6.88</v>
      </c>
      <c r="Y37" s="214">
        <v>6.61</v>
      </c>
      <c r="Z37" s="214">
        <v>6.45</v>
      </c>
      <c r="AA37" s="214">
        <v>6.44</v>
      </c>
      <c r="AB37" s="214">
        <v>6.42</v>
      </c>
      <c r="AC37" s="214">
        <v>6.46</v>
      </c>
      <c r="AD37" s="214">
        <v>6.44</v>
      </c>
      <c r="AE37" s="214">
        <v>6.57</v>
      </c>
      <c r="AF37" s="214">
        <v>7.03</v>
      </c>
      <c r="AG37" s="214">
        <v>7.23</v>
      </c>
      <c r="AH37" s="214">
        <v>7.23</v>
      </c>
      <c r="AI37" s="214">
        <v>7.14</v>
      </c>
      <c r="AJ37" s="214">
        <v>6.73</v>
      </c>
      <c r="AK37" s="214">
        <v>6.66</v>
      </c>
      <c r="AL37" s="214">
        <v>6.67</v>
      </c>
      <c r="AM37" s="214">
        <v>6.58</v>
      </c>
      <c r="AN37" s="214">
        <v>6.62</v>
      </c>
      <c r="AO37" s="214">
        <v>6.73</v>
      </c>
      <c r="AP37" s="214">
        <v>6.61</v>
      </c>
      <c r="AQ37" s="214">
        <v>6.81</v>
      </c>
      <c r="AR37" s="214">
        <v>7.22</v>
      </c>
      <c r="AS37" s="214">
        <v>7.35</v>
      </c>
      <c r="AT37" s="214">
        <v>7.25</v>
      </c>
      <c r="AU37" s="214">
        <v>7.22</v>
      </c>
      <c r="AV37" s="214">
        <v>6.95</v>
      </c>
      <c r="AW37" s="214">
        <v>6.79</v>
      </c>
      <c r="AX37" s="214">
        <v>6.63</v>
      </c>
      <c r="AY37" s="214">
        <v>6.7641109999999998</v>
      </c>
      <c r="AZ37" s="214">
        <v>6.7906959999999996</v>
      </c>
      <c r="BA37" s="355">
        <v>6.8860239999999999</v>
      </c>
      <c r="BB37" s="355">
        <v>6.7494740000000002</v>
      </c>
      <c r="BC37" s="355">
        <v>6.940245</v>
      </c>
      <c r="BD37" s="355">
        <v>7.3749529999999996</v>
      </c>
      <c r="BE37" s="355">
        <v>7.5545030000000004</v>
      </c>
      <c r="BF37" s="355">
        <v>7.4615960000000001</v>
      </c>
      <c r="BG37" s="355">
        <v>7.4780439999999997</v>
      </c>
      <c r="BH37" s="355">
        <v>7.2097249999999997</v>
      </c>
      <c r="BI37" s="355">
        <v>7.0212560000000002</v>
      </c>
      <c r="BJ37" s="355">
        <v>6.8189770000000003</v>
      </c>
      <c r="BK37" s="355">
        <v>6.7153150000000004</v>
      </c>
      <c r="BL37" s="355">
        <v>6.8732680000000004</v>
      </c>
      <c r="BM37" s="355">
        <v>6.9826779999999999</v>
      </c>
      <c r="BN37" s="355">
        <v>6.8286540000000002</v>
      </c>
      <c r="BO37" s="355">
        <v>7.0144450000000003</v>
      </c>
      <c r="BP37" s="355">
        <v>7.4657859999999996</v>
      </c>
      <c r="BQ37" s="355">
        <v>7.6641159999999999</v>
      </c>
      <c r="BR37" s="355">
        <v>7.5805790000000002</v>
      </c>
      <c r="BS37" s="355">
        <v>7.556667</v>
      </c>
      <c r="BT37" s="355">
        <v>7.3007140000000001</v>
      </c>
      <c r="BU37" s="355">
        <v>7.1114119999999996</v>
      </c>
      <c r="BV37" s="355">
        <v>6.892614</v>
      </c>
    </row>
    <row r="38" spans="1:74" ht="11.1" customHeight="1" x14ac:dyDescent="0.2">
      <c r="A38" s="119"/>
      <c r="B38" s="122" t="s">
        <v>259</v>
      </c>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490"/>
      <c r="BA38" s="491"/>
      <c r="BB38" s="491"/>
      <c r="BC38" s="491"/>
      <c r="BD38" s="491"/>
      <c r="BE38" s="491"/>
      <c r="BF38" s="491"/>
      <c r="BG38" s="491"/>
      <c r="BH38" s="491"/>
      <c r="BI38" s="491"/>
      <c r="BJ38" s="491"/>
      <c r="BK38" s="491"/>
      <c r="BL38" s="491"/>
      <c r="BM38" s="491"/>
      <c r="BN38" s="491"/>
      <c r="BO38" s="491"/>
      <c r="BP38" s="491"/>
      <c r="BQ38" s="491"/>
      <c r="BR38" s="491"/>
      <c r="BS38" s="491"/>
      <c r="BT38" s="491"/>
      <c r="BU38" s="491"/>
      <c r="BV38" s="491"/>
    </row>
    <row r="39" spans="1:74" ht="11.1" customHeight="1" x14ac:dyDescent="0.2">
      <c r="A39" s="265" t="s">
        <v>202</v>
      </c>
      <c r="B39" s="205" t="s">
        <v>568</v>
      </c>
      <c r="C39" s="261">
        <v>15.794403635</v>
      </c>
      <c r="D39" s="261">
        <v>16.341673528000001</v>
      </c>
      <c r="E39" s="261">
        <v>16.022700179000001</v>
      </c>
      <c r="F39" s="261">
        <v>15.426461421999999</v>
      </c>
      <c r="G39" s="261">
        <v>14.994940759</v>
      </c>
      <c r="H39" s="261">
        <v>15.069678379999999</v>
      </c>
      <c r="I39" s="261">
        <v>15.092686592</v>
      </c>
      <c r="J39" s="261">
        <v>15.459114288</v>
      </c>
      <c r="K39" s="261">
        <v>15.11726498</v>
      </c>
      <c r="L39" s="261">
        <v>14.782793755</v>
      </c>
      <c r="M39" s="261">
        <v>14.965949367</v>
      </c>
      <c r="N39" s="261">
        <v>16.142932056999999</v>
      </c>
      <c r="O39" s="261">
        <v>17.340830916000002</v>
      </c>
      <c r="P39" s="261">
        <v>18.312635122</v>
      </c>
      <c r="Q39" s="261">
        <v>17.997268972000001</v>
      </c>
      <c r="R39" s="261">
        <v>17.002186130999998</v>
      </c>
      <c r="S39" s="261">
        <v>16.423230061000002</v>
      </c>
      <c r="T39" s="261">
        <v>16.166327625000001</v>
      </c>
      <c r="U39" s="261">
        <v>15.771609995</v>
      </c>
      <c r="V39" s="261">
        <v>15.794660416999999</v>
      </c>
      <c r="W39" s="261">
        <v>15.994561035</v>
      </c>
      <c r="X39" s="261">
        <v>15.702529402</v>
      </c>
      <c r="Y39" s="261">
        <v>15.605887904999999</v>
      </c>
      <c r="Z39" s="261">
        <v>15.958031088</v>
      </c>
      <c r="AA39" s="261">
        <v>16.225829396999998</v>
      </c>
      <c r="AB39" s="261">
        <v>16.606979820999999</v>
      </c>
      <c r="AC39" s="261">
        <v>16.357681349</v>
      </c>
      <c r="AD39" s="261">
        <v>16.256933607000001</v>
      </c>
      <c r="AE39" s="261">
        <v>15.883431049</v>
      </c>
      <c r="AF39" s="261">
        <v>15.978756298</v>
      </c>
      <c r="AG39" s="261">
        <v>15.990349514</v>
      </c>
      <c r="AH39" s="261">
        <v>16.028572158999999</v>
      </c>
      <c r="AI39" s="261">
        <v>16.422082495000002</v>
      </c>
      <c r="AJ39" s="261">
        <v>16.033653480000002</v>
      </c>
      <c r="AK39" s="261">
        <v>15.871025081000001</v>
      </c>
      <c r="AL39" s="261">
        <v>15.845880518</v>
      </c>
      <c r="AM39" s="261">
        <v>15.88</v>
      </c>
      <c r="AN39" s="261">
        <v>16.12</v>
      </c>
      <c r="AO39" s="261">
        <v>15.82</v>
      </c>
      <c r="AP39" s="261">
        <v>15.94</v>
      </c>
      <c r="AQ39" s="261">
        <v>15.65</v>
      </c>
      <c r="AR39" s="261">
        <v>16.02</v>
      </c>
      <c r="AS39" s="261">
        <v>16.34</v>
      </c>
      <c r="AT39" s="261">
        <v>16.350000000000001</v>
      </c>
      <c r="AU39" s="261">
        <v>16.350000000000001</v>
      </c>
      <c r="AV39" s="261">
        <v>16.350000000000001</v>
      </c>
      <c r="AW39" s="261">
        <v>16.239999999999998</v>
      </c>
      <c r="AX39" s="261">
        <v>16.45</v>
      </c>
      <c r="AY39" s="261">
        <v>16.576989999999999</v>
      </c>
      <c r="AZ39" s="261">
        <v>16.754380000000001</v>
      </c>
      <c r="BA39" s="384">
        <v>16.310639999999999</v>
      </c>
      <c r="BB39" s="384">
        <v>16.313420000000001</v>
      </c>
      <c r="BC39" s="384">
        <v>15.9626</v>
      </c>
      <c r="BD39" s="384">
        <v>16.37161</v>
      </c>
      <c r="BE39" s="384">
        <v>16.664529999999999</v>
      </c>
      <c r="BF39" s="384">
        <v>16.677150000000001</v>
      </c>
      <c r="BG39" s="384">
        <v>16.909669999999998</v>
      </c>
      <c r="BH39" s="384">
        <v>16.81765</v>
      </c>
      <c r="BI39" s="384">
        <v>16.747669999999999</v>
      </c>
      <c r="BJ39" s="384">
        <v>17.07826</v>
      </c>
      <c r="BK39" s="384">
        <v>17.160779999999999</v>
      </c>
      <c r="BL39" s="384">
        <v>17.18243</v>
      </c>
      <c r="BM39" s="384">
        <v>16.541840000000001</v>
      </c>
      <c r="BN39" s="384">
        <v>16.555910000000001</v>
      </c>
      <c r="BO39" s="384">
        <v>16.1496</v>
      </c>
      <c r="BP39" s="384">
        <v>16.53744</v>
      </c>
      <c r="BQ39" s="384">
        <v>16.875109999999999</v>
      </c>
      <c r="BR39" s="384">
        <v>16.883489999999998</v>
      </c>
      <c r="BS39" s="384">
        <v>17.089549999999999</v>
      </c>
      <c r="BT39" s="384">
        <v>17.02206</v>
      </c>
      <c r="BU39" s="384">
        <v>17.00647</v>
      </c>
      <c r="BV39" s="384">
        <v>17.392379999999999</v>
      </c>
    </row>
    <row r="40" spans="1:74" ht="11.1" customHeight="1" x14ac:dyDescent="0.2">
      <c r="A40" s="265" t="s">
        <v>203</v>
      </c>
      <c r="B40" s="187" t="s">
        <v>601</v>
      </c>
      <c r="C40" s="261">
        <v>13.704220367</v>
      </c>
      <c r="D40" s="261">
        <v>14.391519811</v>
      </c>
      <c r="E40" s="261">
        <v>13.878468825000001</v>
      </c>
      <c r="F40" s="261">
        <v>12.87002676</v>
      </c>
      <c r="G40" s="261">
        <v>12.819292372</v>
      </c>
      <c r="H40" s="261">
        <v>13.586371129</v>
      </c>
      <c r="I40" s="261">
        <v>13.95868099</v>
      </c>
      <c r="J40" s="261">
        <v>13.531310862</v>
      </c>
      <c r="K40" s="261">
        <v>13.454922098000001</v>
      </c>
      <c r="L40" s="261">
        <v>12.755806186999999</v>
      </c>
      <c r="M40" s="261">
        <v>12.757024473</v>
      </c>
      <c r="N40" s="261">
        <v>12.788469929</v>
      </c>
      <c r="O40" s="261">
        <v>12.815494831000001</v>
      </c>
      <c r="P40" s="261">
        <v>13.281197195000001</v>
      </c>
      <c r="Q40" s="261">
        <v>13.251592942</v>
      </c>
      <c r="R40" s="261">
        <v>12.498220347</v>
      </c>
      <c r="S40" s="261">
        <v>12.614944896000001</v>
      </c>
      <c r="T40" s="261">
        <v>13.350193109999999</v>
      </c>
      <c r="U40" s="261">
        <v>13.509824814</v>
      </c>
      <c r="V40" s="261">
        <v>13.517725296</v>
      </c>
      <c r="W40" s="261">
        <v>13.359682111</v>
      </c>
      <c r="X40" s="261">
        <v>12.734578813000001</v>
      </c>
      <c r="Y40" s="261">
        <v>12.346288744000001</v>
      </c>
      <c r="Z40" s="261">
        <v>12.358873689999999</v>
      </c>
      <c r="AA40" s="261">
        <v>12.158868701999999</v>
      </c>
      <c r="AB40" s="261">
        <v>12.229037018</v>
      </c>
      <c r="AC40" s="261">
        <v>12.133290450000001</v>
      </c>
      <c r="AD40" s="261">
        <v>12.145797399999999</v>
      </c>
      <c r="AE40" s="261">
        <v>12.129694615</v>
      </c>
      <c r="AF40" s="261">
        <v>12.842353541</v>
      </c>
      <c r="AG40" s="261">
        <v>13.177121395</v>
      </c>
      <c r="AH40" s="261">
        <v>13.312404211</v>
      </c>
      <c r="AI40" s="261">
        <v>13.214819138999999</v>
      </c>
      <c r="AJ40" s="261">
        <v>12.475485256000001</v>
      </c>
      <c r="AK40" s="261">
        <v>12.226639183</v>
      </c>
      <c r="AL40" s="261">
        <v>12.156250775</v>
      </c>
      <c r="AM40" s="261">
        <v>12.43</v>
      </c>
      <c r="AN40" s="261">
        <v>12.28</v>
      </c>
      <c r="AO40" s="261">
        <v>12.35</v>
      </c>
      <c r="AP40" s="261">
        <v>12.17</v>
      </c>
      <c r="AQ40" s="261">
        <v>12.62</v>
      </c>
      <c r="AR40" s="261">
        <v>13.2</v>
      </c>
      <c r="AS40" s="261">
        <v>13.4</v>
      </c>
      <c r="AT40" s="261">
        <v>13.27</v>
      </c>
      <c r="AU40" s="261">
        <v>13.08</v>
      </c>
      <c r="AV40" s="261">
        <v>12.55</v>
      </c>
      <c r="AW40" s="261">
        <v>12.17</v>
      </c>
      <c r="AX40" s="261">
        <v>12.18</v>
      </c>
      <c r="AY40" s="261">
        <v>12.57235</v>
      </c>
      <c r="AZ40" s="261">
        <v>12.356920000000001</v>
      </c>
      <c r="BA40" s="384">
        <v>12.40077</v>
      </c>
      <c r="BB40" s="384">
        <v>12.26071</v>
      </c>
      <c r="BC40" s="384">
        <v>12.714320000000001</v>
      </c>
      <c r="BD40" s="384">
        <v>13.32442</v>
      </c>
      <c r="BE40" s="384">
        <v>13.55904</v>
      </c>
      <c r="BF40" s="384">
        <v>13.47945</v>
      </c>
      <c r="BG40" s="384">
        <v>13.2409</v>
      </c>
      <c r="BH40" s="384">
        <v>12.733610000000001</v>
      </c>
      <c r="BI40" s="384">
        <v>12.36459</v>
      </c>
      <c r="BJ40" s="384">
        <v>12.369899999999999</v>
      </c>
      <c r="BK40" s="384">
        <v>12.609439999999999</v>
      </c>
      <c r="BL40" s="384">
        <v>12.56823</v>
      </c>
      <c r="BM40" s="384">
        <v>12.57399</v>
      </c>
      <c r="BN40" s="384">
        <v>12.40082</v>
      </c>
      <c r="BO40" s="384">
        <v>12.84374</v>
      </c>
      <c r="BP40" s="384">
        <v>13.46341</v>
      </c>
      <c r="BQ40" s="384">
        <v>13.72106</v>
      </c>
      <c r="BR40" s="384">
        <v>13.64851</v>
      </c>
      <c r="BS40" s="384">
        <v>13.403510000000001</v>
      </c>
      <c r="BT40" s="384">
        <v>12.90592</v>
      </c>
      <c r="BU40" s="384">
        <v>12.552910000000001</v>
      </c>
      <c r="BV40" s="384">
        <v>12.56954</v>
      </c>
    </row>
    <row r="41" spans="1:74" ht="11.1" customHeight="1" x14ac:dyDescent="0.2">
      <c r="A41" s="265" t="s">
        <v>204</v>
      </c>
      <c r="B41" s="205" t="s">
        <v>569</v>
      </c>
      <c r="C41" s="261">
        <v>9.5249263895999992</v>
      </c>
      <c r="D41" s="261">
        <v>9.7195238531000001</v>
      </c>
      <c r="E41" s="261">
        <v>9.6944528101999996</v>
      </c>
      <c r="F41" s="261">
        <v>9.6692589672999993</v>
      </c>
      <c r="G41" s="261">
        <v>9.6980537436999992</v>
      </c>
      <c r="H41" s="261">
        <v>10.123940586</v>
      </c>
      <c r="I41" s="261">
        <v>10.172064481</v>
      </c>
      <c r="J41" s="261">
        <v>10.198743404</v>
      </c>
      <c r="K41" s="261">
        <v>9.7597344376000006</v>
      </c>
      <c r="L41" s="261">
        <v>9.8802685913000001</v>
      </c>
      <c r="M41" s="261">
        <v>9.8664582433000003</v>
      </c>
      <c r="N41" s="261">
        <v>9.8379555958000005</v>
      </c>
      <c r="O41" s="261">
        <v>9.6942644266000002</v>
      </c>
      <c r="P41" s="261">
        <v>9.8092073451000008</v>
      </c>
      <c r="Q41" s="261">
        <v>9.8050173425999994</v>
      </c>
      <c r="R41" s="261">
        <v>9.6350999446000003</v>
      </c>
      <c r="S41" s="261">
        <v>9.6898823091999997</v>
      </c>
      <c r="T41" s="261">
        <v>9.9849408708999992</v>
      </c>
      <c r="U41" s="261">
        <v>10.340826953000001</v>
      </c>
      <c r="V41" s="261">
        <v>10.235754428</v>
      </c>
      <c r="W41" s="261">
        <v>9.9785635881000001</v>
      </c>
      <c r="X41" s="261">
        <v>9.7834907780000009</v>
      </c>
      <c r="Y41" s="261">
        <v>9.8501701178999994</v>
      </c>
      <c r="Z41" s="261">
        <v>9.7097855798000001</v>
      </c>
      <c r="AA41" s="261">
        <v>9.7235569550999994</v>
      </c>
      <c r="AB41" s="261">
        <v>9.7205937432000002</v>
      </c>
      <c r="AC41" s="261">
        <v>9.6974702943000004</v>
      </c>
      <c r="AD41" s="261">
        <v>9.7376903995999999</v>
      </c>
      <c r="AE41" s="261">
        <v>9.8915104375999992</v>
      </c>
      <c r="AF41" s="261">
        <v>10.018803639</v>
      </c>
      <c r="AG41" s="261">
        <v>10.18477128</v>
      </c>
      <c r="AH41" s="261">
        <v>10.225991233</v>
      </c>
      <c r="AI41" s="261">
        <v>10.033247995</v>
      </c>
      <c r="AJ41" s="261">
        <v>9.9410443412999996</v>
      </c>
      <c r="AK41" s="261">
        <v>9.9594638610999997</v>
      </c>
      <c r="AL41" s="261">
        <v>9.9891884435999998</v>
      </c>
      <c r="AM41" s="261">
        <v>9.85</v>
      </c>
      <c r="AN41" s="261">
        <v>9.9700000000000006</v>
      </c>
      <c r="AO41" s="261">
        <v>10.210000000000001</v>
      </c>
      <c r="AP41" s="261">
        <v>9.9600000000000009</v>
      </c>
      <c r="AQ41" s="261">
        <v>10.14</v>
      </c>
      <c r="AR41" s="261">
        <v>10.27</v>
      </c>
      <c r="AS41" s="261">
        <v>10.24</v>
      </c>
      <c r="AT41" s="261">
        <v>10.17</v>
      </c>
      <c r="AU41" s="261">
        <v>10.08</v>
      </c>
      <c r="AV41" s="261">
        <v>9.92</v>
      </c>
      <c r="AW41" s="261">
        <v>10.1</v>
      </c>
      <c r="AX41" s="261">
        <v>10.01</v>
      </c>
      <c r="AY41" s="261">
        <v>10.02997</v>
      </c>
      <c r="AZ41" s="261">
        <v>10.17507</v>
      </c>
      <c r="BA41" s="384">
        <v>10.41033</v>
      </c>
      <c r="BB41" s="384">
        <v>10.21063</v>
      </c>
      <c r="BC41" s="384">
        <v>10.42295</v>
      </c>
      <c r="BD41" s="384">
        <v>10.572010000000001</v>
      </c>
      <c r="BE41" s="384">
        <v>10.6012</v>
      </c>
      <c r="BF41" s="384">
        <v>10.609669999999999</v>
      </c>
      <c r="BG41" s="384">
        <v>10.48639</v>
      </c>
      <c r="BH41" s="384">
        <v>10.340619999999999</v>
      </c>
      <c r="BI41" s="384">
        <v>10.527990000000001</v>
      </c>
      <c r="BJ41" s="384">
        <v>10.409649999999999</v>
      </c>
      <c r="BK41" s="384">
        <v>10.240629999999999</v>
      </c>
      <c r="BL41" s="384">
        <v>10.48625</v>
      </c>
      <c r="BM41" s="384">
        <v>10.747629999999999</v>
      </c>
      <c r="BN41" s="384">
        <v>10.506169999999999</v>
      </c>
      <c r="BO41" s="384">
        <v>10.695869999999999</v>
      </c>
      <c r="BP41" s="384">
        <v>10.834960000000001</v>
      </c>
      <c r="BQ41" s="384">
        <v>10.846080000000001</v>
      </c>
      <c r="BR41" s="384">
        <v>10.823880000000001</v>
      </c>
      <c r="BS41" s="384">
        <v>10.65371</v>
      </c>
      <c r="BT41" s="384">
        <v>10.51337</v>
      </c>
      <c r="BU41" s="384">
        <v>10.71637</v>
      </c>
      <c r="BV41" s="384">
        <v>10.61974</v>
      </c>
    </row>
    <row r="42" spans="1:74" ht="11.1" customHeight="1" x14ac:dyDescent="0.2">
      <c r="A42" s="265" t="s">
        <v>205</v>
      </c>
      <c r="B42" s="205" t="s">
        <v>570</v>
      </c>
      <c r="C42" s="261">
        <v>8.4273229768999993</v>
      </c>
      <c r="D42" s="261">
        <v>8.5816015079000003</v>
      </c>
      <c r="E42" s="261">
        <v>8.8522183738999995</v>
      </c>
      <c r="F42" s="261">
        <v>8.8213436851000004</v>
      </c>
      <c r="G42" s="261">
        <v>9.1126392743999993</v>
      </c>
      <c r="H42" s="261">
        <v>9.8670263096999999</v>
      </c>
      <c r="I42" s="261">
        <v>10.127467049</v>
      </c>
      <c r="J42" s="261">
        <v>10.196704108</v>
      </c>
      <c r="K42" s="261">
        <v>9.4734225258000002</v>
      </c>
      <c r="L42" s="261">
        <v>8.8215033133999992</v>
      </c>
      <c r="M42" s="261">
        <v>8.5797026890999994</v>
      </c>
      <c r="N42" s="261">
        <v>8.4810894060000006</v>
      </c>
      <c r="O42" s="261">
        <v>8.5610997267000002</v>
      </c>
      <c r="P42" s="261">
        <v>8.6690802856999998</v>
      </c>
      <c r="Q42" s="261">
        <v>8.6288235795000006</v>
      </c>
      <c r="R42" s="261">
        <v>8.8753773192000001</v>
      </c>
      <c r="S42" s="261">
        <v>9.2269008292999999</v>
      </c>
      <c r="T42" s="261">
        <v>10.210100125</v>
      </c>
      <c r="U42" s="261">
        <v>10.425515795999999</v>
      </c>
      <c r="V42" s="261">
        <v>10.226950533</v>
      </c>
      <c r="W42" s="261">
        <v>9.6525172240000003</v>
      </c>
      <c r="X42" s="261">
        <v>9.0266356771999998</v>
      </c>
      <c r="Y42" s="261">
        <v>8.8301109299</v>
      </c>
      <c r="Z42" s="261">
        <v>8.7829844967999993</v>
      </c>
      <c r="AA42" s="261">
        <v>8.8275866761999993</v>
      </c>
      <c r="AB42" s="261">
        <v>8.8940170901000002</v>
      </c>
      <c r="AC42" s="261">
        <v>9.0695600211999992</v>
      </c>
      <c r="AD42" s="261">
        <v>9.0426343508000002</v>
      </c>
      <c r="AE42" s="261">
        <v>9.5982114545999995</v>
      </c>
      <c r="AF42" s="261">
        <v>10.484066761999999</v>
      </c>
      <c r="AG42" s="261">
        <v>10.640113510000001</v>
      </c>
      <c r="AH42" s="261">
        <v>10.61912893</v>
      </c>
      <c r="AI42" s="261">
        <v>9.9834773742999996</v>
      </c>
      <c r="AJ42" s="261">
        <v>9.2507127089000001</v>
      </c>
      <c r="AK42" s="261">
        <v>9.1853315966999993</v>
      </c>
      <c r="AL42" s="261">
        <v>8.9830778428000002</v>
      </c>
      <c r="AM42" s="261">
        <v>8.99</v>
      </c>
      <c r="AN42" s="261">
        <v>9.26</v>
      </c>
      <c r="AO42" s="261">
        <v>9.25</v>
      </c>
      <c r="AP42" s="261">
        <v>9.41</v>
      </c>
      <c r="AQ42" s="261">
        <v>9.85</v>
      </c>
      <c r="AR42" s="261">
        <v>10.8</v>
      </c>
      <c r="AS42" s="261">
        <v>11.08</v>
      </c>
      <c r="AT42" s="261">
        <v>10.87</v>
      </c>
      <c r="AU42" s="261">
        <v>10.220000000000001</v>
      </c>
      <c r="AV42" s="261">
        <v>9.4499999999999993</v>
      </c>
      <c r="AW42" s="261">
        <v>9.27</v>
      </c>
      <c r="AX42" s="261">
        <v>9.17</v>
      </c>
      <c r="AY42" s="261">
        <v>9.1581449999999993</v>
      </c>
      <c r="AZ42" s="261">
        <v>9.411918</v>
      </c>
      <c r="BA42" s="384">
        <v>9.4256539999999998</v>
      </c>
      <c r="BB42" s="384">
        <v>9.6074079999999995</v>
      </c>
      <c r="BC42" s="384">
        <v>10.0839</v>
      </c>
      <c r="BD42" s="384">
        <v>11.084949999999999</v>
      </c>
      <c r="BE42" s="384">
        <v>11.40774</v>
      </c>
      <c r="BF42" s="384">
        <v>11.17192</v>
      </c>
      <c r="BG42" s="384">
        <v>10.56845</v>
      </c>
      <c r="BH42" s="384">
        <v>9.7691569999999999</v>
      </c>
      <c r="BI42" s="384">
        <v>9.5897579999999998</v>
      </c>
      <c r="BJ42" s="384">
        <v>9.4805879999999991</v>
      </c>
      <c r="BK42" s="384">
        <v>9.3663399999999992</v>
      </c>
      <c r="BL42" s="384">
        <v>9.6648200000000006</v>
      </c>
      <c r="BM42" s="384">
        <v>9.6725519999999996</v>
      </c>
      <c r="BN42" s="384">
        <v>9.8399190000000001</v>
      </c>
      <c r="BO42" s="384">
        <v>10.311500000000001</v>
      </c>
      <c r="BP42" s="384">
        <v>11.31969</v>
      </c>
      <c r="BQ42" s="384">
        <v>11.632569999999999</v>
      </c>
      <c r="BR42" s="384">
        <v>11.38069</v>
      </c>
      <c r="BS42" s="384">
        <v>10.755409999999999</v>
      </c>
      <c r="BT42" s="384">
        <v>9.9577989999999996</v>
      </c>
      <c r="BU42" s="384">
        <v>9.7828049999999998</v>
      </c>
      <c r="BV42" s="384">
        <v>9.6789880000000004</v>
      </c>
    </row>
    <row r="43" spans="1:74" ht="11.1" customHeight="1" x14ac:dyDescent="0.2">
      <c r="A43" s="265" t="s">
        <v>206</v>
      </c>
      <c r="B43" s="205" t="s">
        <v>571</v>
      </c>
      <c r="C43" s="261">
        <v>9.9427577247999999</v>
      </c>
      <c r="D43" s="261">
        <v>10.114635098999999</v>
      </c>
      <c r="E43" s="261">
        <v>9.9384570744000005</v>
      </c>
      <c r="F43" s="261">
        <v>9.8720276091999999</v>
      </c>
      <c r="G43" s="261">
        <v>9.8672038728999993</v>
      </c>
      <c r="H43" s="261">
        <v>10.259209254</v>
      </c>
      <c r="I43" s="261">
        <v>10.382392064999999</v>
      </c>
      <c r="J43" s="261">
        <v>10.285075951</v>
      </c>
      <c r="K43" s="261">
        <v>10.483502968</v>
      </c>
      <c r="L43" s="261">
        <v>9.9171053362000006</v>
      </c>
      <c r="M43" s="261">
        <v>9.8383783066999992</v>
      </c>
      <c r="N43" s="261">
        <v>9.7833243112999995</v>
      </c>
      <c r="O43" s="261">
        <v>9.8727152074000006</v>
      </c>
      <c r="P43" s="261">
        <v>10.040653338</v>
      </c>
      <c r="Q43" s="261">
        <v>9.9071204715000007</v>
      </c>
      <c r="R43" s="261">
        <v>9.7482798801000001</v>
      </c>
      <c r="S43" s="261">
        <v>9.7868559511999997</v>
      </c>
      <c r="T43" s="261">
        <v>10.049843483</v>
      </c>
      <c r="U43" s="261">
        <v>10.510176012000001</v>
      </c>
      <c r="V43" s="261">
        <v>10.219616652999999</v>
      </c>
      <c r="W43" s="261">
        <v>10.123553450999999</v>
      </c>
      <c r="X43" s="261">
        <v>9.8156136625000006</v>
      </c>
      <c r="Y43" s="261">
        <v>9.6464072324999997</v>
      </c>
      <c r="Z43" s="261">
        <v>9.6111386140999997</v>
      </c>
      <c r="AA43" s="261">
        <v>9.7164810962000008</v>
      </c>
      <c r="AB43" s="261">
        <v>9.7412390301999991</v>
      </c>
      <c r="AC43" s="261">
        <v>9.6268939448000008</v>
      </c>
      <c r="AD43" s="261">
        <v>9.5348894611000006</v>
      </c>
      <c r="AE43" s="261">
        <v>9.5702859277000005</v>
      </c>
      <c r="AF43" s="261">
        <v>10.013318178</v>
      </c>
      <c r="AG43" s="261">
        <v>10.097223001</v>
      </c>
      <c r="AH43" s="261">
        <v>10.080974786000001</v>
      </c>
      <c r="AI43" s="261">
        <v>9.9793311433999996</v>
      </c>
      <c r="AJ43" s="261">
        <v>9.6797463491000002</v>
      </c>
      <c r="AK43" s="261">
        <v>9.5959473710999994</v>
      </c>
      <c r="AL43" s="261">
        <v>9.5762073307000009</v>
      </c>
      <c r="AM43" s="261">
        <v>9.8000000000000007</v>
      </c>
      <c r="AN43" s="261">
        <v>9.93</v>
      </c>
      <c r="AO43" s="261">
        <v>9.8699999999999992</v>
      </c>
      <c r="AP43" s="261">
        <v>9.81</v>
      </c>
      <c r="AQ43" s="261">
        <v>9.8000000000000007</v>
      </c>
      <c r="AR43" s="261">
        <v>10.17</v>
      </c>
      <c r="AS43" s="261">
        <v>10.38</v>
      </c>
      <c r="AT43" s="261">
        <v>10.33</v>
      </c>
      <c r="AU43" s="261">
        <v>10.35</v>
      </c>
      <c r="AV43" s="261">
        <v>10.08</v>
      </c>
      <c r="AW43" s="261">
        <v>9.84</v>
      </c>
      <c r="AX43" s="261">
        <v>9.8699999999999992</v>
      </c>
      <c r="AY43" s="261">
        <v>10.10163</v>
      </c>
      <c r="AZ43" s="261">
        <v>10.288819999999999</v>
      </c>
      <c r="BA43" s="384">
        <v>10.21565</v>
      </c>
      <c r="BB43" s="384">
        <v>10.11669</v>
      </c>
      <c r="BC43" s="384">
        <v>10.08084</v>
      </c>
      <c r="BD43" s="384">
        <v>10.44589</v>
      </c>
      <c r="BE43" s="384">
        <v>10.683730000000001</v>
      </c>
      <c r="BF43" s="384">
        <v>10.64739</v>
      </c>
      <c r="BG43" s="384">
        <v>10.70298</v>
      </c>
      <c r="BH43" s="384">
        <v>10.46195</v>
      </c>
      <c r="BI43" s="384">
        <v>10.219060000000001</v>
      </c>
      <c r="BJ43" s="384">
        <v>10.246180000000001</v>
      </c>
      <c r="BK43" s="384">
        <v>10.522589999999999</v>
      </c>
      <c r="BL43" s="384">
        <v>10.695790000000001</v>
      </c>
      <c r="BM43" s="384">
        <v>10.587120000000001</v>
      </c>
      <c r="BN43" s="384">
        <v>10.43665</v>
      </c>
      <c r="BO43" s="384">
        <v>10.36694</v>
      </c>
      <c r="BP43" s="384">
        <v>10.71252</v>
      </c>
      <c r="BQ43" s="384">
        <v>10.92478</v>
      </c>
      <c r="BR43" s="384">
        <v>10.85454</v>
      </c>
      <c r="BS43" s="384">
        <v>10.86558</v>
      </c>
      <c r="BT43" s="384">
        <v>10.60872</v>
      </c>
      <c r="BU43" s="384">
        <v>10.35702</v>
      </c>
      <c r="BV43" s="384">
        <v>10.39002</v>
      </c>
    </row>
    <row r="44" spans="1:74" ht="11.1" customHeight="1" x14ac:dyDescent="0.2">
      <c r="A44" s="265" t="s">
        <v>207</v>
      </c>
      <c r="B44" s="205" t="s">
        <v>572</v>
      </c>
      <c r="C44" s="261">
        <v>8.9128931174999995</v>
      </c>
      <c r="D44" s="261">
        <v>8.9880903784000008</v>
      </c>
      <c r="E44" s="261">
        <v>9.0877645058999992</v>
      </c>
      <c r="F44" s="261">
        <v>8.9367734914000003</v>
      </c>
      <c r="G44" s="261">
        <v>8.9881710192999993</v>
      </c>
      <c r="H44" s="261">
        <v>9.5071439224999992</v>
      </c>
      <c r="I44" s="261">
        <v>9.5999760823999996</v>
      </c>
      <c r="J44" s="261">
        <v>9.4389379474999995</v>
      </c>
      <c r="K44" s="261">
        <v>9.2156329419999992</v>
      </c>
      <c r="L44" s="261">
        <v>8.7160721290000005</v>
      </c>
      <c r="M44" s="261">
        <v>8.6999273670000008</v>
      </c>
      <c r="N44" s="261">
        <v>8.7218714599999991</v>
      </c>
      <c r="O44" s="261">
        <v>8.8193737823999996</v>
      </c>
      <c r="P44" s="261">
        <v>9.0685915887000004</v>
      </c>
      <c r="Q44" s="261">
        <v>8.8093156380999993</v>
      </c>
      <c r="R44" s="261">
        <v>8.8268562121999992</v>
      </c>
      <c r="S44" s="261">
        <v>8.9040994630999997</v>
      </c>
      <c r="T44" s="261">
        <v>9.3137344511000002</v>
      </c>
      <c r="U44" s="261">
        <v>9.4084861013999994</v>
      </c>
      <c r="V44" s="261">
        <v>9.4204208001000005</v>
      </c>
      <c r="W44" s="261">
        <v>9.3910675603999998</v>
      </c>
      <c r="X44" s="261">
        <v>8.9242349736000008</v>
      </c>
      <c r="Y44" s="261">
        <v>8.8355077716999997</v>
      </c>
      <c r="Z44" s="261">
        <v>8.7996161381999993</v>
      </c>
      <c r="AA44" s="261">
        <v>8.7700196997000006</v>
      </c>
      <c r="AB44" s="261">
        <v>8.6744082347999996</v>
      </c>
      <c r="AC44" s="261">
        <v>8.6802342304</v>
      </c>
      <c r="AD44" s="261">
        <v>8.6594477151000007</v>
      </c>
      <c r="AE44" s="261">
        <v>8.6585608501000006</v>
      </c>
      <c r="AF44" s="261">
        <v>9.1959633829000005</v>
      </c>
      <c r="AG44" s="261">
        <v>9.3629862560999992</v>
      </c>
      <c r="AH44" s="261">
        <v>9.3519368894999992</v>
      </c>
      <c r="AI44" s="261">
        <v>9.3588308522000005</v>
      </c>
      <c r="AJ44" s="261">
        <v>9.1751703220999996</v>
      </c>
      <c r="AK44" s="261">
        <v>9.0827522617999996</v>
      </c>
      <c r="AL44" s="261">
        <v>9.2765964123</v>
      </c>
      <c r="AM44" s="261">
        <v>9.18</v>
      </c>
      <c r="AN44" s="261">
        <v>9.2799999999999994</v>
      </c>
      <c r="AO44" s="261">
        <v>9.17</v>
      </c>
      <c r="AP44" s="261">
        <v>9.1199999999999992</v>
      </c>
      <c r="AQ44" s="261">
        <v>9.15</v>
      </c>
      <c r="AR44" s="261">
        <v>9.51</v>
      </c>
      <c r="AS44" s="261">
        <v>9.6199999999999992</v>
      </c>
      <c r="AT44" s="261">
        <v>9.51</v>
      </c>
      <c r="AU44" s="261">
        <v>9.52</v>
      </c>
      <c r="AV44" s="261">
        <v>9.2200000000000006</v>
      </c>
      <c r="AW44" s="261">
        <v>9.26</v>
      </c>
      <c r="AX44" s="261">
        <v>9.2100000000000009</v>
      </c>
      <c r="AY44" s="261">
        <v>9.2203700000000008</v>
      </c>
      <c r="AZ44" s="261">
        <v>9.4182740000000003</v>
      </c>
      <c r="BA44" s="384">
        <v>9.3553850000000001</v>
      </c>
      <c r="BB44" s="384">
        <v>9.351839</v>
      </c>
      <c r="BC44" s="384">
        <v>9.4207909999999995</v>
      </c>
      <c r="BD44" s="384">
        <v>9.8468090000000004</v>
      </c>
      <c r="BE44" s="384">
        <v>10.061260000000001</v>
      </c>
      <c r="BF44" s="384">
        <v>10.015700000000001</v>
      </c>
      <c r="BG44" s="384">
        <v>10.0924</v>
      </c>
      <c r="BH44" s="384">
        <v>9.7793010000000002</v>
      </c>
      <c r="BI44" s="384">
        <v>9.8180110000000003</v>
      </c>
      <c r="BJ44" s="384">
        <v>9.6977609999999999</v>
      </c>
      <c r="BK44" s="384">
        <v>9.4224189999999997</v>
      </c>
      <c r="BL44" s="384">
        <v>9.6863030000000006</v>
      </c>
      <c r="BM44" s="384">
        <v>9.6570699999999992</v>
      </c>
      <c r="BN44" s="384">
        <v>9.5984660000000002</v>
      </c>
      <c r="BO44" s="384">
        <v>9.6118799999999993</v>
      </c>
      <c r="BP44" s="384">
        <v>9.9864619999999995</v>
      </c>
      <c r="BQ44" s="384">
        <v>10.137370000000001</v>
      </c>
      <c r="BR44" s="384">
        <v>10.03767</v>
      </c>
      <c r="BS44" s="384">
        <v>10.063330000000001</v>
      </c>
      <c r="BT44" s="384">
        <v>9.8091570000000008</v>
      </c>
      <c r="BU44" s="384">
        <v>9.8929100000000005</v>
      </c>
      <c r="BV44" s="384">
        <v>9.8438590000000001</v>
      </c>
    </row>
    <row r="45" spans="1:74" ht="11.1" customHeight="1" x14ac:dyDescent="0.2">
      <c r="A45" s="265" t="s">
        <v>208</v>
      </c>
      <c r="B45" s="205" t="s">
        <v>573</v>
      </c>
      <c r="C45" s="261">
        <v>8.2835607226000008</v>
      </c>
      <c r="D45" s="261">
        <v>8.4383791197000004</v>
      </c>
      <c r="E45" s="261">
        <v>8.4557058981999997</v>
      </c>
      <c r="F45" s="261">
        <v>8.4084345665000004</v>
      </c>
      <c r="G45" s="261">
        <v>8.4502626716000009</v>
      </c>
      <c r="H45" s="261">
        <v>8.9753227809999991</v>
      </c>
      <c r="I45" s="261">
        <v>9.1460664949999995</v>
      </c>
      <c r="J45" s="261">
        <v>9.0052001798999992</v>
      </c>
      <c r="K45" s="261">
        <v>8.9396275737999993</v>
      </c>
      <c r="L45" s="261">
        <v>8.6256203882999998</v>
      </c>
      <c r="M45" s="261">
        <v>8.2837778755000002</v>
      </c>
      <c r="N45" s="261">
        <v>8.4068151224999994</v>
      </c>
      <c r="O45" s="261">
        <v>8.4908958499999994</v>
      </c>
      <c r="P45" s="261">
        <v>8.4799347183999991</v>
      </c>
      <c r="Q45" s="261">
        <v>8.4325287734999996</v>
      </c>
      <c r="R45" s="261">
        <v>8.1786008452000001</v>
      </c>
      <c r="S45" s="261">
        <v>8.3784336458999995</v>
      </c>
      <c r="T45" s="261">
        <v>8.5726254148999992</v>
      </c>
      <c r="U45" s="261">
        <v>8.6691018705000005</v>
      </c>
      <c r="V45" s="261">
        <v>8.7807012025999995</v>
      </c>
      <c r="W45" s="261">
        <v>8.6319207598999999</v>
      </c>
      <c r="X45" s="261">
        <v>8.2139078602000009</v>
      </c>
      <c r="Y45" s="261">
        <v>7.8929936109999996</v>
      </c>
      <c r="Z45" s="261">
        <v>7.8776666732000002</v>
      </c>
      <c r="AA45" s="261">
        <v>7.9826758053000004</v>
      </c>
      <c r="AB45" s="261">
        <v>7.9978511977000002</v>
      </c>
      <c r="AC45" s="261">
        <v>7.9758277706999996</v>
      </c>
      <c r="AD45" s="261">
        <v>7.8616534920000003</v>
      </c>
      <c r="AE45" s="261">
        <v>8.0096294393999994</v>
      </c>
      <c r="AF45" s="261">
        <v>8.2736713551999994</v>
      </c>
      <c r="AG45" s="261">
        <v>8.4499587267000003</v>
      </c>
      <c r="AH45" s="261">
        <v>8.5353161053999997</v>
      </c>
      <c r="AI45" s="261">
        <v>8.5873875700000006</v>
      </c>
      <c r="AJ45" s="261">
        <v>8.2618322785</v>
      </c>
      <c r="AK45" s="261">
        <v>7.9597636293000003</v>
      </c>
      <c r="AL45" s="261">
        <v>8.0586585617999997</v>
      </c>
      <c r="AM45" s="261">
        <v>7.99</v>
      </c>
      <c r="AN45" s="261">
        <v>8.2100000000000009</v>
      </c>
      <c r="AO45" s="261">
        <v>8.1199999999999992</v>
      </c>
      <c r="AP45" s="261">
        <v>8.18</v>
      </c>
      <c r="AQ45" s="261">
        <v>8.2799999999999994</v>
      </c>
      <c r="AR45" s="261">
        <v>8.5500000000000007</v>
      </c>
      <c r="AS45" s="261">
        <v>8.73</v>
      </c>
      <c r="AT45" s="261">
        <v>8.64</v>
      </c>
      <c r="AU45" s="261">
        <v>8.6300000000000008</v>
      </c>
      <c r="AV45" s="261">
        <v>8.3699999999999992</v>
      </c>
      <c r="AW45" s="261">
        <v>8.17</v>
      </c>
      <c r="AX45" s="261">
        <v>8.06</v>
      </c>
      <c r="AY45" s="261">
        <v>8.0951009999999997</v>
      </c>
      <c r="AZ45" s="261">
        <v>8.2434100000000008</v>
      </c>
      <c r="BA45" s="384">
        <v>8.1384310000000006</v>
      </c>
      <c r="BB45" s="384">
        <v>8.1805710000000005</v>
      </c>
      <c r="BC45" s="384">
        <v>8.2565609999999996</v>
      </c>
      <c r="BD45" s="384">
        <v>8.5682349999999996</v>
      </c>
      <c r="BE45" s="384">
        <v>8.7831499999999991</v>
      </c>
      <c r="BF45" s="384">
        <v>8.6985469999999996</v>
      </c>
      <c r="BG45" s="384">
        <v>8.7333590000000001</v>
      </c>
      <c r="BH45" s="384">
        <v>8.4992000000000001</v>
      </c>
      <c r="BI45" s="384">
        <v>8.3045430000000007</v>
      </c>
      <c r="BJ45" s="384">
        <v>8.2024270000000001</v>
      </c>
      <c r="BK45" s="384">
        <v>7.9440150000000003</v>
      </c>
      <c r="BL45" s="384">
        <v>8.2918489999999991</v>
      </c>
      <c r="BM45" s="384">
        <v>8.1280710000000003</v>
      </c>
      <c r="BN45" s="384">
        <v>8.1771890000000003</v>
      </c>
      <c r="BO45" s="384">
        <v>8.2415839999999996</v>
      </c>
      <c r="BP45" s="384">
        <v>8.5708590000000004</v>
      </c>
      <c r="BQ45" s="384">
        <v>8.8056649999999994</v>
      </c>
      <c r="BR45" s="384">
        <v>8.7374360000000006</v>
      </c>
      <c r="BS45" s="384">
        <v>8.7661350000000002</v>
      </c>
      <c r="BT45" s="384">
        <v>8.5590770000000003</v>
      </c>
      <c r="BU45" s="384">
        <v>8.3879889999999993</v>
      </c>
      <c r="BV45" s="384">
        <v>8.2898289999999992</v>
      </c>
    </row>
    <row r="46" spans="1:74" s="120" customFormat="1" ht="11.1" customHeight="1" x14ac:dyDescent="0.2">
      <c r="A46" s="265" t="s">
        <v>209</v>
      </c>
      <c r="B46" s="205" t="s">
        <v>574</v>
      </c>
      <c r="C46" s="261">
        <v>8.7685245125000009</v>
      </c>
      <c r="D46" s="261">
        <v>8.8738481077000007</v>
      </c>
      <c r="E46" s="261">
        <v>8.8948182786000007</v>
      </c>
      <c r="F46" s="261">
        <v>9.0214897187999998</v>
      </c>
      <c r="G46" s="261">
        <v>9.4096766653999993</v>
      </c>
      <c r="H46" s="261">
        <v>10.026586939</v>
      </c>
      <c r="I46" s="261">
        <v>10.306538083</v>
      </c>
      <c r="J46" s="261">
        <v>10.099089769000001</v>
      </c>
      <c r="K46" s="261">
        <v>9.9599578979000007</v>
      </c>
      <c r="L46" s="261">
        <v>9.3940283373</v>
      </c>
      <c r="M46" s="261">
        <v>8.8040122558</v>
      </c>
      <c r="N46" s="261">
        <v>8.7913852882000008</v>
      </c>
      <c r="O46" s="261">
        <v>8.9717513772000004</v>
      </c>
      <c r="P46" s="261">
        <v>9.0382848096000004</v>
      </c>
      <c r="Q46" s="261">
        <v>9.0914873802000002</v>
      </c>
      <c r="R46" s="261">
        <v>9.1752935696000009</v>
      </c>
      <c r="S46" s="261">
        <v>9.5410256320000002</v>
      </c>
      <c r="T46" s="261">
        <v>10.054053739</v>
      </c>
      <c r="U46" s="261">
        <v>10.259765376000001</v>
      </c>
      <c r="V46" s="261">
        <v>10.130172985</v>
      </c>
      <c r="W46" s="261">
        <v>9.9837168086000005</v>
      </c>
      <c r="X46" s="261">
        <v>9.3723096881999997</v>
      </c>
      <c r="Y46" s="261">
        <v>8.7556385308000007</v>
      </c>
      <c r="Z46" s="261">
        <v>8.7607532657</v>
      </c>
      <c r="AA46" s="261">
        <v>8.6819844744000001</v>
      </c>
      <c r="AB46" s="261">
        <v>8.7367812879999995</v>
      </c>
      <c r="AC46" s="261">
        <v>8.7370038575999995</v>
      </c>
      <c r="AD46" s="261">
        <v>8.8491311422999992</v>
      </c>
      <c r="AE46" s="261">
        <v>9.2458550771999999</v>
      </c>
      <c r="AF46" s="261">
        <v>9.8651229237999996</v>
      </c>
      <c r="AG46" s="261">
        <v>10.007925885000001</v>
      </c>
      <c r="AH46" s="261">
        <v>9.9862174737</v>
      </c>
      <c r="AI46" s="261">
        <v>9.8540021325999998</v>
      </c>
      <c r="AJ46" s="261">
        <v>9.3116308238999999</v>
      </c>
      <c r="AK46" s="261">
        <v>8.8294577402000005</v>
      </c>
      <c r="AL46" s="261">
        <v>8.8818303708999995</v>
      </c>
      <c r="AM46" s="261">
        <v>8.89</v>
      </c>
      <c r="AN46" s="261">
        <v>9</v>
      </c>
      <c r="AO46" s="261">
        <v>9.0299999999999994</v>
      </c>
      <c r="AP46" s="261">
        <v>9.11</v>
      </c>
      <c r="AQ46" s="261">
        <v>9.59</v>
      </c>
      <c r="AR46" s="261">
        <v>10.16</v>
      </c>
      <c r="AS46" s="261">
        <v>10.26</v>
      </c>
      <c r="AT46" s="261">
        <v>10.130000000000001</v>
      </c>
      <c r="AU46" s="261">
        <v>9.9499999999999993</v>
      </c>
      <c r="AV46" s="261">
        <v>9.58</v>
      </c>
      <c r="AW46" s="261">
        <v>9.1</v>
      </c>
      <c r="AX46" s="261">
        <v>9.08</v>
      </c>
      <c r="AY46" s="261">
        <v>9.0541129999999992</v>
      </c>
      <c r="AZ46" s="261">
        <v>9.1618399999999998</v>
      </c>
      <c r="BA46" s="384">
        <v>9.1899090000000001</v>
      </c>
      <c r="BB46" s="384">
        <v>9.2714639999999999</v>
      </c>
      <c r="BC46" s="384">
        <v>9.777685</v>
      </c>
      <c r="BD46" s="384">
        <v>10.335319999999999</v>
      </c>
      <c r="BE46" s="384">
        <v>10.45496</v>
      </c>
      <c r="BF46" s="384">
        <v>10.3596</v>
      </c>
      <c r="BG46" s="384">
        <v>10.20523</v>
      </c>
      <c r="BH46" s="384">
        <v>9.8028080000000006</v>
      </c>
      <c r="BI46" s="384">
        <v>9.3272929999999992</v>
      </c>
      <c r="BJ46" s="384">
        <v>9.3423300000000005</v>
      </c>
      <c r="BK46" s="384">
        <v>9.2511469999999996</v>
      </c>
      <c r="BL46" s="384">
        <v>9.3153810000000004</v>
      </c>
      <c r="BM46" s="384">
        <v>9.3791569999999993</v>
      </c>
      <c r="BN46" s="384">
        <v>9.4544379999999997</v>
      </c>
      <c r="BO46" s="384">
        <v>9.964207</v>
      </c>
      <c r="BP46" s="384">
        <v>10.53777</v>
      </c>
      <c r="BQ46" s="384">
        <v>10.660299999999999</v>
      </c>
      <c r="BR46" s="384">
        <v>10.5585</v>
      </c>
      <c r="BS46" s="384">
        <v>10.395530000000001</v>
      </c>
      <c r="BT46" s="384">
        <v>9.9792900000000007</v>
      </c>
      <c r="BU46" s="384">
        <v>9.4980700000000002</v>
      </c>
      <c r="BV46" s="384">
        <v>9.5153119999999998</v>
      </c>
    </row>
    <row r="47" spans="1:74" s="120" customFormat="1" ht="11.1" customHeight="1" x14ac:dyDescent="0.2">
      <c r="A47" s="265" t="s">
        <v>210</v>
      </c>
      <c r="B47" s="207" t="s">
        <v>575</v>
      </c>
      <c r="C47" s="261">
        <v>11.445494908000001</v>
      </c>
      <c r="D47" s="261">
        <v>11.308972021000001</v>
      </c>
      <c r="E47" s="261">
        <v>11.284895533</v>
      </c>
      <c r="F47" s="261">
        <v>10.244741164000001</v>
      </c>
      <c r="G47" s="261">
        <v>12.102016075</v>
      </c>
      <c r="H47" s="261">
        <v>13.248108083</v>
      </c>
      <c r="I47" s="261">
        <v>14.166243973</v>
      </c>
      <c r="J47" s="261">
        <v>14.267956644</v>
      </c>
      <c r="K47" s="261">
        <v>14.455966215</v>
      </c>
      <c r="L47" s="261">
        <v>12.987488221</v>
      </c>
      <c r="M47" s="261">
        <v>12.414726525000001</v>
      </c>
      <c r="N47" s="261">
        <v>11.84739246</v>
      </c>
      <c r="O47" s="261">
        <v>11.892761303</v>
      </c>
      <c r="P47" s="261">
        <v>11.805263974000001</v>
      </c>
      <c r="Q47" s="261">
        <v>11.798914330000001</v>
      </c>
      <c r="R47" s="261">
        <v>10.85856439</v>
      </c>
      <c r="S47" s="261">
        <v>12.306610761</v>
      </c>
      <c r="T47" s="261">
        <v>13.386375721</v>
      </c>
      <c r="U47" s="261">
        <v>14.377250878</v>
      </c>
      <c r="V47" s="261">
        <v>14.221404479</v>
      </c>
      <c r="W47" s="261">
        <v>14.581517472</v>
      </c>
      <c r="X47" s="261">
        <v>13.288538832</v>
      </c>
      <c r="Y47" s="261">
        <v>12.512448202</v>
      </c>
      <c r="Z47" s="261">
        <v>12.033384842</v>
      </c>
      <c r="AA47" s="261">
        <v>12.081372213</v>
      </c>
      <c r="AB47" s="261">
        <v>12.002573949</v>
      </c>
      <c r="AC47" s="261">
        <v>11.989813861</v>
      </c>
      <c r="AD47" s="261">
        <v>10.962573969999999</v>
      </c>
      <c r="AE47" s="261">
        <v>12.450028684999999</v>
      </c>
      <c r="AF47" s="261">
        <v>13.503010263</v>
      </c>
      <c r="AG47" s="261">
        <v>14.068066259</v>
      </c>
      <c r="AH47" s="261">
        <v>14.382511969999999</v>
      </c>
      <c r="AI47" s="261">
        <v>14.059625924000001</v>
      </c>
      <c r="AJ47" s="261">
        <v>12.115473398000001</v>
      </c>
      <c r="AK47" s="261">
        <v>12.520949219</v>
      </c>
      <c r="AL47" s="261">
        <v>12.191356553</v>
      </c>
      <c r="AM47" s="261">
        <v>12.34</v>
      </c>
      <c r="AN47" s="261">
        <v>12.47</v>
      </c>
      <c r="AO47" s="261">
        <v>12.66</v>
      </c>
      <c r="AP47" s="261">
        <v>11.25</v>
      </c>
      <c r="AQ47" s="261">
        <v>12.92</v>
      </c>
      <c r="AR47" s="261">
        <v>14.54</v>
      </c>
      <c r="AS47" s="261">
        <v>14.61</v>
      </c>
      <c r="AT47" s="261">
        <v>14.81</v>
      </c>
      <c r="AU47" s="261">
        <v>14.96</v>
      </c>
      <c r="AV47" s="261">
        <v>13.45</v>
      </c>
      <c r="AW47" s="261">
        <v>13.19</v>
      </c>
      <c r="AX47" s="261">
        <v>12.55</v>
      </c>
      <c r="AY47" s="261">
        <v>12.611829999999999</v>
      </c>
      <c r="AZ47" s="261">
        <v>12.7179</v>
      </c>
      <c r="BA47" s="384">
        <v>13.03378</v>
      </c>
      <c r="BB47" s="384">
        <v>11.82635</v>
      </c>
      <c r="BC47" s="384">
        <v>13.38059</v>
      </c>
      <c r="BD47" s="384">
        <v>15.02746</v>
      </c>
      <c r="BE47" s="384">
        <v>15.03739</v>
      </c>
      <c r="BF47" s="384">
        <v>15.223890000000001</v>
      </c>
      <c r="BG47" s="384">
        <v>15.36767</v>
      </c>
      <c r="BH47" s="384">
        <v>13.61919</v>
      </c>
      <c r="BI47" s="384">
        <v>13.597239999999999</v>
      </c>
      <c r="BJ47" s="384">
        <v>12.976739999999999</v>
      </c>
      <c r="BK47" s="384">
        <v>13.14996</v>
      </c>
      <c r="BL47" s="384">
        <v>13.2516</v>
      </c>
      <c r="BM47" s="384">
        <v>13.488960000000001</v>
      </c>
      <c r="BN47" s="384">
        <v>12.415430000000001</v>
      </c>
      <c r="BO47" s="384">
        <v>13.83413</v>
      </c>
      <c r="BP47" s="384">
        <v>15.54758</v>
      </c>
      <c r="BQ47" s="384">
        <v>15.580069999999999</v>
      </c>
      <c r="BR47" s="384">
        <v>15.7576</v>
      </c>
      <c r="BS47" s="384">
        <v>15.87913</v>
      </c>
      <c r="BT47" s="384">
        <v>13.70627</v>
      </c>
      <c r="BU47" s="384">
        <v>13.937609999999999</v>
      </c>
      <c r="BV47" s="384">
        <v>13.2971</v>
      </c>
    </row>
    <row r="48" spans="1:74" s="120" customFormat="1" ht="11.1" customHeight="1" x14ac:dyDescent="0.2">
      <c r="A48" s="265" t="s">
        <v>211</v>
      </c>
      <c r="B48" s="208" t="s">
        <v>549</v>
      </c>
      <c r="C48" s="215">
        <v>10.119999999999999</v>
      </c>
      <c r="D48" s="215">
        <v>10.33</v>
      </c>
      <c r="E48" s="215">
        <v>10.28</v>
      </c>
      <c r="F48" s="215">
        <v>10</v>
      </c>
      <c r="G48" s="215">
        <v>10.210000000000001</v>
      </c>
      <c r="H48" s="215">
        <v>10.75</v>
      </c>
      <c r="I48" s="215">
        <v>11.03</v>
      </c>
      <c r="J48" s="215">
        <v>10.91</v>
      </c>
      <c r="K48" s="215">
        <v>10.83</v>
      </c>
      <c r="L48" s="215">
        <v>10.34</v>
      </c>
      <c r="M48" s="215">
        <v>10.130000000000001</v>
      </c>
      <c r="N48" s="215">
        <v>10.119999999999999</v>
      </c>
      <c r="O48" s="215">
        <v>10.18</v>
      </c>
      <c r="P48" s="215">
        <v>10.36</v>
      </c>
      <c r="Q48" s="215">
        <v>10.29</v>
      </c>
      <c r="R48" s="215">
        <v>10.01</v>
      </c>
      <c r="S48" s="215">
        <v>10.210000000000001</v>
      </c>
      <c r="T48" s="215">
        <v>10.64</v>
      </c>
      <c r="U48" s="215">
        <v>10.95</v>
      </c>
      <c r="V48" s="215">
        <v>10.85</v>
      </c>
      <c r="W48" s="215">
        <v>10.79</v>
      </c>
      <c r="X48" s="215">
        <v>10.31</v>
      </c>
      <c r="Y48" s="215">
        <v>10.050000000000001</v>
      </c>
      <c r="Z48" s="215">
        <v>9.98</v>
      </c>
      <c r="AA48" s="215">
        <v>9.9700000000000006</v>
      </c>
      <c r="AB48" s="215">
        <v>10</v>
      </c>
      <c r="AC48" s="215">
        <v>10</v>
      </c>
      <c r="AD48" s="215">
        <v>9.83</v>
      </c>
      <c r="AE48" s="215">
        <v>10.06</v>
      </c>
      <c r="AF48" s="215">
        <v>10.52</v>
      </c>
      <c r="AG48" s="215">
        <v>10.7</v>
      </c>
      <c r="AH48" s="215">
        <v>10.81</v>
      </c>
      <c r="AI48" s="215">
        <v>10.68</v>
      </c>
      <c r="AJ48" s="215">
        <v>10.15</v>
      </c>
      <c r="AK48" s="215">
        <v>10.1</v>
      </c>
      <c r="AL48" s="215">
        <v>10.09</v>
      </c>
      <c r="AM48" s="215">
        <v>10.16</v>
      </c>
      <c r="AN48" s="215">
        <v>10.31</v>
      </c>
      <c r="AO48" s="215">
        <v>10.33</v>
      </c>
      <c r="AP48" s="215">
        <v>10.1</v>
      </c>
      <c r="AQ48" s="215">
        <v>10.37</v>
      </c>
      <c r="AR48" s="215">
        <v>10.87</v>
      </c>
      <c r="AS48" s="215">
        <v>11.02</v>
      </c>
      <c r="AT48" s="215">
        <v>10.98</v>
      </c>
      <c r="AU48" s="215">
        <v>10.93</v>
      </c>
      <c r="AV48" s="215">
        <v>10.48</v>
      </c>
      <c r="AW48" s="215">
        <v>10.36</v>
      </c>
      <c r="AX48" s="215">
        <v>10.26</v>
      </c>
      <c r="AY48" s="215">
        <v>10.33893</v>
      </c>
      <c r="AZ48" s="215">
        <v>10.479010000000001</v>
      </c>
      <c r="BA48" s="386">
        <v>10.51887</v>
      </c>
      <c r="BB48" s="386">
        <v>10.33314</v>
      </c>
      <c r="BC48" s="386">
        <v>10.58132</v>
      </c>
      <c r="BD48" s="386">
        <v>11.092029999999999</v>
      </c>
      <c r="BE48" s="386">
        <v>11.280670000000001</v>
      </c>
      <c r="BF48" s="386">
        <v>11.253360000000001</v>
      </c>
      <c r="BG48" s="386">
        <v>11.221349999999999</v>
      </c>
      <c r="BH48" s="386">
        <v>10.77717</v>
      </c>
      <c r="BI48" s="386">
        <v>10.69528</v>
      </c>
      <c r="BJ48" s="386">
        <v>10.58704</v>
      </c>
      <c r="BK48" s="386">
        <v>10.55768</v>
      </c>
      <c r="BL48" s="386">
        <v>10.74666</v>
      </c>
      <c r="BM48" s="386">
        <v>10.774380000000001</v>
      </c>
      <c r="BN48" s="386">
        <v>10.57464</v>
      </c>
      <c r="BO48" s="386">
        <v>10.79095</v>
      </c>
      <c r="BP48" s="386">
        <v>11.297269999999999</v>
      </c>
      <c r="BQ48" s="386">
        <v>11.47714</v>
      </c>
      <c r="BR48" s="386">
        <v>11.43472</v>
      </c>
      <c r="BS48" s="386">
        <v>11.37707</v>
      </c>
      <c r="BT48" s="386">
        <v>10.89669</v>
      </c>
      <c r="BU48" s="386">
        <v>10.8553</v>
      </c>
      <c r="BV48" s="386">
        <v>10.760199999999999</v>
      </c>
    </row>
    <row r="49" spans="1:74" s="296" customFormat="1" ht="11.1" customHeight="1" x14ac:dyDescent="0.2">
      <c r="A49" s="119"/>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366"/>
      <c r="AZ49" s="366"/>
      <c r="BA49" s="366"/>
      <c r="BB49" s="366"/>
      <c r="BC49" s="366"/>
      <c r="BD49" s="295"/>
      <c r="BE49" s="295"/>
      <c r="BF49" s="295"/>
      <c r="BG49" s="366"/>
      <c r="BH49" s="366"/>
      <c r="BI49" s="366"/>
      <c r="BJ49" s="366"/>
      <c r="BK49" s="366"/>
      <c r="BL49" s="366"/>
      <c r="BM49" s="366"/>
      <c r="BN49" s="366"/>
      <c r="BO49" s="366"/>
      <c r="BP49" s="366"/>
      <c r="BQ49" s="366"/>
      <c r="BR49" s="366"/>
      <c r="BS49" s="366"/>
      <c r="BT49" s="366"/>
      <c r="BU49" s="366"/>
      <c r="BV49" s="366"/>
    </row>
    <row r="50" spans="1:74" s="296" customFormat="1" ht="12" customHeight="1" x14ac:dyDescent="0.2">
      <c r="A50" s="119"/>
      <c r="B50" s="778" t="s">
        <v>1016</v>
      </c>
      <c r="C50" s="779"/>
      <c r="D50" s="779"/>
      <c r="E50" s="779"/>
      <c r="F50" s="779"/>
      <c r="G50" s="779"/>
      <c r="H50" s="779"/>
      <c r="I50" s="779"/>
      <c r="J50" s="779"/>
      <c r="K50" s="779"/>
      <c r="L50" s="779"/>
      <c r="M50" s="779"/>
      <c r="N50" s="779"/>
      <c r="O50" s="779"/>
      <c r="P50" s="779"/>
      <c r="Q50" s="779"/>
      <c r="AY50" s="514"/>
      <c r="AZ50" s="514"/>
      <c r="BA50" s="514"/>
      <c r="BB50" s="514"/>
      <c r="BC50" s="514"/>
      <c r="BD50" s="692"/>
      <c r="BE50" s="692"/>
      <c r="BF50" s="692"/>
      <c r="BG50" s="514"/>
      <c r="BH50" s="514"/>
      <c r="BI50" s="514"/>
      <c r="BJ50" s="514"/>
    </row>
    <row r="51" spans="1:74" s="296" customFormat="1" ht="12" customHeight="1" x14ac:dyDescent="0.2">
      <c r="A51" s="119"/>
      <c r="B51" s="787" t="s">
        <v>138</v>
      </c>
      <c r="C51" s="779"/>
      <c r="D51" s="779"/>
      <c r="E51" s="779"/>
      <c r="F51" s="779"/>
      <c r="G51" s="779"/>
      <c r="H51" s="779"/>
      <c r="I51" s="779"/>
      <c r="J51" s="779"/>
      <c r="K51" s="779"/>
      <c r="L51" s="779"/>
      <c r="M51" s="779"/>
      <c r="N51" s="779"/>
      <c r="O51" s="779"/>
      <c r="P51" s="779"/>
      <c r="Q51" s="779"/>
      <c r="AY51" s="514"/>
      <c r="AZ51" s="514"/>
      <c r="BA51" s="514"/>
      <c r="BB51" s="514"/>
      <c r="BC51" s="514"/>
      <c r="BD51" s="692"/>
      <c r="BE51" s="692"/>
      <c r="BF51" s="692"/>
      <c r="BG51" s="514"/>
      <c r="BH51" s="514"/>
      <c r="BI51" s="514"/>
      <c r="BJ51" s="514"/>
    </row>
    <row r="52" spans="1:74" s="465" customFormat="1" ht="12" customHeight="1" x14ac:dyDescent="0.2">
      <c r="A52" s="464"/>
      <c r="B52" s="841" t="s">
        <v>1090</v>
      </c>
      <c r="C52" s="797"/>
      <c r="D52" s="797"/>
      <c r="E52" s="797"/>
      <c r="F52" s="797"/>
      <c r="G52" s="797"/>
      <c r="H52" s="797"/>
      <c r="I52" s="797"/>
      <c r="J52" s="797"/>
      <c r="K52" s="797"/>
      <c r="L52" s="797"/>
      <c r="M52" s="797"/>
      <c r="N52" s="797"/>
      <c r="O52" s="797"/>
      <c r="P52" s="797"/>
      <c r="Q52" s="797"/>
      <c r="AY52" s="515"/>
      <c r="AZ52" s="515"/>
      <c r="BA52" s="515"/>
      <c r="BB52" s="515"/>
      <c r="BC52" s="515"/>
      <c r="BD52" s="693"/>
      <c r="BE52" s="693"/>
      <c r="BF52" s="693"/>
      <c r="BG52" s="515"/>
      <c r="BH52" s="515"/>
      <c r="BI52" s="515"/>
      <c r="BJ52" s="515"/>
    </row>
    <row r="53" spans="1:74" s="465" customFormat="1" ht="12" customHeight="1" x14ac:dyDescent="0.2">
      <c r="A53" s="466"/>
      <c r="B53" s="800" t="s">
        <v>1041</v>
      </c>
      <c r="C53" s="801"/>
      <c r="D53" s="801"/>
      <c r="E53" s="801"/>
      <c r="F53" s="801"/>
      <c r="G53" s="801"/>
      <c r="H53" s="801"/>
      <c r="I53" s="801"/>
      <c r="J53" s="801"/>
      <c r="K53" s="801"/>
      <c r="L53" s="801"/>
      <c r="M53" s="801"/>
      <c r="N53" s="801"/>
      <c r="O53" s="801"/>
      <c r="P53" s="801"/>
      <c r="Q53" s="797"/>
      <c r="AY53" s="515"/>
      <c r="AZ53" s="515"/>
      <c r="BA53" s="515"/>
      <c r="BB53" s="515"/>
      <c r="BC53" s="515"/>
      <c r="BD53" s="693"/>
      <c r="BE53" s="693"/>
      <c r="BF53" s="693"/>
      <c r="BG53" s="515"/>
      <c r="BH53" s="515"/>
      <c r="BI53" s="515"/>
      <c r="BJ53" s="515"/>
    </row>
    <row r="54" spans="1:74" s="465" customFormat="1" ht="12" customHeight="1" x14ac:dyDescent="0.2">
      <c r="A54" s="466"/>
      <c r="B54" s="795" t="s">
        <v>1078</v>
      </c>
      <c r="C54" s="801"/>
      <c r="D54" s="801"/>
      <c r="E54" s="801"/>
      <c r="F54" s="801"/>
      <c r="G54" s="801"/>
      <c r="H54" s="801"/>
      <c r="I54" s="801"/>
      <c r="J54" s="801"/>
      <c r="K54" s="801"/>
      <c r="L54" s="801"/>
      <c r="M54" s="801"/>
      <c r="N54" s="801"/>
      <c r="O54" s="801"/>
      <c r="P54" s="801"/>
      <c r="Q54" s="797"/>
      <c r="AY54" s="515"/>
      <c r="AZ54" s="515"/>
      <c r="BA54" s="515"/>
      <c r="BB54" s="515"/>
      <c r="BC54" s="515"/>
      <c r="BD54" s="693"/>
      <c r="BE54" s="693"/>
      <c r="BF54" s="693"/>
      <c r="BG54" s="515"/>
      <c r="BH54" s="515"/>
      <c r="BI54" s="515"/>
      <c r="BJ54" s="515"/>
    </row>
    <row r="55" spans="1:74" s="465" customFormat="1" ht="12" customHeight="1" x14ac:dyDescent="0.2">
      <c r="A55" s="466"/>
      <c r="B55" s="826" t="s">
        <v>1079</v>
      </c>
      <c r="C55" s="797"/>
      <c r="D55" s="797"/>
      <c r="E55" s="797"/>
      <c r="F55" s="797"/>
      <c r="G55" s="797"/>
      <c r="H55" s="797"/>
      <c r="I55" s="797"/>
      <c r="J55" s="797"/>
      <c r="K55" s="797"/>
      <c r="L55" s="797"/>
      <c r="M55" s="797"/>
      <c r="N55" s="797"/>
      <c r="O55" s="797"/>
      <c r="P55" s="797"/>
      <c r="Q55" s="797"/>
      <c r="AY55" s="515"/>
      <c r="AZ55" s="515"/>
      <c r="BA55" s="515"/>
      <c r="BB55" s="515"/>
      <c r="BC55" s="515"/>
      <c r="BD55" s="693"/>
      <c r="BE55" s="693"/>
      <c r="BF55" s="693"/>
      <c r="BG55" s="515"/>
      <c r="BH55" s="515"/>
      <c r="BI55" s="515"/>
      <c r="BJ55" s="515"/>
    </row>
    <row r="56" spans="1:74" s="465" customFormat="1" ht="22.35" customHeight="1" x14ac:dyDescent="0.2">
      <c r="A56" s="466"/>
      <c r="B56" s="800" t="s">
        <v>1086</v>
      </c>
      <c r="C56" s="801"/>
      <c r="D56" s="801"/>
      <c r="E56" s="801"/>
      <c r="F56" s="801"/>
      <c r="G56" s="801"/>
      <c r="H56" s="801"/>
      <c r="I56" s="801"/>
      <c r="J56" s="801"/>
      <c r="K56" s="801"/>
      <c r="L56" s="801"/>
      <c r="M56" s="801"/>
      <c r="N56" s="801"/>
      <c r="O56" s="801"/>
      <c r="P56" s="801"/>
      <c r="Q56" s="797"/>
      <c r="AY56" s="515"/>
      <c r="AZ56" s="515"/>
      <c r="BA56" s="515"/>
      <c r="BB56" s="515"/>
      <c r="BC56" s="515"/>
      <c r="BD56" s="693"/>
      <c r="BE56" s="693"/>
      <c r="BF56" s="693"/>
      <c r="BG56" s="515"/>
      <c r="BH56" s="515"/>
      <c r="BI56" s="515"/>
      <c r="BJ56" s="515"/>
    </row>
    <row r="57" spans="1:74" s="465" customFormat="1" ht="12" customHeight="1" x14ac:dyDescent="0.2">
      <c r="A57" s="466"/>
      <c r="B57" s="795" t="s">
        <v>1045</v>
      </c>
      <c r="C57" s="796"/>
      <c r="D57" s="796"/>
      <c r="E57" s="796"/>
      <c r="F57" s="796"/>
      <c r="G57" s="796"/>
      <c r="H57" s="796"/>
      <c r="I57" s="796"/>
      <c r="J57" s="796"/>
      <c r="K57" s="796"/>
      <c r="L57" s="796"/>
      <c r="M57" s="796"/>
      <c r="N57" s="796"/>
      <c r="O57" s="796"/>
      <c r="P57" s="796"/>
      <c r="Q57" s="797"/>
      <c r="AY57" s="515"/>
      <c r="AZ57" s="515"/>
      <c r="BA57" s="515"/>
      <c r="BB57" s="515"/>
      <c r="BC57" s="515"/>
      <c r="BD57" s="693"/>
      <c r="BE57" s="693"/>
      <c r="BF57" s="693"/>
      <c r="BG57" s="515"/>
      <c r="BH57" s="515"/>
      <c r="BI57" s="515"/>
      <c r="BJ57" s="515"/>
    </row>
    <row r="58" spans="1:74" s="461" customFormat="1" ht="12" customHeight="1" x14ac:dyDescent="0.2">
      <c r="A58" s="436"/>
      <c r="B58" s="809" t="s">
        <v>1147</v>
      </c>
      <c r="C58" s="797"/>
      <c r="D58" s="797"/>
      <c r="E58" s="797"/>
      <c r="F58" s="797"/>
      <c r="G58" s="797"/>
      <c r="H58" s="797"/>
      <c r="I58" s="797"/>
      <c r="J58" s="797"/>
      <c r="K58" s="797"/>
      <c r="L58" s="797"/>
      <c r="M58" s="797"/>
      <c r="N58" s="797"/>
      <c r="O58" s="797"/>
      <c r="P58" s="797"/>
      <c r="Q58" s="797"/>
      <c r="AY58" s="513"/>
      <c r="AZ58" s="513"/>
      <c r="BA58" s="513"/>
      <c r="BB58" s="513"/>
      <c r="BC58" s="513"/>
      <c r="BD58" s="686"/>
      <c r="BE58" s="686"/>
      <c r="BF58" s="686"/>
      <c r="BG58" s="513"/>
      <c r="BH58" s="513"/>
      <c r="BI58" s="513"/>
      <c r="BJ58" s="513"/>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7"/>
      <c r="AZ59" s="367"/>
      <c r="BA59" s="367"/>
      <c r="BB59" s="367"/>
      <c r="BC59" s="367"/>
      <c r="BD59" s="694"/>
      <c r="BE59" s="694"/>
      <c r="BF59" s="694"/>
      <c r="BG59" s="367"/>
      <c r="BH59" s="367"/>
      <c r="BI59" s="367"/>
      <c r="BJ59" s="367"/>
      <c r="BK59" s="367"/>
      <c r="BL59" s="367"/>
      <c r="BM59" s="367"/>
      <c r="BN59" s="367"/>
      <c r="BO59" s="367"/>
      <c r="BP59" s="367"/>
      <c r="BQ59" s="367"/>
      <c r="BR59" s="367"/>
      <c r="BS59" s="367"/>
      <c r="BT59" s="367"/>
      <c r="BU59" s="367"/>
      <c r="BV59" s="367"/>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7"/>
      <c r="AZ60" s="367"/>
      <c r="BA60" s="367"/>
      <c r="BB60" s="367"/>
      <c r="BC60" s="367"/>
      <c r="BD60" s="694"/>
      <c r="BE60" s="694"/>
      <c r="BF60" s="694"/>
      <c r="BG60" s="367"/>
      <c r="BH60" s="367"/>
      <c r="BI60" s="367"/>
      <c r="BJ60" s="367"/>
      <c r="BK60" s="367"/>
      <c r="BL60" s="367"/>
      <c r="BM60" s="367"/>
      <c r="BN60" s="367"/>
      <c r="BO60" s="367"/>
      <c r="BP60" s="367"/>
      <c r="BQ60" s="367"/>
      <c r="BR60" s="367"/>
      <c r="BS60" s="367"/>
      <c r="BT60" s="367"/>
      <c r="BU60" s="367"/>
      <c r="BV60" s="367"/>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7"/>
      <c r="AZ61" s="367"/>
      <c r="BA61" s="367"/>
      <c r="BB61" s="367"/>
      <c r="BC61" s="367"/>
      <c r="BD61" s="694"/>
      <c r="BE61" s="694"/>
      <c r="BF61" s="694"/>
      <c r="BG61" s="367"/>
      <c r="BH61" s="367"/>
      <c r="BI61" s="367"/>
      <c r="BJ61" s="367"/>
      <c r="BK61" s="367"/>
      <c r="BL61" s="367"/>
      <c r="BM61" s="367"/>
      <c r="BN61" s="367"/>
      <c r="BO61" s="367"/>
      <c r="BP61" s="367"/>
      <c r="BQ61" s="367"/>
      <c r="BR61" s="367"/>
      <c r="BS61" s="367"/>
      <c r="BT61" s="367"/>
      <c r="BU61" s="367"/>
      <c r="BV61" s="367"/>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7"/>
      <c r="AZ62" s="367"/>
      <c r="BA62" s="367"/>
      <c r="BB62" s="367"/>
      <c r="BC62" s="367"/>
      <c r="BD62" s="694"/>
      <c r="BE62" s="694"/>
      <c r="BF62" s="694"/>
      <c r="BG62" s="367"/>
      <c r="BH62" s="367"/>
      <c r="BI62" s="367"/>
      <c r="BJ62" s="367"/>
      <c r="BK62" s="367"/>
      <c r="BL62" s="367"/>
      <c r="BM62" s="367"/>
      <c r="BN62" s="367"/>
      <c r="BO62" s="367"/>
      <c r="BP62" s="367"/>
      <c r="BQ62" s="367"/>
      <c r="BR62" s="367"/>
      <c r="BS62" s="367"/>
      <c r="BT62" s="367"/>
      <c r="BU62" s="367"/>
      <c r="BV62" s="367"/>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7"/>
      <c r="AZ63" s="367"/>
      <c r="BA63" s="367"/>
      <c r="BB63" s="367"/>
      <c r="BC63" s="367"/>
      <c r="BD63" s="694"/>
      <c r="BE63" s="694"/>
      <c r="BF63" s="694"/>
      <c r="BG63" s="367"/>
      <c r="BH63" s="367"/>
      <c r="BI63" s="367"/>
      <c r="BJ63" s="367"/>
      <c r="BK63" s="367"/>
      <c r="BL63" s="367"/>
      <c r="BM63" s="367"/>
      <c r="BN63" s="367"/>
      <c r="BO63" s="367"/>
      <c r="BP63" s="367"/>
      <c r="BQ63" s="367"/>
      <c r="BR63" s="367"/>
      <c r="BS63" s="367"/>
      <c r="BT63" s="367"/>
      <c r="BU63" s="367"/>
      <c r="BV63" s="367"/>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7"/>
      <c r="AZ64" s="367"/>
      <c r="BA64" s="367"/>
      <c r="BB64" s="367"/>
      <c r="BC64" s="367"/>
      <c r="BD64" s="694"/>
      <c r="BE64" s="694"/>
      <c r="BF64" s="694"/>
      <c r="BG64" s="367"/>
      <c r="BH64" s="367"/>
      <c r="BI64" s="367"/>
      <c r="BJ64" s="367"/>
      <c r="BK64" s="367"/>
      <c r="BL64" s="367"/>
      <c r="BM64" s="367"/>
      <c r="BN64" s="367"/>
      <c r="BO64" s="367"/>
      <c r="BP64" s="367"/>
      <c r="BQ64" s="367"/>
      <c r="BR64" s="367"/>
      <c r="BS64" s="367"/>
      <c r="BT64" s="367"/>
      <c r="BU64" s="367"/>
      <c r="BV64" s="367"/>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7"/>
      <c r="AZ65" s="367"/>
      <c r="BA65" s="367"/>
      <c r="BB65" s="367"/>
      <c r="BC65" s="367"/>
      <c r="BD65" s="694"/>
      <c r="BE65" s="694"/>
      <c r="BF65" s="694"/>
      <c r="BG65" s="367"/>
      <c r="BH65" s="367"/>
      <c r="BI65" s="367"/>
      <c r="BJ65" s="367"/>
      <c r="BK65" s="367"/>
      <c r="BL65" s="367"/>
      <c r="BM65" s="367"/>
      <c r="BN65" s="367"/>
      <c r="BO65" s="367"/>
      <c r="BP65" s="367"/>
      <c r="BQ65" s="367"/>
      <c r="BR65" s="367"/>
      <c r="BS65" s="367"/>
      <c r="BT65" s="367"/>
      <c r="BU65" s="367"/>
      <c r="BV65" s="367"/>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7"/>
      <c r="AZ66" s="367"/>
      <c r="BA66" s="367"/>
      <c r="BB66" s="367"/>
      <c r="BC66" s="367"/>
      <c r="BD66" s="694"/>
      <c r="BE66" s="694"/>
      <c r="BF66" s="694"/>
      <c r="BG66" s="367"/>
      <c r="BH66" s="367"/>
      <c r="BI66" s="367"/>
      <c r="BJ66" s="367"/>
      <c r="BK66" s="367"/>
      <c r="BL66" s="367"/>
      <c r="BM66" s="367"/>
      <c r="BN66" s="367"/>
      <c r="BO66" s="367"/>
      <c r="BP66" s="367"/>
      <c r="BQ66" s="367"/>
      <c r="BR66" s="367"/>
      <c r="BS66" s="367"/>
      <c r="BT66" s="367"/>
      <c r="BU66" s="367"/>
      <c r="BV66" s="367"/>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7"/>
      <c r="AZ67" s="367"/>
      <c r="BA67" s="367"/>
      <c r="BB67" s="367"/>
      <c r="BC67" s="367"/>
      <c r="BD67" s="694"/>
      <c r="BE67" s="694"/>
      <c r="BF67" s="694"/>
      <c r="BG67" s="367"/>
      <c r="BH67" s="367"/>
      <c r="BI67" s="367"/>
      <c r="BJ67" s="367"/>
      <c r="BK67" s="367"/>
      <c r="BL67" s="367"/>
      <c r="BM67" s="367"/>
      <c r="BN67" s="367"/>
      <c r="BO67" s="367"/>
      <c r="BP67" s="367"/>
      <c r="BQ67" s="367"/>
      <c r="BR67" s="367"/>
      <c r="BS67" s="367"/>
      <c r="BT67" s="367"/>
      <c r="BU67" s="367"/>
      <c r="BV67" s="367"/>
    </row>
    <row r="68" spans="1:74" x14ac:dyDescent="0.2">
      <c r="BK68" s="368"/>
      <c r="BL68" s="368"/>
      <c r="BM68" s="368"/>
      <c r="BN68" s="368"/>
      <c r="BO68" s="368"/>
      <c r="BP68" s="368"/>
      <c r="BQ68" s="368"/>
      <c r="BR68" s="368"/>
      <c r="BS68" s="368"/>
      <c r="BT68" s="368"/>
      <c r="BU68" s="368"/>
      <c r="BV68" s="368"/>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7"/>
      <c r="AZ69" s="367"/>
      <c r="BA69" s="367"/>
      <c r="BB69" s="367"/>
      <c r="BC69" s="367"/>
      <c r="BD69" s="694"/>
      <c r="BE69" s="694"/>
      <c r="BF69" s="694"/>
      <c r="BG69" s="367"/>
      <c r="BH69" s="367"/>
      <c r="BI69" s="367"/>
      <c r="BJ69" s="367"/>
      <c r="BK69" s="367"/>
      <c r="BL69" s="367"/>
      <c r="BM69" s="367"/>
      <c r="BN69" s="367"/>
      <c r="BO69" s="367"/>
      <c r="BP69" s="367"/>
      <c r="BQ69" s="367"/>
      <c r="BR69" s="367"/>
      <c r="BS69" s="367"/>
      <c r="BT69" s="367"/>
      <c r="BU69" s="367"/>
      <c r="BV69" s="367"/>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7"/>
      <c r="AZ70" s="367"/>
      <c r="BA70" s="367"/>
      <c r="BB70" s="367"/>
      <c r="BC70" s="367"/>
      <c r="BD70" s="694"/>
      <c r="BE70" s="694"/>
      <c r="BF70" s="694"/>
      <c r="BG70" s="367"/>
      <c r="BH70" s="367"/>
      <c r="BI70" s="367"/>
      <c r="BJ70" s="367"/>
      <c r="BK70" s="367"/>
      <c r="BL70" s="367"/>
      <c r="BM70" s="367"/>
      <c r="BN70" s="367"/>
      <c r="BO70" s="367"/>
      <c r="BP70" s="367"/>
      <c r="BQ70" s="367"/>
      <c r="BR70" s="367"/>
      <c r="BS70" s="367"/>
      <c r="BT70" s="367"/>
      <c r="BU70" s="367"/>
      <c r="BV70" s="367"/>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7"/>
      <c r="AZ71" s="367"/>
      <c r="BA71" s="367"/>
      <c r="BB71" s="367"/>
      <c r="BC71" s="367"/>
      <c r="BD71" s="694"/>
      <c r="BE71" s="694"/>
      <c r="BF71" s="694"/>
      <c r="BG71" s="367"/>
      <c r="BH71" s="367"/>
      <c r="BI71" s="367"/>
      <c r="BJ71" s="367"/>
      <c r="BK71" s="367"/>
      <c r="BL71" s="367"/>
      <c r="BM71" s="367"/>
      <c r="BN71" s="367"/>
      <c r="BO71" s="367"/>
      <c r="BP71" s="367"/>
      <c r="BQ71" s="367"/>
      <c r="BR71" s="367"/>
      <c r="BS71" s="367"/>
      <c r="BT71" s="367"/>
      <c r="BU71" s="367"/>
      <c r="BV71" s="367"/>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7"/>
      <c r="AZ72" s="367"/>
      <c r="BA72" s="367"/>
      <c r="BB72" s="367"/>
      <c r="BC72" s="367"/>
      <c r="BD72" s="694"/>
      <c r="BE72" s="694"/>
      <c r="BF72" s="694"/>
      <c r="BG72" s="367"/>
      <c r="BH72" s="367"/>
      <c r="BI72" s="367"/>
      <c r="BJ72" s="367"/>
      <c r="BK72" s="367"/>
      <c r="BL72" s="367"/>
      <c r="BM72" s="367"/>
      <c r="BN72" s="367"/>
      <c r="BO72" s="367"/>
      <c r="BP72" s="367"/>
      <c r="BQ72" s="367"/>
      <c r="BR72" s="367"/>
      <c r="BS72" s="367"/>
      <c r="BT72" s="367"/>
      <c r="BU72" s="367"/>
      <c r="BV72" s="367"/>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7"/>
      <c r="AZ73" s="367"/>
      <c r="BA73" s="367"/>
      <c r="BB73" s="367"/>
      <c r="BC73" s="367"/>
      <c r="BD73" s="694"/>
      <c r="BE73" s="694"/>
      <c r="BF73" s="694"/>
      <c r="BG73" s="367"/>
      <c r="BH73" s="367"/>
      <c r="BI73" s="367"/>
      <c r="BJ73" s="367"/>
      <c r="BK73" s="367"/>
      <c r="BL73" s="367"/>
      <c r="BM73" s="367"/>
      <c r="BN73" s="367"/>
      <c r="BO73" s="367"/>
      <c r="BP73" s="367"/>
      <c r="BQ73" s="367"/>
      <c r="BR73" s="367"/>
      <c r="BS73" s="367"/>
      <c r="BT73" s="367"/>
      <c r="BU73" s="367"/>
      <c r="BV73" s="367"/>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7"/>
      <c r="AZ74" s="367"/>
      <c r="BA74" s="367"/>
      <c r="BB74" s="367"/>
      <c r="BC74" s="367"/>
      <c r="BD74" s="694"/>
      <c r="BE74" s="694"/>
      <c r="BF74" s="694"/>
      <c r="BG74" s="367"/>
      <c r="BH74" s="367"/>
      <c r="BI74" s="367"/>
      <c r="BJ74" s="367"/>
      <c r="BK74" s="367"/>
      <c r="BL74" s="367"/>
      <c r="BM74" s="367"/>
      <c r="BN74" s="367"/>
      <c r="BO74" s="367"/>
      <c r="BP74" s="367"/>
      <c r="BQ74" s="367"/>
      <c r="BR74" s="367"/>
      <c r="BS74" s="367"/>
      <c r="BT74" s="367"/>
      <c r="BU74" s="367"/>
      <c r="BV74" s="367"/>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7"/>
      <c r="AZ75" s="367"/>
      <c r="BA75" s="367"/>
      <c r="BB75" s="367"/>
      <c r="BC75" s="367"/>
      <c r="BD75" s="694"/>
      <c r="BE75" s="694"/>
      <c r="BF75" s="694"/>
      <c r="BG75" s="367"/>
      <c r="BH75" s="367"/>
      <c r="BI75" s="367"/>
      <c r="BJ75" s="367"/>
      <c r="BK75" s="367"/>
      <c r="BL75" s="367"/>
      <c r="BM75" s="367"/>
      <c r="BN75" s="367"/>
      <c r="BO75" s="367"/>
      <c r="BP75" s="367"/>
      <c r="BQ75" s="367"/>
      <c r="BR75" s="367"/>
      <c r="BS75" s="367"/>
      <c r="BT75" s="367"/>
      <c r="BU75" s="367"/>
      <c r="BV75" s="367"/>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7"/>
      <c r="AZ76" s="367"/>
      <c r="BA76" s="367"/>
      <c r="BB76" s="367"/>
      <c r="BC76" s="367"/>
      <c r="BD76" s="694"/>
      <c r="BE76" s="694"/>
      <c r="BF76" s="694"/>
      <c r="BG76" s="367"/>
      <c r="BH76" s="367"/>
      <c r="BI76" s="367"/>
      <c r="BJ76" s="367"/>
      <c r="BK76" s="367"/>
      <c r="BL76" s="367"/>
      <c r="BM76" s="367"/>
      <c r="BN76" s="367"/>
      <c r="BO76" s="367"/>
      <c r="BP76" s="367"/>
      <c r="BQ76" s="367"/>
      <c r="BR76" s="367"/>
      <c r="BS76" s="367"/>
      <c r="BT76" s="367"/>
      <c r="BU76" s="367"/>
      <c r="BV76" s="367"/>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7"/>
      <c r="AZ77" s="367"/>
      <c r="BA77" s="367"/>
      <c r="BB77" s="367"/>
      <c r="BC77" s="367"/>
      <c r="BD77" s="694"/>
      <c r="BE77" s="694"/>
      <c r="BF77" s="694"/>
      <c r="BG77" s="367"/>
      <c r="BH77" s="367"/>
      <c r="BI77" s="367"/>
      <c r="BJ77" s="367"/>
      <c r="BK77" s="367"/>
      <c r="BL77" s="367"/>
      <c r="BM77" s="367"/>
      <c r="BN77" s="367"/>
      <c r="BO77" s="367"/>
      <c r="BP77" s="367"/>
      <c r="BQ77" s="367"/>
      <c r="BR77" s="367"/>
      <c r="BS77" s="367"/>
      <c r="BT77" s="367"/>
      <c r="BU77" s="367"/>
      <c r="BV77" s="367"/>
    </row>
    <row r="78" spans="1:74" x14ac:dyDescent="0.2">
      <c r="BK78" s="368"/>
      <c r="BL78" s="368"/>
      <c r="BM78" s="368"/>
      <c r="BN78" s="368"/>
      <c r="BO78" s="368"/>
      <c r="BP78" s="368"/>
      <c r="BQ78" s="368"/>
      <c r="BR78" s="368"/>
      <c r="BS78" s="368"/>
      <c r="BT78" s="368"/>
      <c r="BU78" s="368"/>
      <c r="BV78" s="368"/>
    </row>
    <row r="79" spans="1:74" x14ac:dyDescent="0.2">
      <c r="BK79" s="368"/>
      <c r="BL79" s="368"/>
      <c r="BM79" s="368"/>
      <c r="BN79" s="368"/>
      <c r="BO79" s="368"/>
      <c r="BP79" s="368"/>
      <c r="BQ79" s="368"/>
      <c r="BR79" s="368"/>
      <c r="BS79" s="368"/>
      <c r="BT79" s="368"/>
      <c r="BU79" s="368"/>
      <c r="BV79" s="368"/>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9"/>
      <c r="AZ80" s="369"/>
      <c r="BA80" s="369"/>
      <c r="BB80" s="369"/>
      <c r="BC80" s="369"/>
      <c r="BD80" s="695"/>
      <c r="BE80" s="695"/>
      <c r="BF80" s="695"/>
      <c r="BG80" s="369"/>
      <c r="BH80" s="369"/>
      <c r="BI80" s="369"/>
      <c r="BJ80" s="369"/>
      <c r="BK80" s="369"/>
      <c r="BL80" s="369"/>
      <c r="BM80" s="369"/>
      <c r="BN80" s="369"/>
      <c r="BO80" s="369"/>
      <c r="BP80" s="369"/>
      <c r="BQ80" s="369"/>
      <c r="BR80" s="369"/>
      <c r="BS80" s="369"/>
      <c r="BT80" s="369"/>
      <c r="BU80" s="369"/>
      <c r="BV80" s="369"/>
    </row>
    <row r="81" spans="3:74" x14ac:dyDescent="0.2">
      <c r="BK81" s="368"/>
      <c r="BL81" s="368"/>
      <c r="BM81" s="368"/>
      <c r="BN81" s="368"/>
      <c r="BO81" s="368"/>
      <c r="BP81" s="368"/>
      <c r="BQ81" s="368"/>
      <c r="BR81" s="368"/>
      <c r="BS81" s="368"/>
      <c r="BT81" s="368"/>
      <c r="BU81" s="368"/>
      <c r="BV81" s="368"/>
    </row>
    <row r="82" spans="3:74" x14ac:dyDescent="0.2">
      <c r="BK82" s="368"/>
      <c r="BL82" s="368"/>
      <c r="BM82" s="368"/>
      <c r="BN82" s="368"/>
      <c r="BO82" s="368"/>
      <c r="BP82" s="368"/>
      <c r="BQ82" s="368"/>
      <c r="BR82" s="368"/>
      <c r="BS82" s="368"/>
      <c r="BT82" s="368"/>
      <c r="BU82" s="368"/>
      <c r="BV82" s="368"/>
    </row>
    <row r="83" spans="3:74" x14ac:dyDescent="0.2">
      <c r="BK83" s="368"/>
      <c r="BL83" s="368"/>
      <c r="BM83" s="368"/>
      <c r="BN83" s="368"/>
      <c r="BO83" s="368"/>
      <c r="BP83" s="368"/>
      <c r="BQ83" s="368"/>
      <c r="BR83" s="368"/>
      <c r="BS83" s="368"/>
      <c r="BT83" s="368"/>
      <c r="BU83" s="368"/>
      <c r="BV83" s="368"/>
    </row>
    <row r="84" spans="3:74" x14ac:dyDescent="0.2">
      <c r="BK84" s="368"/>
      <c r="BL84" s="368"/>
      <c r="BM84" s="368"/>
      <c r="BN84" s="368"/>
      <c r="BO84" s="368"/>
      <c r="BP84" s="368"/>
      <c r="BQ84" s="368"/>
      <c r="BR84" s="368"/>
      <c r="BS84" s="368"/>
      <c r="BT84" s="368"/>
      <c r="BU84" s="368"/>
      <c r="BV84" s="368"/>
    </row>
    <row r="85" spans="3:74" x14ac:dyDescent="0.2">
      <c r="BK85" s="368"/>
      <c r="BL85" s="368"/>
      <c r="BM85" s="368"/>
      <c r="BN85" s="368"/>
      <c r="BO85" s="368"/>
      <c r="BP85" s="368"/>
      <c r="BQ85" s="368"/>
      <c r="BR85" s="368"/>
      <c r="BS85" s="368"/>
      <c r="BT85" s="368"/>
      <c r="BU85" s="368"/>
      <c r="BV85" s="368"/>
    </row>
    <row r="86" spans="3:74" x14ac:dyDescent="0.2">
      <c r="BK86" s="368"/>
      <c r="BL86" s="368"/>
      <c r="BM86" s="368"/>
      <c r="BN86" s="368"/>
      <c r="BO86" s="368"/>
      <c r="BP86" s="368"/>
      <c r="BQ86" s="368"/>
      <c r="BR86" s="368"/>
      <c r="BS86" s="368"/>
      <c r="BT86" s="368"/>
      <c r="BU86" s="368"/>
      <c r="BV86" s="368"/>
    </row>
    <row r="87" spans="3:74" x14ac:dyDescent="0.2">
      <c r="BK87" s="368"/>
      <c r="BL87" s="368"/>
      <c r="BM87" s="368"/>
      <c r="BN87" s="368"/>
      <c r="BO87" s="368"/>
      <c r="BP87" s="368"/>
      <c r="BQ87" s="368"/>
      <c r="BR87" s="368"/>
      <c r="BS87" s="368"/>
      <c r="BT87" s="368"/>
      <c r="BU87" s="368"/>
      <c r="BV87" s="368"/>
    </row>
    <row r="88" spans="3:74" x14ac:dyDescent="0.2">
      <c r="BK88" s="368"/>
      <c r="BL88" s="368"/>
      <c r="BM88" s="368"/>
      <c r="BN88" s="368"/>
      <c r="BO88" s="368"/>
      <c r="BP88" s="368"/>
      <c r="BQ88" s="368"/>
      <c r="BR88" s="368"/>
      <c r="BS88" s="368"/>
      <c r="BT88" s="368"/>
      <c r="BU88" s="368"/>
      <c r="BV88" s="368"/>
    </row>
    <row r="89" spans="3:74" x14ac:dyDescent="0.2">
      <c r="BK89" s="368"/>
      <c r="BL89" s="368"/>
      <c r="BM89" s="368"/>
      <c r="BN89" s="368"/>
      <c r="BO89" s="368"/>
      <c r="BP89" s="368"/>
      <c r="BQ89" s="368"/>
      <c r="BR89" s="368"/>
      <c r="BS89" s="368"/>
      <c r="BT89" s="368"/>
      <c r="BU89" s="368"/>
      <c r="BV89" s="368"/>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0"/>
      <c r="AZ90" s="370"/>
      <c r="BA90" s="370"/>
      <c r="BB90" s="370"/>
      <c r="BC90" s="370"/>
      <c r="BD90" s="696"/>
      <c r="BE90" s="696"/>
      <c r="BF90" s="696"/>
      <c r="BG90" s="370"/>
      <c r="BH90" s="370"/>
      <c r="BI90" s="370"/>
      <c r="BJ90" s="370"/>
      <c r="BK90" s="370"/>
      <c r="BL90" s="370"/>
      <c r="BM90" s="370"/>
      <c r="BN90" s="370"/>
      <c r="BO90" s="370"/>
      <c r="BP90" s="370"/>
      <c r="BQ90" s="370"/>
      <c r="BR90" s="370"/>
      <c r="BS90" s="370"/>
      <c r="BT90" s="370"/>
      <c r="BU90" s="370"/>
      <c r="BV90" s="370"/>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0"/>
      <c r="AZ91" s="370"/>
      <c r="BA91" s="370"/>
      <c r="BB91" s="370"/>
      <c r="BC91" s="370"/>
      <c r="BD91" s="696"/>
      <c r="BE91" s="696"/>
      <c r="BF91" s="696"/>
      <c r="BG91" s="370"/>
      <c r="BH91" s="370"/>
      <c r="BI91" s="370"/>
      <c r="BJ91" s="370"/>
      <c r="BK91" s="370"/>
      <c r="BL91" s="370"/>
      <c r="BM91" s="370"/>
      <c r="BN91" s="370"/>
      <c r="BO91" s="370"/>
      <c r="BP91" s="370"/>
      <c r="BQ91" s="370"/>
      <c r="BR91" s="370"/>
      <c r="BS91" s="370"/>
      <c r="BT91" s="370"/>
      <c r="BU91" s="370"/>
      <c r="BV91" s="370"/>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0"/>
      <c r="AZ92" s="370"/>
      <c r="BA92" s="370"/>
      <c r="BB92" s="370"/>
      <c r="BC92" s="370"/>
      <c r="BD92" s="696"/>
      <c r="BE92" s="696"/>
      <c r="BF92" s="696"/>
      <c r="BG92" s="370"/>
      <c r="BH92" s="370"/>
      <c r="BI92" s="370"/>
      <c r="BJ92" s="370"/>
      <c r="BK92" s="370"/>
      <c r="BL92" s="370"/>
      <c r="BM92" s="370"/>
      <c r="BN92" s="370"/>
      <c r="BO92" s="370"/>
      <c r="BP92" s="370"/>
      <c r="BQ92" s="370"/>
      <c r="BR92" s="370"/>
      <c r="BS92" s="370"/>
      <c r="BT92" s="370"/>
      <c r="BU92" s="370"/>
      <c r="BV92" s="370"/>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0"/>
      <c r="AZ93" s="370"/>
      <c r="BA93" s="370"/>
      <c r="BB93" s="370"/>
      <c r="BC93" s="370"/>
      <c r="BD93" s="696"/>
      <c r="BE93" s="696"/>
      <c r="BF93" s="696"/>
      <c r="BG93" s="370"/>
      <c r="BH93" s="370"/>
      <c r="BI93" s="370"/>
      <c r="BJ93" s="370"/>
      <c r="BK93" s="370"/>
      <c r="BL93" s="370"/>
      <c r="BM93" s="370"/>
      <c r="BN93" s="370"/>
      <c r="BO93" s="370"/>
      <c r="BP93" s="370"/>
      <c r="BQ93" s="370"/>
      <c r="BR93" s="370"/>
      <c r="BS93" s="370"/>
      <c r="BT93" s="370"/>
      <c r="BU93" s="370"/>
      <c r="BV93" s="370"/>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0"/>
      <c r="AZ94" s="370"/>
      <c r="BA94" s="370"/>
      <c r="BB94" s="370"/>
      <c r="BC94" s="370"/>
      <c r="BD94" s="696"/>
      <c r="BE94" s="696"/>
      <c r="BF94" s="696"/>
      <c r="BG94" s="370"/>
      <c r="BH94" s="370"/>
      <c r="BI94" s="370"/>
      <c r="BJ94" s="370"/>
      <c r="BK94" s="370"/>
      <c r="BL94" s="370"/>
      <c r="BM94" s="370"/>
      <c r="BN94" s="370"/>
      <c r="BO94" s="370"/>
      <c r="BP94" s="370"/>
      <c r="BQ94" s="370"/>
      <c r="BR94" s="370"/>
      <c r="BS94" s="370"/>
      <c r="BT94" s="370"/>
      <c r="BU94" s="370"/>
      <c r="BV94" s="370"/>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0"/>
      <c r="AZ95" s="370"/>
      <c r="BA95" s="370"/>
      <c r="BB95" s="370"/>
      <c r="BC95" s="370"/>
      <c r="BD95" s="696"/>
      <c r="BE95" s="696"/>
      <c r="BF95" s="696"/>
      <c r="BG95" s="370"/>
      <c r="BH95" s="370"/>
      <c r="BI95" s="370"/>
      <c r="BJ95" s="370"/>
      <c r="BK95" s="370"/>
      <c r="BL95" s="370"/>
      <c r="BM95" s="370"/>
      <c r="BN95" s="370"/>
      <c r="BO95" s="370"/>
      <c r="BP95" s="370"/>
      <c r="BQ95" s="370"/>
      <c r="BR95" s="370"/>
      <c r="BS95" s="370"/>
      <c r="BT95" s="370"/>
      <c r="BU95" s="370"/>
      <c r="BV95" s="370"/>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0"/>
      <c r="AZ96" s="370"/>
      <c r="BA96" s="370"/>
      <c r="BB96" s="370"/>
      <c r="BC96" s="370"/>
      <c r="BD96" s="696"/>
      <c r="BE96" s="696"/>
      <c r="BF96" s="696"/>
      <c r="BG96" s="370"/>
      <c r="BH96" s="370"/>
      <c r="BI96" s="370"/>
      <c r="BJ96" s="370"/>
      <c r="BK96" s="370"/>
      <c r="BL96" s="370"/>
      <c r="BM96" s="370"/>
      <c r="BN96" s="370"/>
      <c r="BO96" s="370"/>
      <c r="BP96" s="370"/>
      <c r="BQ96" s="370"/>
      <c r="BR96" s="370"/>
      <c r="BS96" s="370"/>
      <c r="BT96" s="370"/>
      <c r="BU96" s="370"/>
      <c r="BV96" s="370"/>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0"/>
      <c r="AZ97" s="370"/>
      <c r="BA97" s="370"/>
      <c r="BB97" s="370"/>
      <c r="BC97" s="370"/>
      <c r="BD97" s="696"/>
      <c r="BE97" s="696"/>
      <c r="BF97" s="696"/>
      <c r="BG97" s="370"/>
      <c r="BH97" s="370"/>
      <c r="BI97" s="370"/>
      <c r="BJ97" s="370"/>
      <c r="BK97" s="370"/>
      <c r="BL97" s="370"/>
      <c r="BM97" s="370"/>
      <c r="BN97" s="370"/>
      <c r="BO97" s="370"/>
      <c r="BP97" s="370"/>
      <c r="BQ97" s="370"/>
      <c r="BR97" s="370"/>
      <c r="BS97" s="370"/>
      <c r="BT97" s="370"/>
      <c r="BU97" s="370"/>
      <c r="BV97" s="370"/>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0"/>
      <c r="AZ98" s="370"/>
      <c r="BA98" s="370"/>
      <c r="BB98" s="370"/>
      <c r="BC98" s="370"/>
      <c r="BD98" s="696"/>
      <c r="BE98" s="696"/>
      <c r="BF98" s="696"/>
      <c r="BG98" s="370"/>
      <c r="BH98" s="370"/>
      <c r="BI98" s="370"/>
      <c r="BJ98" s="370"/>
      <c r="BK98" s="370"/>
      <c r="BL98" s="370"/>
      <c r="BM98" s="370"/>
      <c r="BN98" s="370"/>
      <c r="BO98" s="370"/>
      <c r="BP98" s="370"/>
      <c r="BQ98" s="370"/>
      <c r="BR98" s="370"/>
      <c r="BS98" s="370"/>
      <c r="BT98" s="370"/>
      <c r="BU98" s="370"/>
      <c r="BV98" s="370"/>
    </row>
    <row r="99" spans="3:74" x14ac:dyDescent="0.2">
      <c r="BK99" s="368"/>
      <c r="BL99" s="368"/>
      <c r="BM99" s="368"/>
      <c r="BN99" s="368"/>
      <c r="BO99" s="368"/>
      <c r="BP99" s="368"/>
      <c r="BQ99" s="368"/>
      <c r="BR99" s="368"/>
      <c r="BS99" s="368"/>
      <c r="BT99" s="368"/>
      <c r="BU99" s="368"/>
      <c r="BV99" s="368"/>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1"/>
      <c r="AZ100" s="371"/>
      <c r="BA100" s="371"/>
      <c r="BB100" s="371"/>
      <c r="BC100" s="371"/>
      <c r="BD100" s="697"/>
      <c r="BE100" s="697"/>
      <c r="BF100" s="697"/>
      <c r="BG100" s="371"/>
      <c r="BH100" s="371"/>
      <c r="BI100" s="371"/>
      <c r="BJ100" s="371"/>
      <c r="BK100" s="371"/>
      <c r="BL100" s="371"/>
      <c r="BM100" s="371"/>
      <c r="BN100" s="371"/>
      <c r="BO100" s="371"/>
      <c r="BP100" s="371"/>
      <c r="BQ100" s="371"/>
      <c r="BR100" s="371"/>
      <c r="BS100" s="371"/>
      <c r="BT100" s="371"/>
      <c r="BU100" s="371"/>
      <c r="BV100" s="371"/>
    </row>
    <row r="101" spans="3:74" x14ac:dyDescent="0.2">
      <c r="BK101" s="368"/>
      <c r="BL101" s="368"/>
      <c r="BM101" s="368"/>
      <c r="BN101" s="368"/>
      <c r="BO101" s="368"/>
      <c r="BP101" s="368"/>
      <c r="BQ101" s="368"/>
      <c r="BR101" s="368"/>
      <c r="BS101" s="368"/>
      <c r="BT101" s="368"/>
      <c r="BU101" s="368"/>
      <c r="BV101" s="368"/>
    </row>
    <row r="102" spans="3:74" x14ac:dyDescent="0.2">
      <c r="BK102" s="368"/>
      <c r="BL102" s="368"/>
      <c r="BM102" s="368"/>
      <c r="BN102" s="368"/>
      <c r="BO102" s="368"/>
      <c r="BP102" s="368"/>
      <c r="BQ102" s="368"/>
      <c r="BR102" s="368"/>
      <c r="BS102" s="368"/>
      <c r="BT102" s="368"/>
      <c r="BU102" s="368"/>
      <c r="BV102" s="368"/>
    </row>
    <row r="103" spans="3:74" x14ac:dyDescent="0.2">
      <c r="BK103" s="368"/>
      <c r="BL103" s="368"/>
      <c r="BM103" s="368"/>
      <c r="BN103" s="368"/>
      <c r="BO103" s="368"/>
      <c r="BP103" s="368"/>
      <c r="BQ103" s="368"/>
      <c r="BR103" s="368"/>
      <c r="BS103" s="368"/>
      <c r="BT103" s="368"/>
      <c r="BU103" s="368"/>
      <c r="BV103" s="368"/>
    </row>
    <row r="104" spans="3:74" x14ac:dyDescent="0.2">
      <c r="BK104" s="368"/>
      <c r="BL104" s="368"/>
      <c r="BM104" s="368"/>
      <c r="BN104" s="368"/>
      <c r="BO104" s="368"/>
      <c r="BP104" s="368"/>
      <c r="BQ104" s="368"/>
      <c r="BR104" s="368"/>
      <c r="BS104" s="368"/>
      <c r="BT104" s="368"/>
      <c r="BU104" s="368"/>
      <c r="BV104" s="368"/>
    </row>
    <row r="105" spans="3:74" x14ac:dyDescent="0.2">
      <c r="BK105" s="368"/>
      <c r="BL105" s="368"/>
      <c r="BM105" s="368"/>
      <c r="BN105" s="368"/>
      <c r="BO105" s="368"/>
      <c r="BP105" s="368"/>
      <c r="BQ105" s="368"/>
      <c r="BR105" s="368"/>
      <c r="BS105" s="368"/>
      <c r="BT105" s="368"/>
      <c r="BU105" s="368"/>
      <c r="BV105" s="368"/>
    </row>
    <row r="106" spans="3:74" x14ac:dyDescent="0.2">
      <c r="BK106" s="368"/>
      <c r="BL106" s="368"/>
      <c r="BM106" s="368"/>
      <c r="BN106" s="368"/>
      <c r="BO106" s="368"/>
      <c r="BP106" s="368"/>
      <c r="BQ106" s="368"/>
      <c r="BR106" s="368"/>
      <c r="BS106" s="368"/>
      <c r="BT106" s="368"/>
      <c r="BU106" s="368"/>
      <c r="BV106" s="368"/>
    </row>
    <row r="107" spans="3:74" x14ac:dyDescent="0.2">
      <c r="BK107" s="368"/>
      <c r="BL107" s="368"/>
      <c r="BM107" s="368"/>
      <c r="BN107" s="368"/>
      <c r="BO107" s="368"/>
      <c r="BP107" s="368"/>
      <c r="BQ107" s="368"/>
      <c r="BR107" s="368"/>
      <c r="BS107" s="368"/>
      <c r="BT107" s="368"/>
      <c r="BU107" s="368"/>
      <c r="BV107" s="368"/>
    </row>
    <row r="108" spans="3:74" x14ac:dyDescent="0.2">
      <c r="BK108" s="368"/>
      <c r="BL108" s="368"/>
      <c r="BM108" s="368"/>
      <c r="BN108" s="368"/>
      <c r="BO108" s="368"/>
      <c r="BP108" s="368"/>
      <c r="BQ108" s="368"/>
      <c r="BR108" s="368"/>
      <c r="BS108" s="368"/>
      <c r="BT108" s="368"/>
      <c r="BU108" s="368"/>
      <c r="BV108" s="368"/>
    </row>
    <row r="109" spans="3:74" x14ac:dyDescent="0.2">
      <c r="BK109" s="368"/>
      <c r="BL109" s="368"/>
      <c r="BM109" s="368"/>
      <c r="BN109" s="368"/>
      <c r="BO109" s="368"/>
      <c r="BP109" s="368"/>
      <c r="BQ109" s="368"/>
      <c r="BR109" s="368"/>
      <c r="BS109" s="368"/>
      <c r="BT109" s="368"/>
      <c r="BU109" s="368"/>
      <c r="BV109" s="368"/>
    </row>
    <row r="110" spans="3:74" x14ac:dyDescent="0.2">
      <c r="BK110" s="368"/>
      <c r="BL110" s="368"/>
      <c r="BM110" s="368"/>
      <c r="BN110" s="368"/>
      <c r="BO110" s="368"/>
      <c r="BP110" s="368"/>
      <c r="BQ110" s="368"/>
      <c r="BR110" s="368"/>
      <c r="BS110" s="368"/>
      <c r="BT110" s="368"/>
      <c r="BU110" s="368"/>
      <c r="BV110" s="368"/>
    </row>
    <row r="111" spans="3:74" x14ac:dyDescent="0.2">
      <c r="BK111" s="368"/>
      <c r="BL111" s="368"/>
      <c r="BM111" s="368"/>
      <c r="BN111" s="368"/>
      <c r="BO111" s="368"/>
      <c r="BP111" s="368"/>
      <c r="BQ111" s="368"/>
      <c r="BR111" s="368"/>
      <c r="BS111" s="368"/>
      <c r="BT111" s="368"/>
      <c r="BU111" s="368"/>
      <c r="BV111" s="368"/>
    </row>
    <row r="112" spans="3:74" x14ac:dyDescent="0.2">
      <c r="BK112" s="368"/>
      <c r="BL112" s="368"/>
      <c r="BM112" s="368"/>
      <c r="BN112" s="368"/>
      <c r="BO112" s="368"/>
      <c r="BP112" s="368"/>
      <c r="BQ112" s="368"/>
      <c r="BR112" s="368"/>
      <c r="BS112" s="368"/>
      <c r="BT112" s="368"/>
      <c r="BU112" s="368"/>
      <c r="BV112" s="368"/>
    </row>
    <row r="113" spans="63:74" x14ac:dyDescent="0.2">
      <c r="BK113" s="368"/>
      <c r="BL113" s="368"/>
      <c r="BM113" s="368"/>
      <c r="BN113" s="368"/>
      <c r="BO113" s="368"/>
      <c r="BP113" s="368"/>
      <c r="BQ113" s="368"/>
      <c r="BR113" s="368"/>
      <c r="BS113" s="368"/>
      <c r="BT113" s="368"/>
      <c r="BU113" s="368"/>
      <c r="BV113" s="368"/>
    </row>
    <row r="114" spans="63:74" x14ac:dyDescent="0.2">
      <c r="BK114" s="368"/>
      <c r="BL114" s="368"/>
      <c r="BM114" s="368"/>
      <c r="BN114" s="368"/>
      <c r="BO114" s="368"/>
      <c r="BP114" s="368"/>
      <c r="BQ114" s="368"/>
      <c r="BR114" s="368"/>
      <c r="BS114" s="368"/>
      <c r="BT114" s="368"/>
      <c r="BU114" s="368"/>
      <c r="BV114" s="368"/>
    </row>
    <row r="115" spans="63:74" x14ac:dyDescent="0.2">
      <c r="BK115" s="368"/>
      <c r="BL115" s="368"/>
      <c r="BM115" s="368"/>
      <c r="BN115" s="368"/>
      <c r="BO115" s="368"/>
      <c r="BP115" s="368"/>
      <c r="BQ115" s="368"/>
      <c r="BR115" s="368"/>
      <c r="BS115" s="368"/>
      <c r="BT115" s="368"/>
      <c r="BU115" s="368"/>
      <c r="BV115" s="368"/>
    </row>
    <row r="116" spans="63:74" x14ac:dyDescent="0.2">
      <c r="BK116" s="368"/>
      <c r="BL116" s="368"/>
      <c r="BM116" s="368"/>
      <c r="BN116" s="368"/>
      <c r="BO116" s="368"/>
      <c r="BP116" s="368"/>
      <c r="BQ116" s="368"/>
      <c r="BR116" s="368"/>
      <c r="BS116" s="368"/>
      <c r="BT116" s="368"/>
      <c r="BU116" s="368"/>
      <c r="BV116" s="368"/>
    </row>
    <row r="117" spans="63:74" x14ac:dyDescent="0.2">
      <c r="BK117" s="368"/>
      <c r="BL117" s="368"/>
      <c r="BM117" s="368"/>
      <c r="BN117" s="368"/>
      <c r="BO117" s="368"/>
      <c r="BP117" s="368"/>
      <c r="BQ117" s="368"/>
      <c r="BR117" s="368"/>
      <c r="BS117" s="368"/>
      <c r="BT117" s="368"/>
      <c r="BU117" s="368"/>
      <c r="BV117" s="368"/>
    </row>
    <row r="118" spans="63:74" x14ac:dyDescent="0.2">
      <c r="BK118" s="368"/>
      <c r="BL118" s="368"/>
      <c r="BM118" s="368"/>
      <c r="BN118" s="368"/>
      <c r="BO118" s="368"/>
      <c r="BP118" s="368"/>
      <c r="BQ118" s="368"/>
      <c r="BR118" s="368"/>
      <c r="BS118" s="368"/>
      <c r="BT118" s="368"/>
      <c r="BU118" s="368"/>
      <c r="BV118" s="368"/>
    </row>
    <row r="119" spans="63:74" x14ac:dyDescent="0.2">
      <c r="BK119" s="368"/>
      <c r="BL119" s="368"/>
      <c r="BM119" s="368"/>
      <c r="BN119" s="368"/>
      <c r="BO119" s="368"/>
      <c r="BP119" s="368"/>
      <c r="BQ119" s="368"/>
      <c r="BR119" s="368"/>
      <c r="BS119" s="368"/>
      <c r="BT119" s="368"/>
      <c r="BU119" s="368"/>
      <c r="BV119" s="368"/>
    </row>
    <row r="120" spans="63:74" x14ac:dyDescent="0.2">
      <c r="BK120" s="368"/>
      <c r="BL120" s="368"/>
      <c r="BM120" s="368"/>
      <c r="BN120" s="368"/>
      <c r="BO120" s="368"/>
      <c r="BP120" s="368"/>
      <c r="BQ120" s="368"/>
      <c r="BR120" s="368"/>
      <c r="BS120" s="368"/>
      <c r="BT120" s="368"/>
      <c r="BU120" s="368"/>
      <c r="BV120" s="368"/>
    </row>
    <row r="121" spans="63:74" x14ac:dyDescent="0.2">
      <c r="BK121" s="368"/>
      <c r="BL121" s="368"/>
      <c r="BM121" s="368"/>
      <c r="BN121" s="368"/>
      <c r="BO121" s="368"/>
      <c r="BP121" s="368"/>
      <c r="BQ121" s="368"/>
      <c r="BR121" s="368"/>
      <c r="BS121" s="368"/>
      <c r="BT121" s="368"/>
      <c r="BU121" s="368"/>
      <c r="BV121" s="368"/>
    </row>
    <row r="122" spans="63:74" x14ac:dyDescent="0.2">
      <c r="BK122" s="368"/>
      <c r="BL122" s="368"/>
      <c r="BM122" s="368"/>
      <c r="BN122" s="368"/>
      <c r="BO122" s="368"/>
      <c r="BP122" s="368"/>
      <c r="BQ122" s="368"/>
      <c r="BR122" s="368"/>
      <c r="BS122" s="368"/>
      <c r="BT122" s="368"/>
      <c r="BU122" s="368"/>
      <c r="BV122" s="368"/>
    </row>
    <row r="123" spans="63:74" x14ac:dyDescent="0.2">
      <c r="BK123" s="368"/>
      <c r="BL123" s="368"/>
      <c r="BM123" s="368"/>
      <c r="BN123" s="368"/>
      <c r="BO123" s="368"/>
      <c r="BP123" s="368"/>
      <c r="BQ123" s="368"/>
      <c r="BR123" s="368"/>
      <c r="BS123" s="368"/>
      <c r="BT123" s="368"/>
      <c r="BU123" s="368"/>
      <c r="BV123" s="368"/>
    </row>
    <row r="124" spans="63:74" x14ac:dyDescent="0.2">
      <c r="BK124" s="368"/>
      <c r="BL124" s="368"/>
      <c r="BM124" s="368"/>
      <c r="BN124" s="368"/>
      <c r="BO124" s="368"/>
      <c r="BP124" s="368"/>
      <c r="BQ124" s="368"/>
      <c r="BR124" s="368"/>
      <c r="BS124" s="368"/>
      <c r="BT124" s="368"/>
      <c r="BU124" s="368"/>
      <c r="BV124" s="368"/>
    </row>
    <row r="125" spans="63:74" x14ac:dyDescent="0.2">
      <c r="BK125" s="368"/>
      <c r="BL125" s="368"/>
      <c r="BM125" s="368"/>
      <c r="BN125" s="368"/>
      <c r="BO125" s="368"/>
      <c r="BP125" s="368"/>
      <c r="BQ125" s="368"/>
      <c r="BR125" s="368"/>
      <c r="BS125" s="368"/>
      <c r="BT125" s="368"/>
      <c r="BU125" s="368"/>
      <c r="BV125" s="368"/>
    </row>
    <row r="126" spans="63:74" x14ac:dyDescent="0.2">
      <c r="BK126" s="368"/>
      <c r="BL126" s="368"/>
      <c r="BM126" s="368"/>
      <c r="BN126" s="368"/>
      <c r="BO126" s="368"/>
      <c r="BP126" s="368"/>
      <c r="BQ126" s="368"/>
      <c r="BR126" s="368"/>
      <c r="BS126" s="368"/>
      <c r="BT126" s="368"/>
      <c r="BU126" s="368"/>
      <c r="BV126" s="368"/>
    </row>
    <row r="127" spans="63:74" x14ac:dyDescent="0.2">
      <c r="BK127" s="368"/>
      <c r="BL127" s="368"/>
      <c r="BM127" s="368"/>
      <c r="BN127" s="368"/>
      <c r="BO127" s="368"/>
      <c r="BP127" s="368"/>
      <c r="BQ127" s="368"/>
      <c r="BR127" s="368"/>
      <c r="BS127" s="368"/>
      <c r="BT127" s="368"/>
      <c r="BU127" s="368"/>
      <c r="BV127" s="368"/>
    </row>
    <row r="128" spans="63:74" x14ac:dyDescent="0.2">
      <c r="BK128" s="368"/>
      <c r="BL128" s="368"/>
      <c r="BM128" s="368"/>
      <c r="BN128" s="368"/>
      <c r="BO128" s="368"/>
      <c r="BP128" s="368"/>
      <c r="BQ128" s="368"/>
      <c r="BR128" s="368"/>
      <c r="BS128" s="368"/>
      <c r="BT128" s="368"/>
      <c r="BU128" s="368"/>
      <c r="BV128" s="368"/>
    </row>
    <row r="129" spans="63:74" x14ac:dyDescent="0.2">
      <c r="BK129" s="368"/>
      <c r="BL129" s="368"/>
      <c r="BM129" s="368"/>
      <c r="BN129" s="368"/>
      <c r="BO129" s="368"/>
      <c r="BP129" s="368"/>
      <c r="BQ129" s="368"/>
      <c r="BR129" s="368"/>
      <c r="BS129" s="368"/>
      <c r="BT129" s="368"/>
      <c r="BU129" s="368"/>
      <c r="BV129" s="368"/>
    </row>
    <row r="130" spans="63:74" x14ac:dyDescent="0.2">
      <c r="BK130" s="368"/>
      <c r="BL130" s="368"/>
      <c r="BM130" s="368"/>
      <c r="BN130" s="368"/>
      <c r="BO130" s="368"/>
      <c r="BP130" s="368"/>
      <c r="BQ130" s="368"/>
      <c r="BR130" s="368"/>
      <c r="BS130" s="368"/>
      <c r="BT130" s="368"/>
      <c r="BU130" s="368"/>
      <c r="BV130" s="368"/>
    </row>
    <row r="131" spans="63:74" x14ac:dyDescent="0.2">
      <c r="BK131" s="368"/>
      <c r="BL131" s="368"/>
      <c r="BM131" s="368"/>
      <c r="BN131" s="368"/>
      <c r="BO131" s="368"/>
      <c r="BP131" s="368"/>
      <c r="BQ131" s="368"/>
      <c r="BR131" s="368"/>
      <c r="BS131" s="368"/>
      <c r="BT131" s="368"/>
      <c r="BU131" s="368"/>
      <c r="BV131" s="368"/>
    </row>
    <row r="132" spans="63:74" x14ac:dyDescent="0.2">
      <c r="BK132" s="368"/>
      <c r="BL132" s="368"/>
      <c r="BM132" s="368"/>
      <c r="BN132" s="368"/>
      <c r="BO132" s="368"/>
      <c r="BP132" s="368"/>
      <c r="BQ132" s="368"/>
      <c r="BR132" s="368"/>
      <c r="BS132" s="368"/>
      <c r="BT132" s="368"/>
      <c r="BU132" s="368"/>
      <c r="BV132" s="368"/>
    </row>
    <row r="133" spans="63:74" x14ac:dyDescent="0.2">
      <c r="BK133" s="368"/>
      <c r="BL133" s="368"/>
      <c r="BM133" s="368"/>
      <c r="BN133" s="368"/>
      <c r="BO133" s="368"/>
      <c r="BP133" s="368"/>
      <c r="BQ133" s="368"/>
      <c r="BR133" s="368"/>
      <c r="BS133" s="368"/>
      <c r="BT133" s="368"/>
      <c r="BU133" s="368"/>
      <c r="BV133" s="368"/>
    </row>
    <row r="134" spans="63:74" x14ac:dyDescent="0.2">
      <c r="BK134" s="368"/>
      <c r="BL134" s="368"/>
      <c r="BM134" s="368"/>
      <c r="BN134" s="368"/>
      <c r="BO134" s="368"/>
      <c r="BP134" s="368"/>
      <c r="BQ134" s="368"/>
      <c r="BR134" s="368"/>
      <c r="BS134" s="368"/>
      <c r="BT134" s="368"/>
      <c r="BU134" s="368"/>
      <c r="BV134" s="368"/>
    </row>
    <row r="135" spans="63:74" x14ac:dyDescent="0.2">
      <c r="BK135" s="368"/>
      <c r="BL135" s="368"/>
      <c r="BM135" s="368"/>
      <c r="BN135" s="368"/>
      <c r="BO135" s="368"/>
      <c r="BP135" s="368"/>
      <c r="BQ135" s="368"/>
      <c r="BR135" s="368"/>
      <c r="BS135" s="368"/>
      <c r="BT135" s="368"/>
      <c r="BU135" s="368"/>
      <c r="BV135" s="368"/>
    </row>
    <row r="136" spans="63:74" x14ac:dyDescent="0.2">
      <c r="BK136" s="368"/>
      <c r="BL136" s="368"/>
      <c r="BM136" s="368"/>
      <c r="BN136" s="368"/>
      <c r="BO136" s="368"/>
      <c r="BP136" s="368"/>
      <c r="BQ136" s="368"/>
      <c r="BR136" s="368"/>
      <c r="BS136" s="368"/>
      <c r="BT136" s="368"/>
      <c r="BU136" s="368"/>
      <c r="BV136" s="368"/>
    </row>
    <row r="137" spans="63:74" x14ac:dyDescent="0.2">
      <c r="BK137" s="368"/>
      <c r="BL137" s="368"/>
      <c r="BM137" s="368"/>
      <c r="BN137" s="368"/>
      <c r="BO137" s="368"/>
      <c r="BP137" s="368"/>
      <c r="BQ137" s="368"/>
      <c r="BR137" s="368"/>
      <c r="BS137" s="368"/>
      <c r="BT137" s="368"/>
      <c r="BU137" s="368"/>
      <c r="BV137" s="368"/>
    </row>
    <row r="138" spans="63:74" x14ac:dyDescent="0.2">
      <c r="BK138" s="368"/>
      <c r="BL138" s="368"/>
      <c r="BM138" s="368"/>
      <c r="BN138" s="368"/>
      <c r="BO138" s="368"/>
      <c r="BP138" s="368"/>
      <c r="BQ138" s="368"/>
      <c r="BR138" s="368"/>
      <c r="BS138" s="368"/>
      <c r="BT138" s="368"/>
      <c r="BU138" s="368"/>
      <c r="BV138" s="368"/>
    </row>
    <row r="139" spans="63:74" x14ac:dyDescent="0.2">
      <c r="BK139" s="368"/>
      <c r="BL139" s="368"/>
      <c r="BM139" s="368"/>
      <c r="BN139" s="368"/>
      <c r="BO139" s="368"/>
      <c r="BP139" s="368"/>
      <c r="BQ139" s="368"/>
      <c r="BR139" s="368"/>
      <c r="BS139" s="368"/>
      <c r="BT139" s="368"/>
      <c r="BU139" s="368"/>
      <c r="BV139" s="368"/>
    </row>
    <row r="140" spans="63:74" x14ac:dyDescent="0.2">
      <c r="BK140" s="368"/>
      <c r="BL140" s="368"/>
      <c r="BM140" s="368"/>
      <c r="BN140" s="368"/>
      <c r="BO140" s="368"/>
      <c r="BP140" s="368"/>
      <c r="BQ140" s="368"/>
      <c r="BR140" s="368"/>
      <c r="BS140" s="368"/>
      <c r="BT140" s="368"/>
      <c r="BU140" s="368"/>
      <c r="BV140" s="368"/>
    </row>
    <row r="141" spans="63:74" x14ac:dyDescent="0.2">
      <c r="BK141" s="368"/>
      <c r="BL141" s="368"/>
      <c r="BM141" s="368"/>
      <c r="BN141" s="368"/>
      <c r="BO141" s="368"/>
      <c r="BP141" s="368"/>
      <c r="BQ141" s="368"/>
      <c r="BR141" s="368"/>
      <c r="BS141" s="368"/>
      <c r="BT141" s="368"/>
      <c r="BU141" s="368"/>
      <c r="BV141" s="368"/>
    </row>
    <row r="142" spans="63:74" x14ac:dyDescent="0.2">
      <c r="BK142" s="368"/>
      <c r="BL142" s="368"/>
      <c r="BM142" s="368"/>
      <c r="BN142" s="368"/>
      <c r="BO142" s="368"/>
      <c r="BP142" s="368"/>
      <c r="BQ142" s="368"/>
      <c r="BR142" s="368"/>
      <c r="BS142" s="368"/>
      <c r="BT142" s="368"/>
      <c r="BU142" s="368"/>
      <c r="BV142" s="368"/>
    </row>
    <row r="143" spans="63:74" x14ac:dyDescent="0.2">
      <c r="BK143" s="368"/>
      <c r="BL143" s="368"/>
      <c r="BM143" s="368"/>
      <c r="BN143" s="368"/>
      <c r="BO143" s="368"/>
      <c r="BP143" s="368"/>
      <c r="BQ143" s="368"/>
      <c r="BR143" s="368"/>
      <c r="BS143" s="368"/>
      <c r="BT143" s="368"/>
      <c r="BU143" s="368"/>
      <c r="BV143" s="368"/>
    </row>
    <row r="144" spans="63:74" x14ac:dyDescent="0.2">
      <c r="BK144" s="368"/>
      <c r="BL144" s="368"/>
      <c r="BM144" s="368"/>
      <c r="BN144" s="368"/>
      <c r="BO144" s="368"/>
      <c r="BP144" s="368"/>
      <c r="BQ144" s="368"/>
      <c r="BR144" s="368"/>
      <c r="BS144" s="368"/>
      <c r="BT144" s="368"/>
      <c r="BU144" s="368"/>
      <c r="BV144" s="368"/>
    </row>
  </sheetData>
  <mergeCells count="17">
    <mergeCell ref="B56:Q56"/>
    <mergeCell ref="B57:Q57"/>
    <mergeCell ref="B58:Q58"/>
    <mergeCell ref="A1:A2"/>
    <mergeCell ref="B50:Q50"/>
    <mergeCell ref="B52:Q52"/>
    <mergeCell ref="B53:Q53"/>
    <mergeCell ref="B54:Q54"/>
    <mergeCell ref="B51:Q51"/>
    <mergeCell ref="B55:Q55"/>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S5" activePane="bottomRight" state="frozen"/>
      <selection activeCell="BF63" sqref="BF63"/>
      <selection pane="topRight" activeCell="BF63" sqref="BF63"/>
      <selection pane="bottomLeft" activeCell="BF63" sqref="BF63"/>
      <selection pane="bottomRight" activeCell="BC26" sqref="BC26"/>
    </sheetView>
  </sheetViews>
  <sheetFormatPr defaultColWidth="11" defaultRowHeight="11.25" x14ac:dyDescent="0.2"/>
  <cols>
    <col min="1" max="1" width="10.5703125" style="548" customWidth="1"/>
    <col min="2" max="2" width="24.42578125" style="548" customWidth="1"/>
    <col min="3" max="55" width="6.5703125" style="548" customWidth="1"/>
    <col min="56" max="58" width="6.5703125" style="707" customWidth="1"/>
    <col min="59" max="74" width="6.5703125" style="548" customWidth="1"/>
    <col min="75" max="238" width="11" style="548"/>
    <col min="239" max="239" width="1.5703125" style="548" customWidth="1"/>
    <col min="240" max="16384" width="11" style="548"/>
  </cols>
  <sheetData>
    <row r="1" spans="1:74" ht="12.75" customHeight="1" x14ac:dyDescent="0.2">
      <c r="A1" s="788" t="s">
        <v>995</v>
      </c>
      <c r="B1" s="546" t="s">
        <v>483</v>
      </c>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546"/>
      <c r="AM1" s="546"/>
      <c r="AN1" s="546"/>
      <c r="AO1" s="546"/>
      <c r="AP1" s="546"/>
      <c r="AQ1" s="546"/>
      <c r="AR1" s="546"/>
      <c r="AS1" s="546"/>
      <c r="AT1" s="546"/>
      <c r="AU1" s="546"/>
      <c r="AV1" s="546"/>
      <c r="AW1" s="546"/>
      <c r="AX1" s="546"/>
      <c r="AY1" s="546"/>
      <c r="AZ1" s="546"/>
      <c r="BA1" s="546"/>
      <c r="BB1" s="546"/>
      <c r="BC1" s="546"/>
      <c r="BD1" s="546"/>
      <c r="BE1" s="546"/>
      <c r="BF1" s="546"/>
      <c r="BG1" s="546"/>
      <c r="BH1" s="546"/>
      <c r="BI1" s="546"/>
      <c r="BJ1" s="546"/>
      <c r="BK1" s="546"/>
      <c r="BL1" s="546"/>
      <c r="BM1" s="546"/>
      <c r="BN1" s="546"/>
      <c r="BO1" s="546"/>
      <c r="BP1" s="546"/>
      <c r="BQ1" s="546"/>
      <c r="BR1" s="546"/>
      <c r="BS1" s="546"/>
      <c r="BT1" s="546"/>
      <c r="BU1" s="546"/>
      <c r="BV1" s="546"/>
    </row>
    <row r="2" spans="1:74" ht="12.75" customHeight="1" x14ac:dyDescent="0.2">
      <c r="A2" s="789"/>
      <c r="B2" s="541" t="str">
        <f>"U.S. Energy Information Administration  |  Short-Term Energy Outlook  - "&amp;Dates!D1</f>
        <v>U.S. Energy Information Administration  |  Short-Term Energy Outlook  - March 2018</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698"/>
      <c r="BE2" s="698"/>
      <c r="BF2" s="698"/>
      <c r="BG2" s="549"/>
      <c r="BH2" s="549"/>
      <c r="BI2" s="549"/>
      <c r="BJ2" s="549"/>
      <c r="BK2" s="549"/>
      <c r="BL2" s="549"/>
      <c r="BM2" s="549"/>
      <c r="BN2" s="549"/>
      <c r="BO2" s="549"/>
      <c r="BP2" s="549"/>
      <c r="BQ2" s="549"/>
      <c r="BR2" s="549"/>
      <c r="BS2" s="549"/>
      <c r="BT2" s="549"/>
      <c r="BU2" s="549"/>
      <c r="BV2" s="549"/>
    </row>
    <row r="3" spans="1:74" ht="12.75" customHeight="1" x14ac:dyDescent="0.2">
      <c r="A3" s="550"/>
      <c r="B3" s="551"/>
      <c r="C3" s="793">
        <f>Dates!D3</f>
        <v>2014</v>
      </c>
      <c r="D3" s="794"/>
      <c r="E3" s="794"/>
      <c r="F3" s="794"/>
      <c r="G3" s="794"/>
      <c r="H3" s="794"/>
      <c r="I3" s="794"/>
      <c r="J3" s="794"/>
      <c r="K3" s="794"/>
      <c r="L3" s="794"/>
      <c r="M3" s="794"/>
      <c r="N3" s="842"/>
      <c r="O3" s="793">
        <f>C3+1</f>
        <v>2015</v>
      </c>
      <c r="P3" s="794"/>
      <c r="Q3" s="794"/>
      <c r="R3" s="794"/>
      <c r="S3" s="794"/>
      <c r="T3" s="794"/>
      <c r="U3" s="794"/>
      <c r="V3" s="794"/>
      <c r="W3" s="794"/>
      <c r="X3" s="794"/>
      <c r="Y3" s="794"/>
      <c r="Z3" s="842"/>
      <c r="AA3" s="793">
        <f>O3+1</f>
        <v>2016</v>
      </c>
      <c r="AB3" s="794"/>
      <c r="AC3" s="794"/>
      <c r="AD3" s="794"/>
      <c r="AE3" s="794"/>
      <c r="AF3" s="794"/>
      <c r="AG3" s="794"/>
      <c r="AH3" s="794"/>
      <c r="AI3" s="794"/>
      <c r="AJ3" s="794"/>
      <c r="AK3" s="794"/>
      <c r="AL3" s="842"/>
      <c r="AM3" s="793">
        <f>AA3+1</f>
        <v>2017</v>
      </c>
      <c r="AN3" s="794"/>
      <c r="AO3" s="794"/>
      <c r="AP3" s="794"/>
      <c r="AQ3" s="794"/>
      <c r="AR3" s="794"/>
      <c r="AS3" s="794"/>
      <c r="AT3" s="794"/>
      <c r="AU3" s="794"/>
      <c r="AV3" s="794"/>
      <c r="AW3" s="794"/>
      <c r="AX3" s="842"/>
      <c r="AY3" s="793">
        <f>AM3+1</f>
        <v>2018</v>
      </c>
      <c r="AZ3" s="794"/>
      <c r="BA3" s="794"/>
      <c r="BB3" s="794"/>
      <c r="BC3" s="794"/>
      <c r="BD3" s="794"/>
      <c r="BE3" s="794"/>
      <c r="BF3" s="794"/>
      <c r="BG3" s="794"/>
      <c r="BH3" s="794"/>
      <c r="BI3" s="794"/>
      <c r="BJ3" s="842"/>
      <c r="BK3" s="793">
        <f>AY3+1</f>
        <v>2019</v>
      </c>
      <c r="BL3" s="794"/>
      <c r="BM3" s="794"/>
      <c r="BN3" s="794"/>
      <c r="BO3" s="794"/>
      <c r="BP3" s="794"/>
      <c r="BQ3" s="794"/>
      <c r="BR3" s="794"/>
      <c r="BS3" s="794"/>
      <c r="BT3" s="794"/>
      <c r="BU3" s="794"/>
      <c r="BV3" s="842"/>
    </row>
    <row r="4" spans="1:74" ht="12.75" customHeight="1" x14ac:dyDescent="0.2">
      <c r="A4" s="550"/>
      <c r="B4" s="552"/>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550"/>
      <c r="B5" s="129" t="s">
        <v>358</v>
      </c>
      <c r="C5" s="553"/>
      <c r="D5" s="554"/>
      <c r="E5" s="554"/>
      <c r="F5" s="554"/>
      <c r="G5" s="554"/>
      <c r="H5" s="554"/>
      <c r="I5" s="554"/>
      <c r="J5" s="554"/>
      <c r="K5" s="554"/>
      <c r="L5" s="554"/>
      <c r="M5" s="554"/>
      <c r="N5" s="555"/>
      <c r="O5" s="553"/>
      <c r="P5" s="554"/>
      <c r="Q5" s="554"/>
      <c r="R5" s="554"/>
      <c r="S5" s="554"/>
      <c r="T5" s="554"/>
      <c r="U5" s="554"/>
      <c r="V5" s="554"/>
      <c r="W5" s="554"/>
      <c r="X5" s="554"/>
      <c r="Y5" s="554"/>
      <c r="Z5" s="555"/>
      <c r="AA5" s="553"/>
      <c r="AB5" s="554"/>
      <c r="AC5" s="554"/>
      <c r="AD5" s="554"/>
      <c r="AE5" s="554"/>
      <c r="AF5" s="554"/>
      <c r="AG5" s="554"/>
      <c r="AH5" s="554"/>
      <c r="AI5" s="554"/>
      <c r="AJ5" s="554"/>
      <c r="AK5" s="554"/>
      <c r="AL5" s="555"/>
      <c r="AM5" s="553"/>
      <c r="AN5" s="554"/>
      <c r="AO5" s="554"/>
      <c r="AP5" s="554"/>
      <c r="AQ5" s="554"/>
      <c r="AR5" s="554"/>
      <c r="AS5" s="554"/>
      <c r="AT5" s="554"/>
      <c r="AU5" s="554"/>
      <c r="AV5" s="554"/>
      <c r="AW5" s="554"/>
      <c r="AX5" s="555"/>
      <c r="AY5" s="553"/>
      <c r="AZ5" s="554"/>
      <c r="BA5" s="554"/>
      <c r="BB5" s="554"/>
      <c r="BC5" s="554"/>
      <c r="BD5" s="554"/>
      <c r="BE5" s="554"/>
      <c r="BF5" s="554"/>
      <c r="BG5" s="554"/>
      <c r="BH5" s="554"/>
      <c r="BI5" s="554"/>
      <c r="BJ5" s="555"/>
      <c r="BK5" s="553"/>
      <c r="BL5" s="554"/>
      <c r="BM5" s="554"/>
      <c r="BN5" s="554"/>
      <c r="BO5" s="554"/>
      <c r="BP5" s="554"/>
      <c r="BQ5" s="554"/>
      <c r="BR5" s="554"/>
      <c r="BS5" s="554"/>
      <c r="BT5" s="554"/>
      <c r="BU5" s="554"/>
      <c r="BV5" s="555"/>
    </row>
    <row r="6" spans="1:74" ht="11.1" customHeight="1" x14ac:dyDescent="0.2">
      <c r="A6" s="556" t="s">
        <v>373</v>
      </c>
      <c r="B6" s="557" t="s">
        <v>90</v>
      </c>
      <c r="C6" s="275">
        <v>5067.6570326000001</v>
      </c>
      <c r="D6" s="275">
        <v>5117.6602479000003</v>
      </c>
      <c r="E6" s="275">
        <v>4401.3742184000002</v>
      </c>
      <c r="F6" s="275">
        <v>3642.6863712999998</v>
      </c>
      <c r="G6" s="275">
        <v>3831.8000035</v>
      </c>
      <c r="H6" s="275">
        <v>4585.8973660000001</v>
      </c>
      <c r="I6" s="275">
        <v>4826.6792603000004</v>
      </c>
      <c r="J6" s="275">
        <v>4788.7620270999996</v>
      </c>
      <c r="K6" s="275">
        <v>4203.6794687000001</v>
      </c>
      <c r="L6" s="275">
        <v>3590.1921639000002</v>
      </c>
      <c r="M6" s="275">
        <v>3970.9146286999999</v>
      </c>
      <c r="N6" s="275">
        <v>4020.0037323000001</v>
      </c>
      <c r="O6" s="275">
        <v>4272.5974248000002</v>
      </c>
      <c r="P6" s="275">
        <v>4534.8868386000004</v>
      </c>
      <c r="Q6" s="275">
        <v>3499.5980032000002</v>
      </c>
      <c r="R6" s="275">
        <v>2966.3047350000002</v>
      </c>
      <c r="S6" s="275">
        <v>3373.6943928999999</v>
      </c>
      <c r="T6" s="275">
        <v>4189.1037710000001</v>
      </c>
      <c r="U6" s="275">
        <v>4487.0925176999999</v>
      </c>
      <c r="V6" s="275">
        <v>4344.2034952000004</v>
      </c>
      <c r="W6" s="275">
        <v>3932.8543909999999</v>
      </c>
      <c r="X6" s="275">
        <v>3121.2420532000001</v>
      </c>
      <c r="Y6" s="275">
        <v>2907.5711857000001</v>
      </c>
      <c r="Z6" s="275">
        <v>2886.9378176999999</v>
      </c>
      <c r="AA6" s="275">
        <v>3659.9799757999999</v>
      </c>
      <c r="AB6" s="275">
        <v>3196.7175003000002</v>
      </c>
      <c r="AC6" s="275">
        <v>2328.1460132000002</v>
      </c>
      <c r="AD6" s="275">
        <v>2403.7620473000002</v>
      </c>
      <c r="AE6" s="275">
        <v>2635.3067689999998</v>
      </c>
      <c r="AF6" s="275">
        <v>3867.8127890000001</v>
      </c>
      <c r="AG6" s="275">
        <v>4397.3043054999998</v>
      </c>
      <c r="AH6" s="275">
        <v>4375.3139619000003</v>
      </c>
      <c r="AI6" s="275">
        <v>3804.5922577000001</v>
      </c>
      <c r="AJ6" s="275">
        <v>3199.8046184</v>
      </c>
      <c r="AK6" s="275">
        <v>2898.015398</v>
      </c>
      <c r="AL6" s="275">
        <v>3830.5432719</v>
      </c>
      <c r="AM6" s="275">
        <v>3725.8515929</v>
      </c>
      <c r="AN6" s="275">
        <v>3102.5990548</v>
      </c>
      <c r="AO6" s="275">
        <v>2884.7358863999998</v>
      </c>
      <c r="AP6" s="275">
        <v>2717.7668112000001</v>
      </c>
      <c r="AQ6" s="275">
        <v>2996.1470227999998</v>
      </c>
      <c r="AR6" s="275">
        <v>3590.9273966999999</v>
      </c>
      <c r="AS6" s="275">
        <v>4127.7065664000002</v>
      </c>
      <c r="AT6" s="275">
        <v>3863.8807677999998</v>
      </c>
      <c r="AU6" s="275">
        <v>3280.1349931</v>
      </c>
      <c r="AV6" s="275">
        <v>2906.0356615000001</v>
      </c>
      <c r="AW6" s="275">
        <v>3038.3576103</v>
      </c>
      <c r="AX6" s="275">
        <v>3437.9950217999999</v>
      </c>
      <c r="AY6" s="275">
        <v>3507.741</v>
      </c>
      <c r="AZ6" s="275">
        <v>3082.4070000000002</v>
      </c>
      <c r="BA6" s="338">
        <v>2847.165</v>
      </c>
      <c r="BB6" s="338">
        <v>2525.11</v>
      </c>
      <c r="BC6" s="338">
        <v>2855.665</v>
      </c>
      <c r="BD6" s="338">
        <v>3437.5259999999998</v>
      </c>
      <c r="BE6" s="338">
        <v>3904.7429999999999</v>
      </c>
      <c r="BF6" s="338">
        <v>3910.415</v>
      </c>
      <c r="BG6" s="338">
        <v>3135.1550000000002</v>
      </c>
      <c r="BH6" s="338">
        <v>2881.8420000000001</v>
      </c>
      <c r="BI6" s="338">
        <v>2908.6590000000001</v>
      </c>
      <c r="BJ6" s="338">
        <v>3350.13</v>
      </c>
      <c r="BK6" s="338">
        <v>3805.4450000000002</v>
      </c>
      <c r="BL6" s="338">
        <v>3460.9749999999999</v>
      </c>
      <c r="BM6" s="338">
        <v>2878.0149999999999</v>
      </c>
      <c r="BN6" s="338">
        <v>2494.308</v>
      </c>
      <c r="BO6" s="338">
        <v>2744.5949999999998</v>
      </c>
      <c r="BP6" s="338">
        <v>3351.0450000000001</v>
      </c>
      <c r="BQ6" s="338">
        <v>3965.6610000000001</v>
      </c>
      <c r="BR6" s="338">
        <v>4011.1689999999999</v>
      </c>
      <c r="BS6" s="338">
        <v>3135.6959999999999</v>
      </c>
      <c r="BT6" s="338">
        <v>2818.7350000000001</v>
      </c>
      <c r="BU6" s="338">
        <v>2796.0259999999998</v>
      </c>
      <c r="BV6" s="338">
        <v>3200.9009999999998</v>
      </c>
    </row>
    <row r="7" spans="1:74" ht="11.1" customHeight="1" x14ac:dyDescent="0.2">
      <c r="A7" s="556" t="s">
        <v>374</v>
      </c>
      <c r="B7" s="557" t="s">
        <v>91</v>
      </c>
      <c r="C7" s="275">
        <v>2937.4494665000002</v>
      </c>
      <c r="D7" s="275">
        <v>2712.2254839000002</v>
      </c>
      <c r="E7" s="275">
        <v>2520.997339</v>
      </c>
      <c r="F7" s="275">
        <v>2559.3959503000001</v>
      </c>
      <c r="G7" s="275">
        <v>2874.8282465000002</v>
      </c>
      <c r="H7" s="275">
        <v>3282.2535573</v>
      </c>
      <c r="I7" s="275">
        <v>3712.2989868</v>
      </c>
      <c r="J7" s="275">
        <v>3946.7232887</v>
      </c>
      <c r="K7" s="275">
        <v>3552.7194880000002</v>
      </c>
      <c r="L7" s="275">
        <v>3151.0649939</v>
      </c>
      <c r="M7" s="275">
        <v>2811.7837436999998</v>
      </c>
      <c r="N7" s="275">
        <v>2936.7038545</v>
      </c>
      <c r="O7" s="275">
        <v>3280.2384400000001</v>
      </c>
      <c r="P7" s="275">
        <v>3261.25585</v>
      </c>
      <c r="Q7" s="275">
        <v>3207.1844861</v>
      </c>
      <c r="R7" s="275">
        <v>3093.5332443000002</v>
      </c>
      <c r="S7" s="275">
        <v>3274.7210805999998</v>
      </c>
      <c r="T7" s="275">
        <v>4049.2582769999999</v>
      </c>
      <c r="U7" s="275">
        <v>4552.2283974000002</v>
      </c>
      <c r="V7" s="275">
        <v>4486.5726916000003</v>
      </c>
      <c r="W7" s="275">
        <v>4101.1973822999998</v>
      </c>
      <c r="X7" s="275">
        <v>3548.5496168</v>
      </c>
      <c r="Y7" s="275">
        <v>3407.8751299999999</v>
      </c>
      <c r="Z7" s="275">
        <v>3541.1831587000001</v>
      </c>
      <c r="AA7" s="275">
        <v>3549.7982510000002</v>
      </c>
      <c r="AB7" s="275">
        <v>3398.3509703</v>
      </c>
      <c r="AC7" s="275">
        <v>3351.2882767999999</v>
      </c>
      <c r="AD7" s="275">
        <v>3295.8648797000001</v>
      </c>
      <c r="AE7" s="275">
        <v>3562.2642384000001</v>
      </c>
      <c r="AF7" s="275">
        <v>4379.8409426999997</v>
      </c>
      <c r="AG7" s="275">
        <v>4888.8345499999996</v>
      </c>
      <c r="AH7" s="275">
        <v>4992.2474939000003</v>
      </c>
      <c r="AI7" s="275">
        <v>4186.7579636999999</v>
      </c>
      <c r="AJ7" s="275">
        <v>3319.2898461</v>
      </c>
      <c r="AK7" s="275">
        <v>3131.3944532999999</v>
      </c>
      <c r="AL7" s="275">
        <v>3108.5030747999999</v>
      </c>
      <c r="AM7" s="275">
        <v>2949.8880178999998</v>
      </c>
      <c r="AN7" s="275">
        <v>2894.2933005999998</v>
      </c>
      <c r="AO7" s="275">
        <v>3055.0948377</v>
      </c>
      <c r="AP7" s="275">
        <v>2872.6031922000002</v>
      </c>
      <c r="AQ7" s="275">
        <v>3121.8392288999999</v>
      </c>
      <c r="AR7" s="275">
        <v>3868.6975145000001</v>
      </c>
      <c r="AS7" s="275">
        <v>4668.3751635999997</v>
      </c>
      <c r="AT7" s="275">
        <v>4503.5350735000002</v>
      </c>
      <c r="AU7" s="275">
        <v>3890.9470253999998</v>
      </c>
      <c r="AV7" s="275">
        <v>3447.3224578999998</v>
      </c>
      <c r="AW7" s="275">
        <v>3086.1579147000002</v>
      </c>
      <c r="AX7" s="275">
        <v>3424.0027730000002</v>
      </c>
      <c r="AY7" s="275">
        <v>3537.65</v>
      </c>
      <c r="AZ7" s="275">
        <v>3219.9110000000001</v>
      </c>
      <c r="BA7" s="338">
        <v>3346.8980000000001</v>
      </c>
      <c r="BB7" s="338">
        <v>3164.4459999999999</v>
      </c>
      <c r="BC7" s="338">
        <v>3581.6289999999999</v>
      </c>
      <c r="BD7" s="338">
        <v>4247.6170000000002</v>
      </c>
      <c r="BE7" s="338">
        <v>4811.9459999999999</v>
      </c>
      <c r="BF7" s="338">
        <v>4907.6369999999997</v>
      </c>
      <c r="BG7" s="338">
        <v>4129.6509999999998</v>
      </c>
      <c r="BH7" s="338">
        <v>3584.9050000000002</v>
      </c>
      <c r="BI7" s="338">
        <v>3314.8510000000001</v>
      </c>
      <c r="BJ7" s="338">
        <v>3493.596</v>
      </c>
      <c r="BK7" s="338">
        <v>3520.029</v>
      </c>
      <c r="BL7" s="338">
        <v>3450.6750000000002</v>
      </c>
      <c r="BM7" s="338">
        <v>3387.1419999999998</v>
      </c>
      <c r="BN7" s="338">
        <v>3224.1759999999999</v>
      </c>
      <c r="BO7" s="338">
        <v>3667.902</v>
      </c>
      <c r="BP7" s="338">
        <v>4358.6450000000004</v>
      </c>
      <c r="BQ7" s="338">
        <v>4835.6570000000002</v>
      </c>
      <c r="BR7" s="338">
        <v>4878.6080000000002</v>
      </c>
      <c r="BS7" s="338">
        <v>4196.0640000000003</v>
      </c>
      <c r="BT7" s="338">
        <v>3707.9609999999998</v>
      </c>
      <c r="BU7" s="338">
        <v>3461.174</v>
      </c>
      <c r="BV7" s="338">
        <v>3639.4650000000001</v>
      </c>
    </row>
    <row r="8" spans="1:74" ht="11.1" customHeight="1" x14ac:dyDescent="0.2">
      <c r="A8" s="558" t="s">
        <v>375</v>
      </c>
      <c r="B8" s="559" t="s">
        <v>376</v>
      </c>
      <c r="C8" s="275">
        <v>228.11466451999999</v>
      </c>
      <c r="D8" s="275">
        <v>98.671567143000004</v>
      </c>
      <c r="E8" s="275">
        <v>102.83503</v>
      </c>
      <c r="F8" s="275">
        <v>58.439846332999998</v>
      </c>
      <c r="G8" s="275">
        <v>65.934124194000006</v>
      </c>
      <c r="H8" s="275">
        <v>67.353088999999997</v>
      </c>
      <c r="I8" s="275">
        <v>65.875549676999995</v>
      </c>
      <c r="J8" s="275">
        <v>66.138972902999996</v>
      </c>
      <c r="K8" s="275">
        <v>64.948837333</v>
      </c>
      <c r="L8" s="275">
        <v>48.959015805999996</v>
      </c>
      <c r="M8" s="275">
        <v>57.934908333000003</v>
      </c>
      <c r="N8" s="275">
        <v>67.585959677000005</v>
      </c>
      <c r="O8" s="275">
        <v>95.902111613000002</v>
      </c>
      <c r="P8" s="275">
        <v>225.73642892999999</v>
      </c>
      <c r="Q8" s="275">
        <v>57.370646452000003</v>
      </c>
      <c r="R8" s="275">
        <v>57.589368</v>
      </c>
      <c r="S8" s="275">
        <v>62.541078386999999</v>
      </c>
      <c r="T8" s="275">
        <v>62.016523999999997</v>
      </c>
      <c r="U8" s="275">
        <v>74.328336128999993</v>
      </c>
      <c r="V8" s="275">
        <v>68.813079999999999</v>
      </c>
      <c r="W8" s="275">
        <v>67.810143999999994</v>
      </c>
      <c r="X8" s="275">
        <v>57.135201289999998</v>
      </c>
      <c r="Y8" s="275">
        <v>56.996214999999999</v>
      </c>
      <c r="Z8" s="275">
        <v>54.740085806000003</v>
      </c>
      <c r="AA8" s="275">
        <v>76.175876451999997</v>
      </c>
      <c r="AB8" s="275">
        <v>76.182812068999993</v>
      </c>
      <c r="AC8" s="275">
        <v>58.098517418999997</v>
      </c>
      <c r="AD8" s="275">
        <v>61.301630666999998</v>
      </c>
      <c r="AE8" s="275">
        <v>63.166216773999999</v>
      </c>
      <c r="AF8" s="275">
        <v>65.892931666999999</v>
      </c>
      <c r="AG8" s="275">
        <v>74.888652902999993</v>
      </c>
      <c r="AH8" s="275">
        <v>75.337468064999996</v>
      </c>
      <c r="AI8" s="275">
        <v>64.204449332999999</v>
      </c>
      <c r="AJ8" s="275">
        <v>50.689560323000002</v>
      </c>
      <c r="AK8" s="275">
        <v>62.302370666999998</v>
      </c>
      <c r="AL8" s="275">
        <v>65.658228386999994</v>
      </c>
      <c r="AM8" s="275">
        <v>66.895051710000004</v>
      </c>
      <c r="AN8" s="275">
        <v>56.850802285999997</v>
      </c>
      <c r="AO8" s="275">
        <v>54.400036129</v>
      </c>
      <c r="AP8" s="275">
        <v>42.916714433000003</v>
      </c>
      <c r="AQ8" s="275">
        <v>57.218564548000003</v>
      </c>
      <c r="AR8" s="275">
        <v>62.651726533000001</v>
      </c>
      <c r="AS8" s="275">
        <v>56.353865581000001</v>
      </c>
      <c r="AT8" s="275">
        <v>55.616249064999998</v>
      </c>
      <c r="AU8" s="275">
        <v>55.499705800000001</v>
      </c>
      <c r="AV8" s="275">
        <v>49.463500774000003</v>
      </c>
      <c r="AW8" s="275">
        <v>53.857588100000001</v>
      </c>
      <c r="AX8" s="275">
        <v>81.071335000000005</v>
      </c>
      <c r="AY8" s="275">
        <v>162.35589999999999</v>
      </c>
      <c r="AZ8" s="275">
        <v>62.449379999999998</v>
      </c>
      <c r="BA8" s="338">
        <v>57.635370000000002</v>
      </c>
      <c r="BB8" s="338">
        <v>50.661169999999998</v>
      </c>
      <c r="BC8" s="338">
        <v>60.394489999999998</v>
      </c>
      <c r="BD8" s="338">
        <v>64.006450000000001</v>
      </c>
      <c r="BE8" s="338">
        <v>67.93092</v>
      </c>
      <c r="BF8" s="338">
        <v>65.163470000000004</v>
      </c>
      <c r="BG8" s="338">
        <v>59.575069999999997</v>
      </c>
      <c r="BH8" s="338">
        <v>51.787999999999997</v>
      </c>
      <c r="BI8" s="338">
        <v>53.373289999999997</v>
      </c>
      <c r="BJ8" s="338">
        <v>62.47419</v>
      </c>
      <c r="BK8" s="338">
        <v>96.634820000000005</v>
      </c>
      <c r="BL8" s="338">
        <v>67.899330000000006</v>
      </c>
      <c r="BM8" s="338">
        <v>58.838030000000003</v>
      </c>
      <c r="BN8" s="338">
        <v>51.724069999999998</v>
      </c>
      <c r="BO8" s="338">
        <v>60.863909999999997</v>
      </c>
      <c r="BP8" s="338">
        <v>62.995440000000002</v>
      </c>
      <c r="BQ8" s="338">
        <v>66.932100000000005</v>
      </c>
      <c r="BR8" s="338">
        <v>65.447569999999999</v>
      </c>
      <c r="BS8" s="338">
        <v>60.298400000000001</v>
      </c>
      <c r="BT8" s="338">
        <v>52.045650000000002</v>
      </c>
      <c r="BU8" s="338">
        <v>52.750320000000002</v>
      </c>
      <c r="BV8" s="338">
        <v>62.188130000000001</v>
      </c>
    </row>
    <row r="9" spans="1:74" ht="11.1" customHeight="1" x14ac:dyDescent="0.2">
      <c r="A9" s="558" t="s">
        <v>377</v>
      </c>
      <c r="B9" s="559" t="s">
        <v>92</v>
      </c>
      <c r="C9" s="275">
        <v>30.092340645</v>
      </c>
      <c r="D9" s="275">
        <v>29.186982857</v>
      </c>
      <c r="E9" s="275">
        <v>27.922579032000002</v>
      </c>
      <c r="F9" s="275">
        <v>28.472912999999998</v>
      </c>
      <c r="G9" s="275">
        <v>30.46443</v>
      </c>
      <c r="H9" s="275">
        <v>32.289174666999997</v>
      </c>
      <c r="I9" s="275">
        <v>34.472307419000003</v>
      </c>
      <c r="J9" s="275">
        <v>36.617236128999998</v>
      </c>
      <c r="K9" s="275">
        <v>37.545623667000001</v>
      </c>
      <c r="L9" s="275">
        <v>34.911545484000001</v>
      </c>
      <c r="M9" s="275">
        <v>35.781815332999997</v>
      </c>
      <c r="N9" s="275">
        <v>37.192565483999999</v>
      </c>
      <c r="O9" s="275">
        <v>40.204608387</v>
      </c>
      <c r="P9" s="275">
        <v>36.606423214000003</v>
      </c>
      <c r="Q9" s="275">
        <v>35.180682580999999</v>
      </c>
      <c r="R9" s="275">
        <v>32.644445666999999</v>
      </c>
      <c r="S9" s="275">
        <v>35.442749354999997</v>
      </c>
      <c r="T9" s="275">
        <v>37.253622667000002</v>
      </c>
      <c r="U9" s="275">
        <v>39.853004515999999</v>
      </c>
      <c r="V9" s="275">
        <v>38.567025483999998</v>
      </c>
      <c r="W9" s="275">
        <v>40.337338000000003</v>
      </c>
      <c r="X9" s="275">
        <v>29.241212258000001</v>
      </c>
      <c r="Y9" s="275">
        <v>30.055639332999998</v>
      </c>
      <c r="Z9" s="275">
        <v>35.800570323000002</v>
      </c>
      <c r="AA9" s="275">
        <v>38.543542258000002</v>
      </c>
      <c r="AB9" s="275">
        <v>36.605451723999998</v>
      </c>
      <c r="AC9" s="275">
        <v>38.624294194000001</v>
      </c>
      <c r="AD9" s="275">
        <v>37.733352666999998</v>
      </c>
      <c r="AE9" s="275">
        <v>33.977949676999998</v>
      </c>
      <c r="AF9" s="275">
        <v>34.773960332999998</v>
      </c>
      <c r="AG9" s="275">
        <v>34.737150323000002</v>
      </c>
      <c r="AH9" s="275">
        <v>34.320072258000003</v>
      </c>
      <c r="AI9" s="275">
        <v>34.010946666999999</v>
      </c>
      <c r="AJ9" s="275">
        <v>29.459464193999999</v>
      </c>
      <c r="AK9" s="275">
        <v>33.777533333000001</v>
      </c>
      <c r="AL9" s="275">
        <v>33.466502902999999</v>
      </c>
      <c r="AM9" s="275">
        <v>36.138741580999998</v>
      </c>
      <c r="AN9" s="275">
        <v>42.520374070999999</v>
      </c>
      <c r="AO9" s="275">
        <v>40.564438580999997</v>
      </c>
      <c r="AP9" s="275">
        <v>38.561938667</v>
      </c>
      <c r="AQ9" s="275">
        <v>38.119415805999999</v>
      </c>
      <c r="AR9" s="275">
        <v>40.364911532999997</v>
      </c>
      <c r="AS9" s="275">
        <v>40.664958484000003</v>
      </c>
      <c r="AT9" s="275">
        <v>42.602103903</v>
      </c>
      <c r="AU9" s="275">
        <v>37.343011699999998</v>
      </c>
      <c r="AV9" s="275">
        <v>32.702761903000003</v>
      </c>
      <c r="AW9" s="275">
        <v>39.939268466999998</v>
      </c>
      <c r="AX9" s="275">
        <v>36.369570838999998</v>
      </c>
      <c r="AY9" s="275">
        <v>38.594999999999999</v>
      </c>
      <c r="AZ9" s="275">
        <v>43.79692</v>
      </c>
      <c r="BA9" s="338">
        <v>41.575699999999998</v>
      </c>
      <c r="BB9" s="338">
        <v>39.233609999999999</v>
      </c>
      <c r="BC9" s="338">
        <v>39.285989999999998</v>
      </c>
      <c r="BD9" s="338">
        <v>41.093490000000003</v>
      </c>
      <c r="BE9" s="338">
        <v>40.700380000000003</v>
      </c>
      <c r="BF9" s="338">
        <v>43.54204</v>
      </c>
      <c r="BG9" s="338">
        <v>37.303449999999998</v>
      </c>
      <c r="BH9" s="338">
        <v>32.524509999999999</v>
      </c>
      <c r="BI9" s="338">
        <v>39.926380000000002</v>
      </c>
      <c r="BJ9" s="338">
        <v>36.098129999999998</v>
      </c>
      <c r="BK9" s="338">
        <v>39.141779999999997</v>
      </c>
      <c r="BL9" s="338">
        <v>45.207830000000001</v>
      </c>
      <c r="BM9" s="338">
        <v>41.767580000000002</v>
      </c>
      <c r="BN9" s="338">
        <v>39.447850000000003</v>
      </c>
      <c r="BO9" s="338">
        <v>39.672359999999998</v>
      </c>
      <c r="BP9" s="338">
        <v>41.553469999999997</v>
      </c>
      <c r="BQ9" s="338">
        <v>40.90578</v>
      </c>
      <c r="BR9" s="338">
        <v>43.871519999999997</v>
      </c>
      <c r="BS9" s="338">
        <v>37.442830000000001</v>
      </c>
      <c r="BT9" s="338">
        <v>32.659170000000003</v>
      </c>
      <c r="BU9" s="338">
        <v>40.320619999999998</v>
      </c>
      <c r="BV9" s="338">
        <v>36.343780000000002</v>
      </c>
    </row>
    <row r="10" spans="1:74" ht="11.1" customHeight="1" x14ac:dyDescent="0.2">
      <c r="A10" s="558" t="s">
        <v>378</v>
      </c>
      <c r="B10" s="559" t="s">
        <v>93</v>
      </c>
      <c r="C10" s="275">
        <v>2360.0841612999998</v>
      </c>
      <c r="D10" s="275">
        <v>2237.1053571000002</v>
      </c>
      <c r="E10" s="275">
        <v>2012.8090322999999</v>
      </c>
      <c r="F10" s="275">
        <v>1879.4862667</v>
      </c>
      <c r="G10" s="275">
        <v>2030.5622581</v>
      </c>
      <c r="H10" s="275">
        <v>2271.2743999999998</v>
      </c>
      <c r="I10" s="275">
        <v>2320.6492257999998</v>
      </c>
      <c r="J10" s="275">
        <v>2294.4756774000002</v>
      </c>
      <c r="K10" s="275">
        <v>2251.15</v>
      </c>
      <c r="L10" s="275">
        <v>2012.6125161</v>
      </c>
      <c r="M10" s="275">
        <v>2171.3395</v>
      </c>
      <c r="N10" s="275">
        <v>2366.5338065000001</v>
      </c>
      <c r="O10" s="275">
        <v>2395.8056129000001</v>
      </c>
      <c r="P10" s="275">
        <v>2266.4818928999998</v>
      </c>
      <c r="Q10" s="275">
        <v>2082.1548065000002</v>
      </c>
      <c r="R10" s="275">
        <v>1992.8164999999999</v>
      </c>
      <c r="S10" s="275">
        <v>2123.4362903000001</v>
      </c>
      <c r="T10" s="275">
        <v>2283.8721667</v>
      </c>
      <c r="U10" s="275">
        <v>2303.6185805999999</v>
      </c>
      <c r="V10" s="275">
        <v>2335.9790968000002</v>
      </c>
      <c r="W10" s="275">
        <v>2215.8790666999998</v>
      </c>
      <c r="X10" s="275">
        <v>1953.9006773999999</v>
      </c>
      <c r="Y10" s="275">
        <v>2008.7980333</v>
      </c>
      <c r="Z10" s="275">
        <v>2246.2472257999998</v>
      </c>
      <c r="AA10" s="275">
        <v>2339.508871</v>
      </c>
      <c r="AB10" s="275">
        <v>2263.3841723999999</v>
      </c>
      <c r="AC10" s="275">
        <v>2133.8352903</v>
      </c>
      <c r="AD10" s="275">
        <v>2091.0614999999998</v>
      </c>
      <c r="AE10" s="275">
        <v>2147.6288064999999</v>
      </c>
      <c r="AF10" s="275">
        <v>2239.1774667</v>
      </c>
      <c r="AG10" s="275">
        <v>2269.3337741999999</v>
      </c>
      <c r="AH10" s="275">
        <v>2307.3033870999998</v>
      </c>
      <c r="AI10" s="275">
        <v>2181.6058667000002</v>
      </c>
      <c r="AJ10" s="275">
        <v>1959.1400968</v>
      </c>
      <c r="AK10" s="275">
        <v>2172.6258667000002</v>
      </c>
      <c r="AL10" s="275">
        <v>2311.6912581000001</v>
      </c>
      <c r="AM10" s="275">
        <v>2358.7294194000001</v>
      </c>
      <c r="AN10" s="275">
        <v>2270.01325</v>
      </c>
      <c r="AO10" s="275">
        <v>2099.7806452</v>
      </c>
      <c r="AP10" s="275">
        <v>1891.4450667000001</v>
      </c>
      <c r="AQ10" s="275">
        <v>1977.8307419</v>
      </c>
      <c r="AR10" s="275">
        <v>2233.6927332999999</v>
      </c>
      <c r="AS10" s="275">
        <v>2300.4586773999999</v>
      </c>
      <c r="AT10" s="275">
        <v>2334.9747742</v>
      </c>
      <c r="AU10" s="275">
        <v>2269.9306000000001</v>
      </c>
      <c r="AV10" s="275">
        <v>2128.8640323</v>
      </c>
      <c r="AW10" s="275">
        <v>2220.5951</v>
      </c>
      <c r="AX10" s="275">
        <v>2377.4055484</v>
      </c>
      <c r="AY10" s="275">
        <v>2423.4850000000001</v>
      </c>
      <c r="AZ10" s="275">
        <v>2327.5349999999999</v>
      </c>
      <c r="BA10" s="338">
        <v>2070.723</v>
      </c>
      <c r="BB10" s="338">
        <v>1949.867</v>
      </c>
      <c r="BC10" s="338">
        <v>2059.0369999999998</v>
      </c>
      <c r="BD10" s="338">
        <v>2245.2910000000002</v>
      </c>
      <c r="BE10" s="338">
        <v>2286.145</v>
      </c>
      <c r="BF10" s="338">
        <v>2299.268</v>
      </c>
      <c r="BG10" s="338">
        <v>2211.13</v>
      </c>
      <c r="BH10" s="338">
        <v>1997.6590000000001</v>
      </c>
      <c r="BI10" s="338">
        <v>2117.7020000000002</v>
      </c>
      <c r="BJ10" s="338">
        <v>2298.3609999999999</v>
      </c>
      <c r="BK10" s="338">
        <v>2320.9549999999999</v>
      </c>
      <c r="BL10" s="338">
        <v>2219.1909999999998</v>
      </c>
      <c r="BM10" s="338">
        <v>2045.251</v>
      </c>
      <c r="BN10" s="338">
        <v>1925.8820000000001</v>
      </c>
      <c r="BO10" s="338">
        <v>2033.3409999999999</v>
      </c>
      <c r="BP10" s="338">
        <v>2202.1260000000002</v>
      </c>
      <c r="BQ10" s="338">
        <v>2242.194</v>
      </c>
      <c r="BR10" s="338">
        <v>2255.0639999999999</v>
      </c>
      <c r="BS10" s="338">
        <v>2168.6219999999998</v>
      </c>
      <c r="BT10" s="338">
        <v>1943.395</v>
      </c>
      <c r="BU10" s="338">
        <v>2072.8420000000001</v>
      </c>
      <c r="BV10" s="338">
        <v>2249.6729999999998</v>
      </c>
    </row>
    <row r="11" spans="1:74" ht="11.1" customHeight="1" x14ac:dyDescent="0.2">
      <c r="A11" s="556" t="s">
        <v>1240</v>
      </c>
      <c r="B11" s="560" t="s">
        <v>381</v>
      </c>
      <c r="C11" s="275">
        <v>1520.2262126000001</v>
      </c>
      <c r="D11" s="275">
        <v>1371.3196614000001</v>
      </c>
      <c r="E11" s="275">
        <v>1616.3808251999999</v>
      </c>
      <c r="F11" s="275">
        <v>1730.5236757</v>
      </c>
      <c r="G11" s="275">
        <v>1624.7157668</v>
      </c>
      <c r="H11" s="275">
        <v>1673.6001616999999</v>
      </c>
      <c r="I11" s="275">
        <v>1464.5672571</v>
      </c>
      <c r="J11" s="275">
        <v>1252.5178510000001</v>
      </c>
      <c r="K11" s="275">
        <v>1198.9227377</v>
      </c>
      <c r="L11" s="275">
        <v>1286.3761519</v>
      </c>
      <c r="M11" s="275">
        <v>1514.413192</v>
      </c>
      <c r="N11" s="275">
        <v>1450.0079089999999</v>
      </c>
      <c r="O11" s="275">
        <v>1524.4977965</v>
      </c>
      <c r="P11" s="275">
        <v>1601.6925043000001</v>
      </c>
      <c r="Q11" s="275">
        <v>1555.6196947999999</v>
      </c>
      <c r="R11" s="275">
        <v>1632.1777159999999</v>
      </c>
      <c r="S11" s="275">
        <v>1493.7941464999999</v>
      </c>
      <c r="T11" s="275">
        <v>1432.4911583000001</v>
      </c>
      <c r="U11" s="275">
        <v>1434.4747119000001</v>
      </c>
      <c r="V11" s="275">
        <v>1353.0159774000001</v>
      </c>
      <c r="W11" s="275">
        <v>1291.3833586999999</v>
      </c>
      <c r="X11" s="275">
        <v>1333.4974603000001</v>
      </c>
      <c r="Y11" s="275">
        <v>1580.0883497</v>
      </c>
      <c r="Z11" s="275">
        <v>1669.9181497</v>
      </c>
      <c r="AA11" s="275">
        <v>1686.88913</v>
      </c>
      <c r="AB11" s="275">
        <v>1823.3407407</v>
      </c>
      <c r="AC11" s="275">
        <v>1886.2563293999999</v>
      </c>
      <c r="AD11" s="275">
        <v>1851.4823696999999</v>
      </c>
      <c r="AE11" s="275">
        <v>1748.3045281</v>
      </c>
      <c r="AF11" s="275">
        <v>1649.107534</v>
      </c>
      <c r="AG11" s="275">
        <v>1607.34807</v>
      </c>
      <c r="AH11" s="275">
        <v>1420.479621</v>
      </c>
      <c r="AI11" s="275">
        <v>1429.9020370000001</v>
      </c>
      <c r="AJ11" s="275">
        <v>1518.9620152</v>
      </c>
      <c r="AK11" s="275">
        <v>1587.5790043</v>
      </c>
      <c r="AL11" s="275">
        <v>1777.7624197</v>
      </c>
      <c r="AM11" s="275">
        <v>1858.2418491000001</v>
      </c>
      <c r="AN11" s="275">
        <v>1984.2649226000001</v>
      </c>
      <c r="AO11" s="275">
        <v>2180.2582609000001</v>
      </c>
      <c r="AP11" s="275">
        <v>2208.2709657</v>
      </c>
      <c r="AQ11" s="275">
        <v>2163.2698174000002</v>
      </c>
      <c r="AR11" s="275">
        <v>2099.0659092999999</v>
      </c>
      <c r="AS11" s="275">
        <v>1743.9969745000001</v>
      </c>
      <c r="AT11" s="275">
        <v>1507.8340346</v>
      </c>
      <c r="AU11" s="275">
        <v>1592.6407240000001</v>
      </c>
      <c r="AV11" s="275">
        <v>1722.0880342999999</v>
      </c>
      <c r="AW11" s="275">
        <v>1763.1908381999999</v>
      </c>
      <c r="AX11" s="275">
        <v>1786.7215203999999</v>
      </c>
      <c r="AY11" s="275">
        <v>1900.74</v>
      </c>
      <c r="AZ11" s="275">
        <v>1942.1130000000001</v>
      </c>
      <c r="BA11" s="338">
        <v>1980.114</v>
      </c>
      <c r="BB11" s="338">
        <v>2080.9720000000002</v>
      </c>
      <c r="BC11" s="338">
        <v>2051.9070000000002</v>
      </c>
      <c r="BD11" s="338">
        <v>2056.444</v>
      </c>
      <c r="BE11" s="338">
        <v>1849.52</v>
      </c>
      <c r="BF11" s="338">
        <v>1658.7070000000001</v>
      </c>
      <c r="BG11" s="338">
        <v>1635.029</v>
      </c>
      <c r="BH11" s="338">
        <v>1689.989</v>
      </c>
      <c r="BI11" s="338">
        <v>1814.8340000000001</v>
      </c>
      <c r="BJ11" s="338">
        <v>1825.8510000000001</v>
      </c>
      <c r="BK11" s="338">
        <v>1839.434</v>
      </c>
      <c r="BL11" s="338">
        <v>1921.098</v>
      </c>
      <c r="BM11" s="338">
        <v>2064.6289999999999</v>
      </c>
      <c r="BN11" s="338">
        <v>2168.864</v>
      </c>
      <c r="BO11" s="338">
        <v>2163.4940000000001</v>
      </c>
      <c r="BP11" s="338">
        <v>2184.8690000000001</v>
      </c>
      <c r="BQ11" s="338">
        <v>1929.0239999999999</v>
      </c>
      <c r="BR11" s="338">
        <v>1749.7380000000001</v>
      </c>
      <c r="BS11" s="338">
        <v>1714.5129999999999</v>
      </c>
      <c r="BT11" s="338">
        <v>1773.798</v>
      </c>
      <c r="BU11" s="338">
        <v>1908.0409999999999</v>
      </c>
      <c r="BV11" s="338">
        <v>1963.6320000000001</v>
      </c>
    </row>
    <row r="12" spans="1:74" ht="11.1" customHeight="1" x14ac:dyDescent="0.2">
      <c r="A12" s="556" t="s">
        <v>379</v>
      </c>
      <c r="B12" s="557" t="s">
        <v>441</v>
      </c>
      <c r="C12" s="275">
        <v>697.86432935000005</v>
      </c>
      <c r="D12" s="275">
        <v>621.29030428999999</v>
      </c>
      <c r="E12" s="275">
        <v>782.48802548000003</v>
      </c>
      <c r="F12" s="275">
        <v>847.99687432999997</v>
      </c>
      <c r="G12" s="275">
        <v>856.25434515999996</v>
      </c>
      <c r="H12" s="275">
        <v>858.12924333000001</v>
      </c>
      <c r="I12" s="275">
        <v>785.72264194000002</v>
      </c>
      <c r="J12" s="275">
        <v>638.94342710000001</v>
      </c>
      <c r="K12" s="275">
        <v>535.810878</v>
      </c>
      <c r="L12" s="275">
        <v>553.52296225999999</v>
      </c>
      <c r="M12" s="275">
        <v>620.83074767000005</v>
      </c>
      <c r="N12" s="275">
        <v>720.28348903000006</v>
      </c>
      <c r="O12" s="275">
        <v>778.65753128999995</v>
      </c>
      <c r="P12" s="275">
        <v>795.93126857000004</v>
      </c>
      <c r="Q12" s="275">
        <v>783.25497871000005</v>
      </c>
      <c r="R12" s="275">
        <v>749.03256133000002</v>
      </c>
      <c r="S12" s="275">
        <v>649.20694160999994</v>
      </c>
      <c r="T12" s="275">
        <v>680.46945200000005</v>
      </c>
      <c r="U12" s="275">
        <v>677.87809838999999</v>
      </c>
      <c r="V12" s="275">
        <v>616.84208774000001</v>
      </c>
      <c r="W12" s="275">
        <v>536.47073166999996</v>
      </c>
      <c r="X12" s="275">
        <v>536.46455193999998</v>
      </c>
      <c r="Y12" s="275">
        <v>644.59434867000004</v>
      </c>
      <c r="Z12" s="275">
        <v>747.27617968000004</v>
      </c>
      <c r="AA12" s="275">
        <v>826.27554515999998</v>
      </c>
      <c r="AB12" s="275">
        <v>832.37982966000004</v>
      </c>
      <c r="AC12" s="275">
        <v>883.54441128999997</v>
      </c>
      <c r="AD12" s="275">
        <v>862.60094500000002</v>
      </c>
      <c r="AE12" s="275">
        <v>822.14132257999995</v>
      </c>
      <c r="AF12" s="275">
        <v>774.56223199999999</v>
      </c>
      <c r="AG12" s="275">
        <v>692.10711226000001</v>
      </c>
      <c r="AH12" s="275">
        <v>631.27576354999997</v>
      </c>
      <c r="AI12" s="275">
        <v>545.58945232999997</v>
      </c>
      <c r="AJ12" s="275">
        <v>559.31794032000005</v>
      </c>
      <c r="AK12" s="275">
        <v>626.94216067000002</v>
      </c>
      <c r="AL12" s="275">
        <v>726.70206902999996</v>
      </c>
      <c r="AM12" s="275">
        <v>898.48916926000004</v>
      </c>
      <c r="AN12" s="275">
        <v>876.48766067999998</v>
      </c>
      <c r="AO12" s="275">
        <v>974.86824084</v>
      </c>
      <c r="AP12" s="275">
        <v>977.32142747</v>
      </c>
      <c r="AQ12" s="275">
        <v>1037.9677531</v>
      </c>
      <c r="AR12" s="275">
        <v>1014.1279735000001</v>
      </c>
      <c r="AS12" s="275">
        <v>830.48462573999996</v>
      </c>
      <c r="AT12" s="275">
        <v>685.18531813000004</v>
      </c>
      <c r="AU12" s="275">
        <v>632.1531675</v>
      </c>
      <c r="AV12" s="275">
        <v>555.17788552000002</v>
      </c>
      <c r="AW12" s="275">
        <v>661.34902807000003</v>
      </c>
      <c r="AX12" s="275">
        <v>726.03025864999995</v>
      </c>
      <c r="AY12" s="275">
        <v>861.89559999999994</v>
      </c>
      <c r="AZ12" s="275">
        <v>832.70339999999999</v>
      </c>
      <c r="BA12" s="338">
        <v>785.04759999999999</v>
      </c>
      <c r="BB12" s="338">
        <v>820.447</v>
      </c>
      <c r="BC12" s="338">
        <v>865.51350000000002</v>
      </c>
      <c r="BD12" s="338">
        <v>892.64490000000001</v>
      </c>
      <c r="BE12" s="338">
        <v>834.86400000000003</v>
      </c>
      <c r="BF12" s="338">
        <v>708.0779</v>
      </c>
      <c r="BG12" s="338">
        <v>634.3451</v>
      </c>
      <c r="BH12" s="338">
        <v>571.87549999999999</v>
      </c>
      <c r="BI12" s="338">
        <v>632.57979999999998</v>
      </c>
      <c r="BJ12" s="338">
        <v>716.23720000000003</v>
      </c>
      <c r="BK12" s="338">
        <v>747.57380000000001</v>
      </c>
      <c r="BL12" s="338">
        <v>743.87400000000002</v>
      </c>
      <c r="BM12" s="338">
        <v>780.04489999999998</v>
      </c>
      <c r="BN12" s="338">
        <v>809.65129999999999</v>
      </c>
      <c r="BO12" s="338">
        <v>877.68610000000001</v>
      </c>
      <c r="BP12" s="338">
        <v>916.75130000000001</v>
      </c>
      <c r="BQ12" s="338">
        <v>826.10640000000001</v>
      </c>
      <c r="BR12" s="338">
        <v>714.75379999999996</v>
      </c>
      <c r="BS12" s="338">
        <v>624.48509999999999</v>
      </c>
      <c r="BT12" s="338">
        <v>560.54960000000005</v>
      </c>
      <c r="BU12" s="338">
        <v>637.24670000000003</v>
      </c>
      <c r="BV12" s="338">
        <v>727.96140000000003</v>
      </c>
    </row>
    <row r="13" spans="1:74" ht="11.1" customHeight="1" x14ac:dyDescent="0.2">
      <c r="A13" s="556" t="s">
        <v>382</v>
      </c>
      <c r="B13" s="557" t="s">
        <v>96</v>
      </c>
      <c r="C13" s="275">
        <v>577.78109773999995</v>
      </c>
      <c r="D13" s="275">
        <v>500.30929250000003</v>
      </c>
      <c r="E13" s="275">
        <v>572.12524515999996</v>
      </c>
      <c r="F13" s="275">
        <v>621.18496300000004</v>
      </c>
      <c r="G13" s="275">
        <v>503.26988774</v>
      </c>
      <c r="H13" s="275">
        <v>526.62722667000003</v>
      </c>
      <c r="I13" s="275">
        <v>393.14168194000001</v>
      </c>
      <c r="J13" s="275">
        <v>328.08130516</v>
      </c>
      <c r="K13" s="275">
        <v>383.99227100000002</v>
      </c>
      <c r="L13" s="275">
        <v>467.99776806</v>
      </c>
      <c r="M13" s="275">
        <v>628.89761633000001</v>
      </c>
      <c r="N13" s="275">
        <v>474.55642581000001</v>
      </c>
      <c r="O13" s="275">
        <v>489.10148548000001</v>
      </c>
      <c r="P13" s="275">
        <v>532.91232392999996</v>
      </c>
      <c r="Q13" s="275">
        <v>493.80415065</v>
      </c>
      <c r="R13" s="275">
        <v>595.57162966999999</v>
      </c>
      <c r="S13" s="275">
        <v>553.26906484000006</v>
      </c>
      <c r="T13" s="275">
        <v>447.37553066999999</v>
      </c>
      <c r="U13" s="275">
        <v>441.14351806000002</v>
      </c>
      <c r="V13" s="275">
        <v>421.93636257999998</v>
      </c>
      <c r="W13" s="275">
        <v>465.71887600000002</v>
      </c>
      <c r="X13" s="275">
        <v>528.38833096999997</v>
      </c>
      <c r="Y13" s="275">
        <v>656.05717900000002</v>
      </c>
      <c r="Z13" s="275">
        <v>648.33459581</v>
      </c>
      <c r="AA13" s="275">
        <v>595.69036065</v>
      </c>
      <c r="AB13" s="275">
        <v>694.42163655000002</v>
      </c>
      <c r="AC13" s="275">
        <v>707.72287226000003</v>
      </c>
      <c r="AD13" s="275">
        <v>693.31010432999994</v>
      </c>
      <c r="AE13" s="275">
        <v>607.99672225999996</v>
      </c>
      <c r="AF13" s="275">
        <v>543.44803300000001</v>
      </c>
      <c r="AG13" s="275">
        <v>568.33409031999997</v>
      </c>
      <c r="AH13" s="275">
        <v>438.36534999999998</v>
      </c>
      <c r="AI13" s="275">
        <v>546.78799432999995</v>
      </c>
      <c r="AJ13" s="275">
        <v>655.98030515999994</v>
      </c>
      <c r="AK13" s="275">
        <v>646.85472600000003</v>
      </c>
      <c r="AL13" s="275">
        <v>746.62982</v>
      </c>
      <c r="AM13" s="275">
        <v>669.30994523000004</v>
      </c>
      <c r="AN13" s="275">
        <v>793.86435157000005</v>
      </c>
      <c r="AO13" s="275">
        <v>842.99022938999997</v>
      </c>
      <c r="AP13" s="275">
        <v>858.42992417000005</v>
      </c>
      <c r="AQ13" s="275">
        <v>730.38327439</v>
      </c>
      <c r="AR13" s="275">
        <v>657.03620982999996</v>
      </c>
      <c r="AS13" s="275">
        <v>508.54718496999999</v>
      </c>
      <c r="AT13" s="275">
        <v>422.22036460999999</v>
      </c>
      <c r="AU13" s="275">
        <v>575.60183792999999</v>
      </c>
      <c r="AV13" s="275">
        <v>800.68388381</v>
      </c>
      <c r="AW13" s="275">
        <v>777.33786086999999</v>
      </c>
      <c r="AX13" s="275">
        <v>734.70261926000001</v>
      </c>
      <c r="AY13" s="275">
        <v>734.17840000000001</v>
      </c>
      <c r="AZ13" s="275">
        <v>767.21140000000003</v>
      </c>
      <c r="BA13" s="338">
        <v>818.73929999999996</v>
      </c>
      <c r="BB13" s="338">
        <v>868.20979999999997</v>
      </c>
      <c r="BC13" s="338">
        <v>766.07680000000005</v>
      </c>
      <c r="BD13" s="338">
        <v>709.20370000000003</v>
      </c>
      <c r="BE13" s="338">
        <v>570.50400000000002</v>
      </c>
      <c r="BF13" s="338">
        <v>507.33730000000003</v>
      </c>
      <c r="BG13" s="338">
        <v>587.69389999999999</v>
      </c>
      <c r="BH13" s="338">
        <v>738.54089999999997</v>
      </c>
      <c r="BI13" s="338">
        <v>833.5104</v>
      </c>
      <c r="BJ13" s="338">
        <v>772.04399999999998</v>
      </c>
      <c r="BK13" s="338">
        <v>776.19640000000004</v>
      </c>
      <c r="BL13" s="338">
        <v>814.55100000000004</v>
      </c>
      <c r="BM13" s="338">
        <v>881.84</v>
      </c>
      <c r="BN13" s="338">
        <v>936.18989999999997</v>
      </c>
      <c r="BO13" s="338">
        <v>827.75429999999994</v>
      </c>
      <c r="BP13" s="338">
        <v>769.25810000000001</v>
      </c>
      <c r="BQ13" s="338">
        <v>614.66160000000002</v>
      </c>
      <c r="BR13" s="338">
        <v>546.18889999999999</v>
      </c>
      <c r="BS13" s="338">
        <v>634.59050000000002</v>
      </c>
      <c r="BT13" s="338">
        <v>790.2396</v>
      </c>
      <c r="BU13" s="338">
        <v>889.54169999999999</v>
      </c>
      <c r="BV13" s="338">
        <v>857.49040000000002</v>
      </c>
    </row>
    <row r="14" spans="1:74" ht="11.1" customHeight="1" x14ac:dyDescent="0.2">
      <c r="A14" s="556" t="s">
        <v>383</v>
      </c>
      <c r="B14" s="557" t="s">
        <v>384</v>
      </c>
      <c r="C14" s="275">
        <v>116.97896129</v>
      </c>
      <c r="D14" s="275">
        <v>116.59294679</v>
      </c>
      <c r="E14" s="275">
        <v>116.42238032</v>
      </c>
      <c r="F14" s="275">
        <v>107.66819833</v>
      </c>
      <c r="G14" s="275">
        <v>106.12126065</v>
      </c>
      <c r="H14" s="275">
        <v>120.74236333</v>
      </c>
      <c r="I14" s="275">
        <v>122.82011194</v>
      </c>
      <c r="J14" s="275">
        <v>121.33034581</v>
      </c>
      <c r="K14" s="275">
        <v>115.40750967</v>
      </c>
      <c r="L14" s="275">
        <v>110.39448194000001</v>
      </c>
      <c r="M14" s="275">
        <v>116.93062166999999</v>
      </c>
      <c r="N14" s="275">
        <v>120.53433419</v>
      </c>
      <c r="O14" s="275">
        <v>119.8989629</v>
      </c>
      <c r="P14" s="275">
        <v>120.42648607</v>
      </c>
      <c r="Q14" s="275">
        <v>111.51092806</v>
      </c>
      <c r="R14" s="275">
        <v>108.21349499999999</v>
      </c>
      <c r="S14" s="275">
        <v>107.67121161</v>
      </c>
      <c r="T14" s="275">
        <v>116.53676133</v>
      </c>
      <c r="U14" s="275">
        <v>122.78962065</v>
      </c>
      <c r="V14" s="275">
        <v>122.20132226</v>
      </c>
      <c r="W14" s="275">
        <v>115.011352</v>
      </c>
      <c r="X14" s="275">
        <v>104.91017644999999</v>
      </c>
      <c r="Y14" s="275">
        <v>113.92909667000001</v>
      </c>
      <c r="Z14" s="275">
        <v>115.72227581</v>
      </c>
      <c r="AA14" s="275">
        <v>116.13752645</v>
      </c>
      <c r="AB14" s="275">
        <v>117.46172724</v>
      </c>
      <c r="AC14" s="275">
        <v>109.76880226</v>
      </c>
      <c r="AD14" s="275">
        <v>98.900148999999999</v>
      </c>
      <c r="AE14" s="275">
        <v>102.81055741999999</v>
      </c>
      <c r="AF14" s="275">
        <v>113.78541333</v>
      </c>
      <c r="AG14" s="275">
        <v>117.99024903</v>
      </c>
      <c r="AH14" s="275">
        <v>120.07211323</v>
      </c>
      <c r="AI14" s="275">
        <v>113.57858333</v>
      </c>
      <c r="AJ14" s="275">
        <v>102.45427419000001</v>
      </c>
      <c r="AK14" s="275">
        <v>113.04072866999999</v>
      </c>
      <c r="AL14" s="275">
        <v>116.62736581</v>
      </c>
      <c r="AM14" s="275">
        <v>115.77428242000001</v>
      </c>
      <c r="AN14" s="275">
        <v>121.60415368</v>
      </c>
      <c r="AO14" s="275">
        <v>118.1268939</v>
      </c>
      <c r="AP14" s="275">
        <v>112.42432506999999</v>
      </c>
      <c r="AQ14" s="275">
        <v>110.89855042000001</v>
      </c>
      <c r="AR14" s="275">
        <v>120.81856310000001</v>
      </c>
      <c r="AS14" s="275">
        <v>126.50824629</v>
      </c>
      <c r="AT14" s="275">
        <v>125.15250287000001</v>
      </c>
      <c r="AU14" s="275">
        <v>113.46392376999999</v>
      </c>
      <c r="AV14" s="275">
        <v>115.13767326</v>
      </c>
      <c r="AW14" s="275">
        <v>118.65558763</v>
      </c>
      <c r="AX14" s="275">
        <v>124.47053019000001</v>
      </c>
      <c r="AY14" s="275">
        <v>118.18559999999999</v>
      </c>
      <c r="AZ14" s="275">
        <v>122.6966</v>
      </c>
      <c r="BA14" s="338">
        <v>116.7152</v>
      </c>
      <c r="BB14" s="338">
        <v>110.4406</v>
      </c>
      <c r="BC14" s="338">
        <v>108.76349999999999</v>
      </c>
      <c r="BD14" s="338">
        <v>122.4944</v>
      </c>
      <c r="BE14" s="338">
        <v>129.179</v>
      </c>
      <c r="BF14" s="338">
        <v>130.27670000000001</v>
      </c>
      <c r="BG14" s="338">
        <v>118.2587</v>
      </c>
      <c r="BH14" s="338">
        <v>112.65430000000001</v>
      </c>
      <c r="BI14" s="338">
        <v>118.97369999999999</v>
      </c>
      <c r="BJ14" s="338">
        <v>126.6164</v>
      </c>
      <c r="BK14" s="338">
        <v>119.783</v>
      </c>
      <c r="BL14" s="338">
        <v>125.0805</v>
      </c>
      <c r="BM14" s="338">
        <v>118.79649999999999</v>
      </c>
      <c r="BN14" s="338">
        <v>112.4564</v>
      </c>
      <c r="BO14" s="338">
        <v>110.75830000000001</v>
      </c>
      <c r="BP14" s="338">
        <v>123.71550000000001</v>
      </c>
      <c r="BQ14" s="338">
        <v>130.98509999999999</v>
      </c>
      <c r="BR14" s="338">
        <v>132.09899999999999</v>
      </c>
      <c r="BS14" s="338">
        <v>119.8531</v>
      </c>
      <c r="BT14" s="338">
        <v>114.00920000000001</v>
      </c>
      <c r="BU14" s="338">
        <v>120.4329</v>
      </c>
      <c r="BV14" s="338">
        <v>128.16829999999999</v>
      </c>
    </row>
    <row r="15" spans="1:74" ht="11.1" customHeight="1" x14ac:dyDescent="0.2">
      <c r="A15" s="556" t="s">
        <v>385</v>
      </c>
      <c r="B15" s="557" t="s">
        <v>386</v>
      </c>
      <c r="C15" s="275">
        <v>59.662018387000003</v>
      </c>
      <c r="D15" s="275">
        <v>60.229916428999999</v>
      </c>
      <c r="E15" s="275">
        <v>59.707788065000003</v>
      </c>
      <c r="F15" s="275">
        <v>60.319254333000003</v>
      </c>
      <c r="G15" s="275">
        <v>59.650429355</v>
      </c>
      <c r="H15" s="275">
        <v>60.877974999999999</v>
      </c>
      <c r="I15" s="275">
        <v>62.648289032000001</v>
      </c>
      <c r="J15" s="275">
        <v>60.656626774000003</v>
      </c>
      <c r="K15" s="275">
        <v>59.052759999999999</v>
      </c>
      <c r="L15" s="275">
        <v>55.686304516</v>
      </c>
      <c r="M15" s="275">
        <v>56.350578667000001</v>
      </c>
      <c r="N15" s="275">
        <v>56.996776451999999</v>
      </c>
      <c r="O15" s="275">
        <v>55.637714193999997</v>
      </c>
      <c r="P15" s="275">
        <v>54.434829999999998</v>
      </c>
      <c r="Q15" s="275">
        <v>55.235085806000001</v>
      </c>
      <c r="R15" s="275">
        <v>57.641843999999999</v>
      </c>
      <c r="S15" s="275">
        <v>58.024363547999997</v>
      </c>
      <c r="T15" s="275">
        <v>59.469230332999999</v>
      </c>
      <c r="U15" s="275">
        <v>64.154108386999994</v>
      </c>
      <c r="V15" s="275">
        <v>61.981508065</v>
      </c>
      <c r="W15" s="275">
        <v>60.182892332999998</v>
      </c>
      <c r="X15" s="275">
        <v>59.456605484000001</v>
      </c>
      <c r="Y15" s="275">
        <v>63.398084666999999</v>
      </c>
      <c r="Z15" s="275">
        <v>63.524352903</v>
      </c>
      <c r="AA15" s="275">
        <v>57.888681935000001</v>
      </c>
      <c r="AB15" s="275">
        <v>58.906966552</v>
      </c>
      <c r="AC15" s="275">
        <v>58.361838386999999</v>
      </c>
      <c r="AD15" s="275">
        <v>60.382793667000001</v>
      </c>
      <c r="AE15" s="275">
        <v>61.580974515999998</v>
      </c>
      <c r="AF15" s="275">
        <v>59.815518666999999</v>
      </c>
      <c r="AG15" s="275">
        <v>59.367979677000001</v>
      </c>
      <c r="AH15" s="275">
        <v>60.009957419000003</v>
      </c>
      <c r="AI15" s="275">
        <v>58.554518000000002</v>
      </c>
      <c r="AJ15" s="275">
        <v>54.616231612999997</v>
      </c>
      <c r="AK15" s="275">
        <v>63.041595332999997</v>
      </c>
      <c r="AL15" s="275">
        <v>62.725529354999999</v>
      </c>
      <c r="AM15" s="275">
        <v>60.107600742000002</v>
      </c>
      <c r="AN15" s="275">
        <v>58.809136500000001</v>
      </c>
      <c r="AO15" s="275">
        <v>56.773581935000003</v>
      </c>
      <c r="AP15" s="275">
        <v>55.711166267000003</v>
      </c>
      <c r="AQ15" s="275">
        <v>56.234233871000001</v>
      </c>
      <c r="AR15" s="275">
        <v>56.514242500000002</v>
      </c>
      <c r="AS15" s="275">
        <v>56.766732580999999</v>
      </c>
      <c r="AT15" s="275">
        <v>57.264231226</v>
      </c>
      <c r="AU15" s="275">
        <v>54.981772133</v>
      </c>
      <c r="AV15" s="275">
        <v>54.601366419000001</v>
      </c>
      <c r="AW15" s="275">
        <v>57.364234467000003</v>
      </c>
      <c r="AX15" s="275">
        <v>57.891547805999998</v>
      </c>
      <c r="AY15" s="275">
        <v>56.347140000000003</v>
      </c>
      <c r="AZ15" s="275">
        <v>57.391489999999997</v>
      </c>
      <c r="BA15" s="338">
        <v>58.231009999999998</v>
      </c>
      <c r="BB15" s="338">
        <v>58.12106</v>
      </c>
      <c r="BC15" s="338">
        <v>58.886130000000001</v>
      </c>
      <c r="BD15" s="338">
        <v>59.60624</v>
      </c>
      <c r="BE15" s="338">
        <v>60.424169999999997</v>
      </c>
      <c r="BF15" s="338">
        <v>60.415950000000002</v>
      </c>
      <c r="BG15" s="338">
        <v>58.641370000000002</v>
      </c>
      <c r="BH15" s="338">
        <v>57.056699999999999</v>
      </c>
      <c r="BI15" s="338">
        <v>60.682369999999999</v>
      </c>
      <c r="BJ15" s="338">
        <v>61.53857</v>
      </c>
      <c r="BK15" s="338">
        <v>58.895659999999999</v>
      </c>
      <c r="BL15" s="338">
        <v>59.276119999999999</v>
      </c>
      <c r="BM15" s="338">
        <v>59.20608</v>
      </c>
      <c r="BN15" s="338">
        <v>58.827509999999997</v>
      </c>
      <c r="BO15" s="338">
        <v>59.463659999999997</v>
      </c>
      <c r="BP15" s="338">
        <v>60.077159999999999</v>
      </c>
      <c r="BQ15" s="338">
        <v>60.836590000000001</v>
      </c>
      <c r="BR15" s="338">
        <v>60.805120000000002</v>
      </c>
      <c r="BS15" s="338">
        <v>59.006659999999997</v>
      </c>
      <c r="BT15" s="338">
        <v>57.388210000000001</v>
      </c>
      <c r="BU15" s="338">
        <v>61.0184</v>
      </c>
      <c r="BV15" s="338">
        <v>61.549199999999999</v>
      </c>
    </row>
    <row r="16" spans="1:74" ht="11.1" customHeight="1" x14ac:dyDescent="0.2">
      <c r="A16" s="556" t="s">
        <v>387</v>
      </c>
      <c r="B16" s="557" t="s">
        <v>94</v>
      </c>
      <c r="C16" s="275">
        <v>43.710177418999997</v>
      </c>
      <c r="D16" s="275">
        <v>43.076061428999999</v>
      </c>
      <c r="E16" s="275">
        <v>43.150503225999998</v>
      </c>
      <c r="F16" s="275">
        <v>43.784486999999999</v>
      </c>
      <c r="G16" s="275">
        <v>42.979379999999999</v>
      </c>
      <c r="H16" s="275">
        <v>43.112500666999999</v>
      </c>
      <c r="I16" s="275">
        <v>42.566835806</v>
      </c>
      <c r="J16" s="275">
        <v>42.877702257999999</v>
      </c>
      <c r="K16" s="275">
        <v>43.583976999999997</v>
      </c>
      <c r="L16" s="275">
        <v>43.390032257999998</v>
      </c>
      <c r="M16" s="275">
        <v>45.415638999999999</v>
      </c>
      <c r="N16" s="275">
        <v>44.354815160999998</v>
      </c>
      <c r="O16" s="275">
        <v>43.932736452</v>
      </c>
      <c r="P16" s="275">
        <v>45.003540000000001</v>
      </c>
      <c r="Q16" s="275">
        <v>44.967559354999999</v>
      </c>
      <c r="R16" s="275">
        <v>42.414259999999999</v>
      </c>
      <c r="S16" s="275">
        <v>44.843578065000003</v>
      </c>
      <c r="T16" s="275">
        <v>43.386921332999997</v>
      </c>
      <c r="U16" s="275">
        <v>43.765389999999996</v>
      </c>
      <c r="V16" s="275">
        <v>43.359441935</v>
      </c>
      <c r="W16" s="275">
        <v>40.095380667000001</v>
      </c>
      <c r="X16" s="275">
        <v>42.678458065000001</v>
      </c>
      <c r="Y16" s="275">
        <v>44.454274333000001</v>
      </c>
      <c r="Z16" s="275">
        <v>44.418981934999998</v>
      </c>
      <c r="AA16" s="275">
        <v>42.967937419000002</v>
      </c>
      <c r="AB16" s="275">
        <v>42.875302413999997</v>
      </c>
      <c r="AC16" s="275">
        <v>42.424471935</v>
      </c>
      <c r="AD16" s="275">
        <v>40.298993666999998</v>
      </c>
      <c r="AE16" s="275">
        <v>43.285173870999998</v>
      </c>
      <c r="AF16" s="275">
        <v>41.713087332999997</v>
      </c>
      <c r="AG16" s="275">
        <v>42.297266452000002</v>
      </c>
      <c r="AH16" s="275">
        <v>42.718181289999997</v>
      </c>
      <c r="AI16" s="275">
        <v>44.222527333000002</v>
      </c>
      <c r="AJ16" s="275">
        <v>43.650560968000001</v>
      </c>
      <c r="AK16" s="275">
        <v>45.461655667000002</v>
      </c>
      <c r="AL16" s="275">
        <v>46.899470968000003</v>
      </c>
      <c r="AM16" s="275">
        <v>45.143930644999998</v>
      </c>
      <c r="AN16" s="275">
        <v>44.332765821000002</v>
      </c>
      <c r="AO16" s="275">
        <v>44.510655129</v>
      </c>
      <c r="AP16" s="275">
        <v>45.2449595</v>
      </c>
      <c r="AQ16" s="275">
        <v>41.776177644999997</v>
      </c>
      <c r="AR16" s="275">
        <v>42.158126766999999</v>
      </c>
      <c r="AS16" s="275">
        <v>44.122834032</v>
      </c>
      <c r="AT16" s="275">
        <v>43.775544676999999</v>
      </c>
      <c r="AU16" s="275">
        <v>44.181193432999997</v>
      </c>
      <c r="AV16" s="275">
        <v>40.674314451999997</v>
      </c>
      <c r="AW16" s="275">
        <v>44.470198533000001</v>
      </c>
      <c r="AX16" s="275">
        <v>44.934899581000003</v>
      </c>
      <c r="AY16" s="275">
        <v>44.635080000000002</v>
      </c>
      <c r="AZ16" s="275">
        <v>44.66377</v>
      </c>
      <c r="BA16" s="338">
        <v>45.063420000000001</v>
      </c>
      <c r="BB16" s="338">
        <v>44.18</v>
      </c>
      <c r="BC16" s="338">
        <v>44.70129</v>
      </c>
      <c r="BD16" s="338">
        <v>44.258629999999997</v>
      </c>
      <c r="BE16" s="338">
        <v>44.270339999999997</v>
      </c>
      <c r="BF16" s="338">
        <v>44.314529999999998</v>
      </c>
      <c r="BG16" s="338">
        <v>44.927300000000002</v>
      </c>
      <c r="BH16" s="338">
        <v>44.016060000000003</v>
      </c>
      <c r="BI16" s="338">
        <v>45.992489999999997</v>
      </c>
      <c r="BJ16" s="338">
        <v>46.110129999999998</v>
      </c>
      <c r="BK16" s="338">
        <v>45.657670000000003</v>
      </c>
      <c r="BL16" s="338">
        <v>45.47551</v>
      </c>
      <c r="BM16" s="338">
        <v>45.722700000000003</v>
      </c>
      <c r="BN16" s="338">
        <v>44.721449999999997</v>
      </c>
      <c r="BO16" s="338">
        <v>45.162550000000003</v>
      </c>
      <c r="BP16" s="338">
        <v>44.656829999999999</v>
      </c>
      <c r="BQ16" s="338">
        <v>44.624119999999998</v>
      </c>
      <c r="BR16" s="338">
        <v>44.635959999999997</v>
      </c>
      <c r="BS16" s="338">
        <v>45.228070000000002</v>
      </c>
      <c r="BT16" s="338">
        <v>44.294580000000003</v>
      </c>
      <c r="BU16" s="338">
        <v>46.268560000000001</v>
      </c>
      <c r="BV16" s="338">
        <v>46.880189999999999</v>
      </c>
    </row>
    <row r="17" spans="1:74" ht="11.1" customHeight="1" x14ac:dyDescent="0.2">
      <c r="A17" s="556" t="s">
        <v>388</v>
      </c>
      <c r="B17" s="557" t="s">
        <v>95</v>
      </c>
      <c r="C17" s="275">
        <v>24.229628387000002</v>
      </c>
      <c r="D17" s="275">
        <v>29.82114</v>
      </c>
      <c r="E17" s="275">
        <v>42.486882903000001</v>
      </c>
      <c r="F17" s="275">
        <v>49.569898666999997</v>
      </c>
      <c r="G17" s="275">
        <v>56.440463870999999</v>
      </c>
      <c r="H17" s="275">
        <v>64.110852667000003</v>
      </c>
      <c r="I17" s="275">
        <v>57.667696452000001</v>
      </c>
      <c r="J17" s="275">
        <v>60.628443871000002</v>
      </c>
      <c r="K17" s="275">
        <v>61.075341999999999</v>
      </c>
      <c r="L17" s="275">
        <v>55.384602903000001</v>
      </c>
      <c r="M17" s="275">
        <v>45.987988667000003</v>
      </c>
      <c r="N17" s="275">
        <v>33.282068387000002</v>
      </c>
      <c r="O17" s="275">
        <v>37.269366128999998</v>
      </c>
      <c r="P17" s="275">
        <v>52.984055714</v>
      </c>
      <c r="Q17" s="275">
        <v>66.846992258</v>
      </c>
      <c r="R17" s="275">
        <v>79.303926000000004</v>
      </c>
      <c r="S17" s="275">
        <v>80.778986774000003</v>
      </c>
      <c r="T17" s="275">
        <v>85.253262667000001</v>
      </c>
      <c r="U17" s="275">
        <v>84.743976451999998</v>
      </c>
      <c r="V17" s="275">
        <v>86.695254839</v>
      </c>
      <c r="W17" s="275">
        <v>73.904126000000005</v>
      </c>
      <c r="X17" s="275">
        <v>61.599337419000001</v>
      </c>
      <c r="Y17" s="275">
        <v>57.655366333000003</v>
      </c>
      <c r="Z17" s="275">
        <v>50.641763548</v>
      </c>
      <c r="AA17" s="275">
        <v>47.929078386999997</v>
      </c>
      <c r="AB17" s="275">
        <v>77.295278276000005</v>
      </c>
      <c r="AC17" s="275">
        <v>84.433933225999994</v>
      </c>
      <c r="AD17" s="275">
        <v>95.989384000000001</v>
      </c>
      <c r="AE17" s="275">
        <v>110.48977742</v>
      </c>
      <c r="AF17" s="275">
        <v>115.78324967</v>
      </c>
      <c r="AG17" s="275">
        <v>127.25137226</v>
      </c>
      <c r="AH17" s="275">
        <v>128.03825548</v>
      </c>
      <c r="AI17" s="275">
        <v>121.16896167</v>
      </c>
      <c r="AJ17" s="275">
        <v>102.9427029</v>
      </c>
      <c r="AK17" s="275">
        <v>92.238138000000006</v>
      </c>
      <c r="AL17" s="275">
        <v>78.178164515999995</v>
      </c>
      <c r="AM17" s="275">
        <v>69.416920774000005</v>
      </c>
      <c r="AN17" s="275">
        <v>89.166854392999994</v>
      </c>
      <c r="AO17" s="275">
        <v>142.98865974</v>
      </c>
      <c r="AP17" s="275">
        <v>159.13916320000001</v>
      </c>
      <c r="AQ17" s="275">
        <v>186.00982797</v>
      </c>
      <c r="AR17" s="275">
        <v>208.41079357000001</v>
      </c>
      <c r="AS17" s="275">
        <v>177.56735087000001</v>
      </c>
      <c r="AT17" s="275">
        <v>174.23607306</v>
      </c>
      <c r="AU17" s="275">
        <v>172.25882923</v>
      </c>
      <c r="AV17" s="275">
        <v>155.81291087</v>
      </c>
      <c r="AW17" s="275">
        <v>104.0139286</v>
      </c>
      <c r="AX17" s="275">
        <v>98.691664903000003</v>
      </c>
      <c r="AY17" s="275">
        <v>85.497919999999993</v>
      </c>
      <c r="AZ17" s="275">
        <v>117.4465</v>
      </c>
      <c r="BA17" s="338">
        <v>156.3176</v>
      </c>
      <c r="BB17" s="338">
        <v>179.57310000000001</v>
      </c>
      <c r="BC17" s="338">
        <v>207.9657</v>
      </c>
      <c r="BD17" s="338">
        <v>228.23599999999999</v>
      </c>
      <c r="BE17" s="338">
        <v>210.27879999999999</v>
      </c>
      <c r="BF17" s="338">
        <v>208.28460000000001</v>
      </c>
      <c r="BG17" s="338">
        <v>191.1626</v>
      </c>
      <c r="BH17" s="338">
        <v>165.8458</v>
      </c>
      <c r="BI17" s="338">
        <v>123.0956</v>
      </c>
      <c r="BJ17" s="338">
        <v>103.3047</v>
      </c>
      <c r="BK17" s="338">
        <v>91.326970000000003</v>
      </c>
      <c r="BL17" s="338">
        <v>132.8409</v>
      </c>
      <c r="BM17" s="338">
        <v>179.01910000000001</v>
      </c>
      <c r="BN17" s="338">
        <v>207.01740000000001</v>
      </c>
      <c r="BO17" s="338">
        <v>242.6694</v>
      </c>
      <c r="BP17" s="338">
        <v>270.40969999999999</v>
      </c>
      <c r="BQ17" s="338">
        <v>251.81059999999999</v>
      </c>
      <c r="BR17" s="338">
        <v>251.25479999999999</v>
      </c>
      <c r="BS17" s="338">
        <v>231.34970000000001</v>
      </c>
      <c r="BT17" s="338">
        <v>207.3169</v>
      </c>
      <c r="BU17" s="338">
        <v>153.5325</v>
      </c>
      <c r="BV17" s="338">
        <v>141.58199999999999</v>
      </c>
    </row>
    <row r="18" spans="1:74" ht="11.1" customHeight="1" x14ac:dyDescent="0.2">
      <c r="A18" s="556" t="s">
        <v>380</v>
      </c>
      <c r="B18" s="557" t="s">
        <v>442</v>
      </c>
      <c r="C18" s="275">
        <v>-9.3446774194</v>
      </c>
      <c r="D18" s="275">
        <v>-15.898285714</v>
      </c>
      <c r="E18" s="275">
        <v>-13.593645161</v>
      </c>
      <c r="F18" s="275">
        <v>-12.603633332999999</v>
      </c>
      <c r="G18" s="275">
        <v>-19.379096774000001</v>
      </c>
      <c r="H18" s="275">
        <v>-21.7682</v>
      </c>
      <c r="I18" s="275">
        <v>-17.569548387000001</v>
      </c>
      <c r="J18" s="275">
        <v>-27.108290322999999</v>
      </c>
      <c r="K18" s="275">
        <v>-18.062533333000001</v>
      </c>
      <c r="L18" s="275">
        <v>-14.439</v>
      </c>
      <c r="M18" s="275">
        <v>-17.7014</v>
      </c>
      <c r="N18" s="275">
        <v>-15.479387097</v>
      </c>
      <c r="O18" s="275">
        <v>-17.775806452000001</v>
      </c>
      <c r="P18" s="275">
        <v>-16.287857143</v>
      </c>
      <c r="Q18" s="275">
        <v>-13.203387097</v>
      </c>
      <c r="R18" s="275">
        <v>-7.1470333332999996</v>
      </c>
      <c r="S18" s="275">
        <v>-11.942225806</v>
      </c>
      <c r="T18" s="275">
        <v>-13.260366667</v>
      </c>
      <c r="U18" s="275">
        <v>-16.56183871</v>
      </c>
      <c r="V18" s="275">
        <v>-20.189612903</v>
      </c>
      <c r="W18" s="275">
        <v>-18.134733333</v>
      </c>
      <c r="X18" s="275">
        <v>-14.300870968</v>
      </c>
      <c r="Y18" s="275">
        <v>-9.5091999999999999</v>
      </c>
      <c r="Z18" s="275">
        <v>-9.0549032258000004</v>
      </c>
      <c r="AA18" s="275">
        <v>-10.056709677000001</v>
      </c>
      <c r="AB18" s="275">
        <v>-13.74337931</v>
      </c>
      <c r="AC18" s="275">
        <v>-12.389258065</v>
      </c>
      <c r="AD18" s="275">
        <v>-15.0626</v>
      </c>
      <c r="AE18" s="275">
        <v>-10.345709677</v>
      </c>
      <c r="AF18" s="275">
        <v>-16.576766667000001</v>
      </c>
      <c r="AG18" s="275">
        <v>-25.286903226</v>
      </c>
      <c r="AH18" s="275">
        <v>-29.098967741999999</v>
      </c>
      <c r="AI18" s="275">
        <v>-23.844999999999999</v>
      </c>
      <c r="AJ18" s="275">
        <v>-18.089354838999999</v>
      </c>
      <c r="AK18" s="275">
        <v>-20.229833332999998</v>
      </c>
      <c r="AL18" s="275">
        <v>-24.286096774000001</v>
      </c>
      <c r="AM18" s="275">
        <v>-14.044064516000001</v>
      </c>
      <c r="AN18" s="275">
        <v>-18.139678571000001</v>
      </c>
      <c r="AO18" s="275">
        <v>-16.807580645000002</v>
      </c>
      <c r="AP18" s="275">
        <v>-14.6243</v>
      </c>
      <c r="AQ18" s="275">
        <v>-13.650580645</v>
      </c>
      <c r="AR18" s="275">
        <v>-18.917200000000001</v>
      </c>
      <c r="AS18" s="275">
        <v>-24.499806452000001</v>
      </c>
      <c r="AT18" s="275">
        <v>-20.588193548</v>
      </c>
      <c r="AU18" s="275">
        <v>-20.2027</v>
      </c>
      <c r="AV18" s="275">
        <v>-14.934903225999999</v>
      </c>
      <c r="AW18" s="275">
        <v>-15.9369</v>
      </c>
      <c r="AX18" s="275">
        <v>-21.158870967999999</v>
      </c>
      <c r="AY18" s="275">
        <v>-17.95431</v>
      </c>
      <c r="AZ18" s="275">
        <v>-14.81268</v>
      </c>
      <c r="BA18" s="338">
        <v>-13.105169999999999</v>
      </c>
      <c r="BB18" s="338">
        <v>-11.593629999999999</v>
      </c>
      <c r="BC18" s="338">
        <v>-11.96715</v>
      </c>
      <c r="BD18" s="338">
        <v>-14.271319999999999</v>
      </c>
      <c r="BE18" s="338">
        <v>-17.829740000000001</v>
      </c>
      <c r="BF18" s="338">
        <v>-19.706189999999999</v>
      </c>
      <c r="BG18" s="338">
        <v>-16.168399999999998</v>
      </c>
      <c r="BH18" s="338">
        <v>-14.02759</v>
      </c>
      <c r="BI18" s="338">
        <v>-13.6349</v>
      </c>
      <c r="BJ18" s="338">
        <v>-15.241149999999999</v>
      </c>
      <c r="BK18" s="338">
        <v>-14.550800000000001</v>
      </c>
      <c r="BL18" s="338">
        <v>-13.67056</v>
      </c>
      <c r="BM18" s="338">
        <v>-12.01487</v>
      </c>
      <c r="BN18" s="338">
        <v>-10.882720000000001</v>
      </c>
      <c r="BO18" s="338">
        <v>-11.53163</v>
      </c>
      <c r="BP18" s="338">
        <v>-14.025679999999999</v>
      </c>
      <c r="BQ18" s="338">
        <v>-17.5611</v>
      </c>
      <c r="BR18" s="338">
        <v>-19.571079999999998</v>
      </c>
      <c r="BS18" s="338">
        <v>-16.323250000000002</v>
      </c>
      <c r="BT18" s="338">
        <v>-13.987629999999999</v>
      </c>
      <c r="BU18" s="338">
        <v>-13.768459999999999</v>
      </c>
      <c r="BV18" s="338">
        <v>-15.29036</v>
      </c>
    </row>
    <row r="19" spans="1:74" ht="11.1" customHeight="1" x14ac:dyDescent="0.2">
      <c r="A19" s="556" t="s">
        <v>389</v>
      </c>
      <c r="B19" s="559" t="s">
        <v>390</v>
      </c>
      <c r="C19" s="275">
        <v>35.227427097000003</v>
      </c>
      <c r="D19" s="275">
        <v>33.601501429000002</v>
      </c>
      <c r="E19" s="275">
        <v>35.244100322999998</v>
      </c>
      <c r="F19" s="275">
        <v>34.618025666999998</v>
      </c>
      <c r="G19" s="275">
        <v>36.051527419000003</v>
      </c>
      <c r="H19" s="275">
        <v>37.235033999999999</v>
      </c>
      <c r="I19" s="275">
        <v>37.528457742000001</v>
      </c>
      <c r="J19" s="275">
        <v>39.974626129000001</v>
      </c>
      <c r="K19" s="275">
        <v>38.646393666999998</v>
      </c>
      <c r="L19" s="275">
        <v>36.193364838999997</v>
      </c>
      <c r="M19" s="275">
        <v>38.700403332999997</v>
      </c>
      <c r="N19" s="275">
        <v>39.279004516000001</v>
      </c>
      <c r="O19" s="275">
        <v>36.115683226000002</v>
      </c>
      <c r="P19" s="275">
        <v>35.182960713999996</v>
      </c>
      <c r="Q19" s="275">
        <v>33.897924838999998</v>
      </c>
      <c r="R19" s="275">
        <v>36.525607333000004</v>
      </c>
      <c r="S19" s="275">
        <v>38.212715160999998</v>
      </c>
      <c r="T19" s="275">
        <v>39.571400333</v>
      </c>
      <c r="U19" s="275">
        <v>41.703308710000002</v>
      </c>
      <c r="V19" s="275">
        <v>41.947852902999998</v>
      </c>
      <c r="W19" s="275">
        <v>39.394487667</v>
      </c>
      <c r="X19" s="275">
        <v>38.853189677000003</v>
      </c>
      <c r="Y19" s="275">
        <v>39.900061000000001</v>
      </c>
      <c r="Z19" s="275">
        <v>39.622039676999997</v>
      </c>
      <c r="AA19" s="275">
        <v>37.195283871000001</v>
      </c>
      <c r="AB19" s="275">
        <v>35.899506207000002</v>
      </c>
      <c r="AC19" s="275">
        <v>35.159114193999997</v>
      </c>
      <c r="AD19" s="275">
        <v>36.974993667</v>
      </c>
      <c r="AE19" s="275">
        <v>38.550483225999997</v>
      </c>
      <c r="AF19" s="275">
        <v>39.344165332999999</v>
      </c>
      <c r="AG19" s="275">
        <v>39.515790000000003</v>
      </c>
      <c r="AH19" s="275">
        <v>40.252013226000003</v>
      </c>
      <c r="AI19" s="275">
        <v>38.920236666999998</v>
      </c>
      <c r="AJ19" s="275">
        <v>35.748875806000001</v>
      </c>
      <c r="AK19" s="275">
        <v>36.594092000000003</v>
      </c>
      <c r="AL19" s="275">
        <v>36.744293226000003</v>
      </c>
      <c r="AM19" s="275">
        <v>35.014442418999998</v>
      </c>
      <c r="AN19" s="275">
        <v>35.342121143</v>
      </c>
      <c r="AO19" s="275">
        <v>33.938274548000003</v>
      </c>
      <c r="AP19" s="275">
        <v>34.805951767000003</v>
      </c>
      <c r="AQ19" s="275">
        <v>34.876695386999998</v>
      </c>
      <c r="AR19" s="275">
        <v>36.531769799999999</v>
      </c>
      <c r="AS19" s="275">
        <v>38.866639902999999</v>
      </c>
      <c r="AT19" s="275">
        <v>39.244527806000001</v>
      </c>
      <c r="AU19" s="275">
        <v>34.327822466999997</v>
      </c>
      <c r="AV19" s="275">
        <v>33.075655419</v>
      </c>
      <c r="AW19" s="275">
        <v>35.828742632999997</v>
      </c>
      <c r="AX19" s="275">
        <v>36.927680838999997</v>
      </c>
      <c r="AY19" s="275">
        <v>34.35416</v>
      </c>
      <c r="AZ19" s="275">
        <v>34.268349999999998</v>
      </c>
      <c r="BA19" s="338">
        <v>35.672269999999997</v>
      </c>
      <c r="BB19" s="338">
        <v>35.661969999999997</v>
      </c>
      <c r="BC19" s="338">
        <v>36.403170000000003</v>
      </c>
      <c r="BD19" s="338">
        <v>38.066870000000002</v>
      </c>
      <c r="BE19" s="338">
        <v>39.863889999999998</v>
      </c>
      <c r="BF19" s="338">
        <v>40.312220000000003</v>
      </c>
      <c r="BG19" s="338">
        <v>35.834299999999999</v>
      </c>
      <c r="BH19" s="338">
        <v>34.923639999999999</v>
      </c>
      <c r="BI19" s="338">
        <v>37.153489999999998</v>
      </c>
      <c r="BJ19" s="338">
        <v>37.574719999999999</v>
      </c>
      <c r="BK19" s="338">
        <v>34.741430000000001</v>
      </c>
      <c r="BL19" s="338">
        <v>35.10295</v>
      </c>
      <c r="BM19" s="338">
        <v>36.117049999999999</v>
      </c>
      <c r="BN19" s="338">
        <v>35.829880000000003</v>
      </c>
      <c r="BO19" s="338">
        <v>36.509869999999999</v>
      </c>
      <c r="BP19" s="338">
        <v>38.214080000000003</v>
      </c>
      <c r="BQ19" s="338">
        <v>40.023519999999998</v>
      </c>
      <c r="BR19" s="338">
        <v>40.445189999999997</v>
      </c>
      <c r="BS19" s="338">
        <v>35.917160000000003</v>
      </c>
      <c r="BT19" s="338">
        <v>35.009120000000003</v>
      </c>
      <c r="BU19" s="338">
        <v>37.223179999999999</v>
      </c>
      <c r="BV19" s="338">
        <v>37.612670000000001</v>
      </c>
    </row>
    <row r="20" spans="1:74" ht="11.1" customHeight="1" x14ac:dyDescent="0.2">
      <c r="A20" s="556" t="s">
        <v>391</v>
      </c>
      <c r="B20" s="557" t="s">
        <v>392</v>
      </c>
      <c r="C20" s="275">
        <v>12169.506627999999</v>
      </c>
      <c r="D20" s="275">
        <v>11583.872515999999</v>
      </c>
      <c r="E20" s="275">
        <v>10703.969478999999</v>
      </c>
      <c r="F20" s="275">
        <v>9921.0194157000005</v>
      </c>
      <c r="G20" s="275">
        <v>10474.97726</v>
      </c>
      <c r="H20" s="275">
        <v>11928.134582999999</v>
      </c>
      <c r="I20" s="275">
        <v>12444.501496000001</v>
      </c>
      <c r="J20" s="275">
        <v>12398.101388999999</v>
      </c>
      <c r="K20" s="275">
        <v>11329.550015999999</v>
      </c>
      <c r="L20" s="275">
        <v>10145.870752000001</v>
      </c>
      <c r="M20" s="275">
        <v>10583.166791</v>
      </c>
      <c r="N20" s="275">
        <v>10901.827445000001</v>
      </c>
      <c r="O20" s="275">
        <v>11627.585870999999</v>
      </c>
      <c r="P20" s="275">
        <v>11945.555041</v>
      </c>
      <c r="Q20" s="275">
        <v>10457.802857000001</v>
      </c>
      <c r="R20" s="275">
        <v>9804.4445830000004</v>
      </c>
      <c r="S20" s="275">
        <v>10389.900227</v>
      </c>
      <c r="T20" s="275">
        <v>12080.306553</v>
      </c>
      <c r="U20" s="275">
        <v>12916.737018</v>
      </c>
      <c r="V20" s="275">
        <v>12648.909605999999</v>
      </c>
      <c r="W20" s="275">
        <v>11670.721434999999</v>
      </c>
      <c r="X20" s="275">
        <v>10068.118539999999</v>
      </c>
      <c r="Y20" s="275">
        <v>10021.775414</v>
      </c>
      <c r="Z20" s="275">
        <v>10465.394145</v>
      </c>
      <c r="AA20" s="275">
        <v>11378.034221</v>
      </c>
      <c r="AB20" s="275">
        <v>10816.737773999999</v>
      </c>
      <c r="AC20" s="275">
        <v>9819.0185774000001</v>
      </c>
      <c r="AD20" s="275">
        <v>9763.1181737000006</v>
      </c>
      <c r="AE20" s="275">
        <v>10218.853282</v>
      </c>
      <c r="AF20" s="275">
        <v>12259.373023</v>
      </c>
      <c r="AG20" s="275">
        <v>13286.67539</v>
      </c>
      <c r="AH20" s="275">
        <v>13216.155049999999</v>
      </c>
      <c r="AI20" s="275">
        <v>11716.148757999999</v>
      </c>
      <c r="AJ20" s="275">
        <v>10095.005122</v>
      </c>
      <c r="AK20" s="275">
        <v>9902.0588850000004</v>
      </c>
      <c r="AL20" s="275">
        <v>11140.082952000001</v>
      </c>
      <c r="AM20" s="275">
        <v>11016.715050000001</v>
      </c>
      <c r="AN20" s="275">
        <v>10367.744146999999</v>
      </c>
      <c r="AO20" s="275">
        <v>10331.964798999999</v>
      </c>
      <c r="AP20" s="275">
        <v>9791.7463406000006</v>
      </c>
      <c r="AQ20" s="275">
        <v>10375.650906000001</v>
      </c>
      <c r="AR20" s="275">
        <v>11913.014762000001</v>
      </c>
      <c r="AS20" s="275">
        <v>12951.923038999999</v>
      </c>
      <c r="AT20" s="275">
        <v>12327.099337</v>
      </c>
      <c r="AU20" s="275">
        <v>11140.621182000001</v>
      </c>
      <c r="AV20" s="275">
        <v>10304.617200999999</v>
      </c>
      <c r="AW20" s="275">
        <v>10221.990162</v>
      </c>
      <c r="AX20" s="275">
        <v>11159.334579</v>
      </c>
      <c r="AY20" s="275">
        <v>11586.97</v>
      </c>
      <c r="AZ20" s="275">
        <v>10697.67</v>
      </c>
      <c r="BA20" s="338">
        <v>10366.68</v>
      </c>
      <c r="BB20" s="338">
        <v>9834.357</v>
      </c>
      <c r="BC20" s="338">
        <v>10672.35</v>
      </c>
      <c r="BD20" s="338">
        <v>12115.77</v>
      </c>
      <c r="BE20" s="338">
        <v>12983.02</v>
      </c>
      <c r="BF20" s="338">
        <v>12905.34</v>
      </c>
      <c r="BG20" s="338">
        <v>11227.51</v>
      </c>
      <c r="BH20" s="338">
        <v>10259.6</v>
      </c>
      <c r="BI20" s="338">
        <v>10272.870000000001</v>
      </c>
      <c r="BJ20" s="338">
        <v>11088.84</v>
      </c>
      <c r="BK20" s="338">
        <v>11641.83</v>
      </c>
      <c r="BL20" s="338">
        <v>11186.48</v>
      </c>
      <c r="BM20" s="338">
        <v>10499.74</v>
      </c>
      <c r="BN20" s="338">
        <v>9929.35</v>
      </c>
      <c r="BO20" s="338">
        <v>10734.85</v>
      </c>
      <c r="BP20" s="338">
        <v>12225.42</v>
      </c>
      <c r="BQ20" s="338">
        <v>13102.84</v>
      </c>
      <c r="BR20" s="338">
        <v>13024.77</v>
      </c>
      <c r="BS20" s="338">
        <v>11332.23</v>
      </c>
      <c r="BT20" s="338">
        <v>10349.620000000001</v>
      </c>
      <c r="BU20" s="338">
        <v>10354.61</v>
      </c>
      <c r="BV20" s="338">
        <v>11174.52</v>
      </c>
    </row>
    <row r="21" spans="1:74" ht="11.1" customHeight="1" x14ac:dyDescent="0.2">
      <c r="A21" s="550"/>
      <c r="B21" s="131" t="s">
        <v>393</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364"/>
      <c r="BB21" s="364"/>
      <c r="BC21" s="364"/>
      <c r="BD21" s="364"/>
      <c r="BE21" s="364"/>
      <c r="BF21" s="364"/>
      <c r="BG21" s="364"/>
      <c r="BH21" s="364"/>
      <c r="BI21" s="364"/>
      <c r="BJ21" s="364"/>
      <c r="BK21" s="364"/>
      <c r="BL21" s="364"/>
      <c r="BM21" s="364"/>
      <c r="BN21" s="364"/>
      <c r="BO21" s="364"/>
      <c r="BP21" s="364"/>
      <c r="BQ21" s="364"/>
      <c r="BR21" s="364"/>
      <c r="BS21" s="364"/>
      <c r="BT21" s="364"/>
      <c r="BU21" s="364"/>
      <c r="BV21" s="364"/>
    </row>
    <row r="22" spans="1:74" ht="11.1" customHeight="1" x14ac:dyDescent="0.2">
      <c r="A22" s="556" t="s">
        <v>394</v>
      </c>
      <c r="B22" s="557" t="s">
        <v>90</v>
      </c>
      <c r="C22" s="275">
        <v>344.31317547999998</v>
      </c>
      <c r="D22" s="275">
        <v>371.29738250000003</v>
      </c>
      <c r="E22" s="275">
        <v>330.89506999999998</v>
      </c>
      <c r="F22" s="275">
        <v>260.99429133000001</v>
      </c>
      <c r="G22" s="275">
        <v>210.28247644999999</v>
      </c>
      <c r="H22" s="275">
        <v>255.99097</v>
      </c>
      <c r="I22" s="275">
        <v>237.28212418999999</v>
      </c>
      <c r="J22" s="275">
        <v>205.33649097</v>
      </c>
      <c r="K22" s="275">
        <v>178.69662167000001</v>
      </c>
      <c r="L22" s="275">
        <v>158.20483257999999</v>
      </c>
      <c r="M22" s="275">
        <v>226.67636032999999</v>
      </c>
      <c r="N22" s="275">
        <v>224.64239903000001</v>
      </c>
      <c r="O22" s="275">
        <v>301.47949548000003</v>
      </c>
      <c r="P22" s="275">
        <v>335.40133929000001</v>
      </c>
      <c r="Q22" s="275">
        <v>238.50713451999999</v>
      </c>
      <c r="R22" s="275">
        <v>149.24730532999999</v>
      </c>
      <c r="S22" s="275">
        <v>185.37340387</v>
      </c>
      <c r="T22" s="275">
        <v>182.18187767000001</v>
      </c>
      <c r="U22" s="275">
        <v>192.36114355000001</v>
      </c>
      <c r="V22" s="275">
        <v>208.84314548</v>
      </c>
      <c r="W22" s="275">
        <v>194.36913533000001</v>
      </c>
      <c r="X22" s="275">
        <v>123.92572516</v>
      </c>
      <c r="Y22" s="275">
        <v>154.399856</v>
      </c>
      <c r="Z22" s="275">
        <v>132.11985741999999</v>
      </c>
      <c r="AA22" s="275">
        <v>218.62229354999999</v>
      </c>
      <c r="AB22" s="275">
        <v>185.06204621000001</v>
      </c>
      <c r="AC22" s="275">
        <v>84.822597419000004</v>
      </c>
      <c r="AD22" s="275">
        <v>123.96186833</v>
      </c>
      <c r="AE22" s="275">
        <v>133.23418710000001</v>
      </c>
      <c r="AF22" s="275">
        <v>167.05662867000001</v>
      </c>
      <c r="AG22" s="275">
        <v>224.09198194000001</v>
      </c>
      <c r="AH22" s="275">
        <v>220.55428677</v>
      </c>
      <c r="AI22" s="275">
        <v>168.33157499999999</v>
      </c>
      <c r="AJ22" s="275">
        <v>115.25277323</v>
      </c>
      <c r="AK22" s="275">
        <v>130.10520099999999</v>
      </c>
      <c r="AL22" s="275">
        <v>205.05069419</v>
      </c>
      <c r="AM22" s="275">
        <v>160.16455758000001</v>
      </c>
      <c r="AN22" s="275">
        <v>138.76199439000001</v>
      </c>
      <c r="AO22" s="275">
        <v>161.45259948</v>
      </c>
      <c r="AP22" s="275">
        <v>116.8681333</v>
      </c>
      <c r="AQ22" s="275">
        <v>137.61882642</v>
      </c>
      <c r="AR22" s="275">
        <v>145.9918878</v>
      </c>
      <c r="AS22" s="275">
        <v>164.23347858</v>
      </c>
      <c r="AT22" s="275">
        <v>137.62975574000001</v>
      </c>
      <c r="AU22" s="275">
        <v>105.33491943</v>
      </c>
      <c r="AV22" s="275">
        <v>93.899926644999994</v>
      </c>
      <c r="AW22" s="275">
        <v>131.92114126999999</v>
      </c>
      <c r="AX22" s="275">
        <v>191.62800164999999</v>
      </c>
      <c r="AY22" s="275">
        <v>163.99440000000001</v>
      </c>
      <c r="AZ22" s="275">
        <v>237.58170000000001</v>
      </c>
      <c r="BA22" s="338">
        <v>254.50229999999999</v>
      </c>
      <c r="BB22" s="338">
        <v>168.98500000000001</v>
      </c>
      <c r="BC22" s="338">
        <v>197.23089999999999</v>
      </c>
      <c r="BD22" s="338">
        <v>226.93299999999999</v>
      </c>
      <c r="BE22" s="338">
        <v>257.76799999999997</v>
      </c>
      <c r="BF22" s="338">
        <v>251.17670000000001</v>
      </c>
      <c r="BG22" s="338">
        <v>187.92580000000001</v>
      </c>
      <c r="BH22" s="338">
        <v>187.28620000000001</v>
      </c>
      <c r="BI22" s="338">
        <v>205.11089999999999</v>
      </c>
      <c r="BJ22" s="338">
        <v>251.358</v>
      </c>
      <c r="BK22" s="338">
        <v>277.68259999999998</v>
      </c>
      <c r="BL22" s="338">
        <v>262.57319999999999</v>
      </c>
      <c r="BM22" s="338">
        <v>276.38799999999998</v>
      </c>
      <c r="BN22" s="338">
        <v>170.69460000000001</v>
      </c>
      <c r="BO22" s="338">
        <v>204.3203</v>
      </c>
      <c r="BP22" s="338">
        <v>255.60640000000001</v>
      </c>
      <c r="BQ22" s="338">
        <v>296.78449999999998</v>
      </c>
      <c r="BR22" s="338">
        <v>282.53820000000002</v>
      </c>
      <c r="BS22" s="338">
        <v>202.4365</v>
      </c>
      <c r="BT22" s="338">
        <v>211.0335</v>
      </c>
      <c r="BU22" s="338">
        <v>204.57589999999999</v>
      </c>
      <c r="BV22" s="338">
        <v>247.49029999999999</v>
      </c>
    </row>
    <row r="23" spans="1:74" ht="11.1" customHeight="1" x14ac:dyDescent="0.2">
      <c r="A23" s="556" t="s">
        <v>395</v>
      </c>
      <c r="B23" s="557" t="s">
        <v>91</v>
      </c>
      <c r="C23" s="275">
        <v>397.39647323000003</v>
      </c>
      <c r="D23" s="275">
        <v>436.47780179</v>
      </c>
      <c r="E23" s="275">
        <v>421.64657419000002</v>
      </c>
      <c r="F23" s="275">
        <v>422.18298099999998</v>
      </c>
      <c r="G23" s="275">
        <v>463.49657225999999</v>
      </c>
      <c r="H23" s="275">
        <v>588.58224367000003</v>
      </c>
      <c r="I23" s="275">
        <v>683.86744677000002</v>
      </c>
      <c r="J23" s="275">
        <v>629.43537031999995</v>
      </c>
      <c r="K23" s="275">
        <v>593.13482733000001</v>
      </c>
      <c r="L23" s="275">
        <v>532.17323968000005</v>
      </c>
      <c r="M23" s="275">
        <v>462.55630967000002</v>
      </c>
      <c r="N23" s="275">
        <v>500.24148418999999</v>
      </c>
      <c r="O23" s="275">
        <v>480.59963193999999</v>
      </c>
      <c r="P23" s="275">
        <v>434.07704143000001</v>
      </c>
      <c r="Q23" s="275">
        <v>520.61673323000002</v>
      </c>
      <c r="R23" s="275">
        <v>462.55996133000002</v>
      </c>
      <c r="S23" s="275">
        <v>546.20087032000004</v>
      </c>
      <c r="T23" s="275">
        <v>592.73205132999999</v>
      </c>
      <c r="U23" s="275">
        <v>739.82728323000003</v>
      </c>
      <c r="V23" s="275">
        <v>745.96166547999997</v>
      </c>
      <c r="W23" s="275">
        <v>666.13928967000004</v>
      </c>
      <c r="X23" s="275">
        <v>579.51356032000001</v>
      </c>
      <c r="Y23" s="275">
        <v>527.43344533000004</v>
      </c>
      <c r="Z23" s="275">
        <v>506.41513515999998</v>
      </c>
      <c r="AA23" s="275">
        <v>515.70664581000005</v>
      </c>
      <c r="AB23" s="275">
        <v>501.15103930999999</v>
      </c>
      <c r="AC23" s="275">
        <v>512.73254128999997</v>
      </c>
      <c r="AD23" s="275">
        <v>541.31177066999999</v>
      </c>
      <c r="AE23" s="275">
        <v>569.84905871000001</v>
      </c>
      <c r="AF23" s="275">
        <v>685.96702100000005</v>
      </c>
      <c r="AG23" s="275">
        <v>839.12878548000003</v>
      </c>
      <c r="AH23" s="275">
        <v>868.49936806000005</v>
      </c>
      <c r="AI23" s="275">
        <v>685.53290267</v>
      </c>
      <c r="AJ23" s="275">
        <v>531.47592968000004</v>
      </c>
      <c r="AK23" s="275">
        <v>506.22516899999999</v>
      </c>
      <c r="AL23" s="275">
        <v>523.11188742000002</v>
      </c>
      <c r="AM23" s="275">
        <v>479.31099797000002</v>
      </c>
      <c r="AN23" s="275">
        <v>463.01141863999999</v>
      </c>
      <c r="AO23" s="275">
        <v>513.74090725999997</v>
      </c>
      <c r="AP23" s="275">
        <v>439.55189352999997</v>
      </c>
      <c r="AQ23" s="275">
        <v>439.73849816000001</v>
      </c>
      <c r="AR23" s="275">
        <v>567.36330229999999</v>
      </c>
      <c r="AS23" s="275">
        <v>686.10305057999994</v>
      </c>
      <c r="AT23" s="275">
        <v>640.98480205999999</v>
      </c>
      <c r="AU23" s="275">
        <v>582.41626493000001</v>
      </c>
      <c r="AV23" s="275">
        <v>524.69871874</v>
      </c>
      <c r="AW23" s="275">
        <v>455.80173826999999</v>
      </c>
      <c r="AX23" s="275">
        <v>495.74478481</v>
      </c>
      <c r="AY23" s="275">
        <v>569.76120000000003</v>
      </c>
      <c r="AZ23" s="275">
        <v>507.47469999999998</v>
      </c>
      <c r="BA23" s="338">
        <v>553.69330000000002</v>
      </c>
      <c r="BB23" s="338">
        <v>481.64940000000001</v>
      </c>
      <c r="BC23" s="338">
        <v>536.98080000000004</v>
      </c>
      <c r="BD23" s="338">
        <v>669.4</v>
      </c>
      <c r="BE23" s="338">
        <v>777.30989999999997</v>
      </c>
      <c r="BF23" s="338">
        <v>773.53279999999995</v>
      </c>
      <c r="BG23" s="338">
        <v>643.27819999999997</v>
      </c>
      <c r="BH23" s="338">
        <v>584.10760000000005</v>
      </c>
      <c r="BI23" s="338">
        <v>562.90830000000005</v>
      </c>
      <c r="BJ23" s="338">
        <v>569.68499999999995</v>
      </c>
      <c r="BK23" s="338">
        <v>555.31880000000001</v>
      </c>
      <c r="BL23" s="338">
        <v>536.46669999999995</v>
      </c>
      <c r="BM23" s="338">
        <v>568.95159999999998</v>
      </c>
      <c r="BN23" s="338">
        <v>490.81729999999999</v>
      </c>
      <c r="BO23" s="338">
        <v>536.51199999999994</v>
      </c>
      <c r="BP23" s="338">
        <v>664.63739999999996</v>
      </c>
      <c r="BQ23" s="338">
        <v>767.04250000000002</v>
      </c>
      <c r="BR23" s="338">
        <v>765.68200000000002</v>
      </c>
      <c r="BS23" s="338">
        <v>647.52729999999997</v>
      </c>
      <c r="BT23" s="338">
        <v>597.61760000000004</v>
      </c>
      <c r="BU23" s="338">
        <v>590.1114</v>
      </c>
      <c r="BV23" s="338">
        <v>594.00440000000003</v>
      </c>
    </row>
    <row r="24" spans="1:74" ht="11.1" customHeight="1" x14ac:dyDescent="0.2">
      <c r="A24" s="556" t="s">
        <v>396</v>
      </c>
      <c r="B24" s="559" t="s">
        <v>376</v>
      </c>
      <c r="C24" s="275">
        <v>106.26682934999999</v>
      </c>
      <c r="D24" s="275">
        <v>28.938771071000001</v>
      </c>
      <c r="E24" s="275">
        <v>27.759764193999999</v>
      </c>
      <c r="F24" s="275">
        <v>1.5723689999999999</v>
      </c>
      <c r="G24" s="275">
        <v>2.2529745161000001</v>
      </c>
      <c r="H24" s="275">
        <v>2.1411833332999999</v>
      </c>
      <c r="I24" s="275">
        <v>3.0921970968000001</v>
      </c>
      <c r="J24" s="275">
        <v>3.2880348386999998</v>
      </c>
      <c r="K24" s="275">
        <v>2.0424329999999999</v>
      </c>
      <c r="L24" s="275">
        <v>1.4075925806</v>
      </c>
      <c r="M24" s="275">
        <v>2.4224933332999998</v>
      </c>
      <c r="N24" s="275">
        <v>3.8468545161000001</v>
      </c>
      <c r="O24" s="275">
        <v>23.200439676999999</v>
      </c>
      <c r="P24" s="275">
        <v>119.56993357</v>
      </c>
      <c r="Q24" s="275">
        <v>6.4290329032000004</v>
      </c>
      <c r="R24" s="275">
        <v>2.0073370000000001</v>
      </c>
      <c r="S24" s="275">
        <v>2.5658312902999998</v>
      </c>
      <c r="T24" s="275">
        <v>2.1096110000000001</v>
      </c>
      <c r="U24" s="275">
        <v>4.5978787096999998</v>
      </c>
      <c r="V24" s="275">
        <v>3.5464693548000001</v>
      </c>
      <c r="W24" s="275">
        <v>4.2955750000000004</v>
      </c>
      <c r="X24" s="275">
        <v>2.1991425805999998</v>
      </c>
      <c r="Y24" s="275">
        <v>2.130487</v>
      </c>
      <c r="Z24" s="275">
        <v>2.2188041935</v>
      </c>
      <c r="AA24" s="275">
        <v>6.4746664516000001</v>
      </c>
      <c r="AB24" s="275">
        <v>13.729066207000001</v>
      </c>
      <c r="AC24" s="275">
        <v>1.8494803226000001</v>
      </c>
      <c r="AD24" s="275">
        <v>1.7825470000000001</v>
      </c>
      <c r="AE24" s="275">
        <v>2.2043525806000002</v>
      </c>
      <c r="AF24" s="275">
        <v>2.0441483332999999</v>
      </c>
      <c r="AG24" s="275">
        <v>5.3244261289999999</v>
      </c>
      <c r="AH24" s="275">
        <v>6.6829535484000004</v>
      </c>
      <c r="AI24" s="275">
        <v>3.4786843332999999</v>
      </c>
      <c r="AJ24" s="275">
        <v>3.3629464516000001</v>
      </c>
      <c r="AK24" s="275">
        <v>7.5605770000000003</v>
      </c>
      <c r="AL24" s="275">
        <v>6.3984432258000004</v>
      </c>
      <c r="AM24" s="275">
        <v>4.6167848710000001</v>
      </c>
      <c r="AN24" s="275">
        <v>3.9508863929000002</v>
      </c>
      <c r="AO24" s="275">
        <v>2.4789021935000002</v>
      </c>
      <c r="AP24" s="275">
        <v>1.4755792999999999</v>
      </c>
      <c r="AQ24" s="275">
        <v>2.6905324516000002</v>
      </c>
      <c r="AR24" s="275">
        <v>2.9985547333000002</v>
      </c>
      <c r="AS24" s="275">
        <v>2.2899221934999998</v>
      </c>
      <c r="AT24" s="275">
        <v>2.5291183548</v>
      </c>
      <c r="AU24" s="275">
        <v>2.9834744999999998</v>
      </c>
      <c r="AV24" s="275">
        <v>1.7835774839</v>
      </c>
      <c r="AW24" s="275">
        <v>2.8340974999999999</v>
      </c>
      <c r="AX24" s="275">
        <v>28.065533161000001</v>
      </c>
      <c r="AY24" s="275">
        <v>87.978639999999999</v>
      </c>
      <c r="AZ24" s="275">
        <v>7.809253</v>
      </c>
      <c r="BA24" s="338">
        <v>3.5991010000000001</v>
      </c>
      <c r="BB24" s="338">
        <v>1.7775540000000001</v>
      </c>
      <c r="BC24" s="338">
        <v>2.2093419999999999</v>
      </c>
      <c r="BD24" s="338">
        <v>3.6991079999999998</v>
      </c>
      <c r="BE24" s="338">
        <v>5.2271280000000004</v>
      </c>
      <c r="BF24" s="338">
        <v>3.9613589999999999</v>
      </c>
      <c r="BG24" s="338">
        <v>2.847906</v>
      </c>
      <c r="BH24" s="338">
        <v>2.4184230000000002</v>
      </c>
      <c r="BI24" s="338">
        <v>3.1710229999999999</v>
      </c>
      <c r="BJ24" s="338">
        <v>5.5963240000000001</v>
      </c>
      <c r="BK24" s="338">
        <v>26.650510000000001</v>
      </c>
      <c r="BL24" s="338">
        <v>7.3432399999999998</v>
      </c>
      <c r="BM24" s="338">
        <v>4.2988249999999999</v>
      </c>
      <c r="BN24" s="338">
        <v>1.9109719999999999</v>
      </c>
      <c r="BO24" s="338">
        <v>2.6408049999999998</v>
      </c>
      <c r="BP24" s="338">
        <v>3.1634850000000001</v>
      </c>
      <c r="BQ24" s="338">
        <v>4.8695219999999999</v>
      </c>
      <c r="BR24" s="338">
        <v>3.9454690000000001</v>
      </c>
      <c r="BS24" s="338">
        <v>3.1323439999999998</v>
      </c>
      <c r="BT24" s="338">
        <v>2.4755639999999999</v>
      </c>
      <c r="BU24" s="338">
        <v>3.2618209999999999</v>
      </c>
      <c r="BV24" s="338">
        <v>6.076638</v>
      </c>
    </row>
    <row r="25" spans="1:74" ht="11.1" customHeight="1" x14ac:dyDescent="0.2">
      <c r="A25" s="556" t="s">
        <v>397</v>
      </c>
      <c r="B25" s="559" t="s">
        <v>92</v>
      </c>
      <c r="C25" s="275">
        <v>2.1183838709999998</v>
      </c>
      <c r="D25" s="275">
        <v>1.7249003570999999</v>
      </c>
      <c r="E25" s="275">
        <v>1.2949948387000001</v>
      </c>
      <c r="F25" s="275">
        <v>1.8171453333000001</v>
      </c>
      <c r="G25" s="275">
        <v>1.7500458065</v>
      </c>
      <c r="H25" s="275">
        <v>1.6954223333</v>
      </c>
      <c r="I25" s="275">
        <v>1.8368693547999999</v>
      </c>
      <c r="J25" s="275">
        <v>1.8206745161</v>
      </c>
      <c r="K25" s="275">
        <v>1.8394566667000001</v>
      </c>
      <c r="L25" s="275">
        <v>1.6418699999999999</v>
      </c>
      <c r="M25" s="275">
        <v>1.9303506667000001</v>
      </c>
      <c r="N25" s="275">
        <v>1.9787748386999999</v>
      </c>
      <c r="O25" s="275">
        <v>1.9850977419</v>
      </c>
      <c r="P25" s="275">
        <v>1.6350939285999999</v>
      </c>
      <c r="Q25" s="275">
        <v>1.8638345161000001</v>
      </c>
      <c r="R25" s="275">
        <v>2.1015853333000001</v>
      </c>
      <c r="S25" s="275">
        <v>1.7998412903000001</v>
      </c>
      <c r="T25" s="275">
        <v>1.6528776667</v>
      </c>
      <c r="U25" s="275">
        <v>1.7227780644999999</v>
      </c>
      <c r="V25" s="275">
        <v>1.7013632258</v>
      </c>
      <c r="W25" s="275">
        <v>1.6931816666999999</v>
      </c>
      <c r="X25" s="275">
        <v>1.6829383871000001</v>
      </c>
      <c r="Y25" s="275">
        <v>1.6772386667000001</v>
      </c>
      <c r="Z25" s="275">
        <v>1.5583522581</v>
      </c>
      <c r="AA25" s="275">
        <v>1.5218787096999999</v>
      </c>
      <c r="AB25" s="275">
        <v>2.005117931</v>
      </c>
      <c r="AC25" s="275">
        <v>2.1343748386999999</v>
      </c>
      <c r="AD25" s="275">
        <v>2.2855759999999998</v>
      </c>
      <c r="AE25" s="275">
        <v>2.1254300000000002</v>
      </c>
      <c r="AF25" s="275">
        <v>1.7123833333</v>
      </c>
      <c r="AG25" s="275">
        <v>1.9410183871</v>
      </c>
      <c r="AH25" s="275">
        <v>1.9239490322999999</v>
      </c>
      <c r="AI25" s="275">
        <v>1.6462336666999999</v>
      </c>
      <c r="AJ25" s="275">
        <v>1.6615025805999999</v>
      </c>
      <c r="AK25" s="275">
        <v>1.9741423333000001</v>
      </c>
      <c r="AL25" s="275">
        <v>1.8561764516000001</v>
      </c>
      <c r="AM25" s="275">
        <v>2.1068975484000001</v>
      </c>
      <c r="AN25" s="275">
        <v>2.5823999643</v>
      </c>
      <c r="AO25" s="275">
        <v>2.5837170323</v>
      </c>
      <c r="AP25" s="275">
        <v>2.0973390332999999</v>
      </c>
      <c r="AQ25" s="275">
        <v>2.0179027742</v>
      </c>
      <c r="AR25" s="275">
        <v>2.3843589666999998</v>
      </c>
      <c r="AS25" s="275">
        <v>2.4356306451999998</v>
      </c>
      <c r="AT25" s="275">
        <v>2.5539131613000001</v>
      </c>
      <c r="AU25" s="275">
        <v>2.0199926666999999</v>
      </c>
      <c r="AV25" s="275">
        <v>1.7763001613</v>
      </c>
      <c r="AW25" s="275">
        <v>2.4530023333000002</v>
      </c>
      <c r="AX25" s="275">
        <v>1.9256033226</v>
      </c>
      <c r="AY25" s="275">
        <v>2.1068980000000002</v>
      </c>
      <c r="AZ25" s="275">
        <v>2.5823999999999998</v>
      </c>
      <c r="BA25" s="338">
        <v>2.583717</v>
      </c>
      <c r="BB25" s="338">
        <v>2.0973389999999998</v>
      </c>
      <c r="BC25" s="338">
        <v>2.017903</v>
      </c>
      <c r="BD25" s="338">
        <v>2.3843589999999999</v>
      </c>
      <c r="BE25" s="338">
        <v>2.4356309999999999</v>
      </c>
      <c r="BF25" s="338">
        <v>2.5539130000000001</v>
      </c>
      <c r="BG25" s="338">
        <v>2.0199929999999999</v>
      </c>
      <c r="BH25" s="338">
        <v>1.7763</v>
      </c>
      <c r="BI25" s="338">
        <v>2.4530020000000001</v>
      </c>
      <c r="BJ25" s="338">
        <v>1.925603</v>
      </c>
      <c r="BK25" s="338">
        <v>2.1068980000000002</v>
      </c>
      <c r="BL25" s="338">
        <v>2.5823969999999998</v>
      </c>
      <c r="BM25" s="338">
        <v>2.583717</v>
      </c>
      <c r="BN25" s="338">
        <v>2.0973389999999998</v>
      </c>
      <c r="BO25" s="338">
        <v>2.017903</v>
      </c>
      <c r="BP25" s="338">
        <v>2.3843589999999999</v>
      </c>
      <c r="BQ25" s="338">
        <v>2.4356309999999999</v>
      </c>
      <c r="BR25" s="338">
        <v>2.5539130000000001</v>
      </c>
      <c r="BS25" s="338">
        <v>2.0199929999999999</v>
      </c>
      <c r="BT25" s="338">
        <v>1.7763</v>
      </c>
      <c r="BU25" s="338">
        <v>2.4530020000000001</v>
      </c>
      <c r="BV25" s="338">
        <v>1.925603</v>
      </c>
    </row>
    <row r="26" spans="1:74" ht="11.1" customHeight="1" x14ac:dyDescent="0.2">
      <c r="A26" s="556" t="s">
        <v>398</v>
      </c>
      <c r="B26" s="559" t="s">
        <v>93</v>
      </c>
      <c r="C26" s="275">
        <v>561.76225806000002</v>
      </c>
      <c r="D26" s="275">
        <v>567.38092857000004</v>
      </c>
      <c r="E26" s="275">
        <v>499.13374193999999</v>
      </c>
      <c r="F26" s="275">
        <v>433.56959999999998</v>
      </c>
      <c r="G26" s="275">
        <v>457.31193547999999</v>
      </c>
      <c r="H26" s="275">
        <v>522.86966667000002</v>
      </c>
      <c r="I26" s="275">
        <v>539.76841935000004</v>
      </c>
      <c r="J26" s="275">
        <v>554.11306451999997</v>
      </c>
      <c r="K26" s="275">
        <v>522.17769999999996</v>
      </c>
      <c r="L26" s="275">
        <v>512.15022581000005</v>
      </c>
      <c r="M26" s="275">
        <v>513.35373332999995</v>
      </c>
      <c r="N26" s="275">
        <v>567.80025806000003</v>
      </c>
      <c r="O26" s="275">
        <v>566.40729032000002</v>
      </c>
      <c r="P26" s="275">
        <v>547.83707143000004</v>
      </c>
      <c r="Q26" s="275">
        <v>519.65599999999995</v>
      </c>
      <c r="R26" s="275">
        <v>479.36856667000001</v>
      </c>
      <c r="S26" s="275">
        <v>462.58164515999999</v>
      </c>
      <c r="T26" s="275">
        <v>557.24666666999997</v>
      </c>
      <c r="U26" s="275">
        <v>553.77574193999999</v>
      </c>
      <c r="V26" s="275">
        <v>548.19193547999998</v>
      </c>
      <c r="W26" s="275">
        <v>523.89596667000001</v>
      </c>
      <c r="X26" s="275">
        <v>456.87277418999997</v>
      </c>
      <c r="Y26" s="275">
        <v>486.92919999999998</v>
      </c>
      <c r="Z26" s="275">
        <v>554.08429032000004</v>
      </c>
      <c r="AA26" s="275">
        <v>563.29370968000001</v>
      </c>
      <c r="AB26" s="275">
        <v>554.28082758999994</v>
      </c>
      <c r="AC26" s="275">
        <v>512.40658065000002</v>
      </c>
      <c r="AD26" s="275">
        <v>438.58833333000001</v>
      </c>
      <c r="AE26" s="275">
        <v>477.96261290000001</v>
      </c>
      <c r="AF26" s="275">
        <v>466.50613333000001</v>
      </c>
      <c r="AG26" s="275">
        <v>494.33712903000003</v>
      </c>
      <c r="AH26" s="275">
        <v>534.16603225999995</v>
      </c>
      <c r="AI26" s="275">
        <v>519.83860000000004</v>
      </c>
      <c r="AJ26" s="275">
        <v>501.58583871000002</v>
      </c>
      <c r="AK26" s="275">
        <v>528.71983333000003</v>
      </c>
      <c r="AL26" s="275">
        <v>543.58454839000001</v>
      </c>
      <c r="AM26" s="275">
        <v>556.14474194000002</v>
      </c>
      <c r="AN26" s="275">
        <v>544.23299999999995</v>
      </c>
      <c r="AO26" s="275">
        <v>516.55022581000003</v>
      </c>
      <c r="AP26" s="275">
        <v>423.9135</v>
      </c>
      <c r="AQ26" s="275">
        <v>455.39193547999997</v>
      </c>
      <c r="AR26" s="275">
        <v>548.73363332999998</v>
      </c>
      <c r="AS26" s="275">
        <v>555.19716129000005</v>
      </c>
      <c r="AT26" s="275">
        <v>549.60664515999997</v>
      </c>
      <c r="AU26" s="275">
        <v>540.60733332999996</v>
      </c>
      <c r="AV26" s="275">
        <v>498.15300000000002</v>
      </c>
      <c r="AW26" s="275">
        <v>527.81933332999995</v>
      </c>
      <c r="AX26" s="275">
        <v>561.43035483999995</v>
      </c>
      <c r="AY26" s="275">
        <v>507.5754</v>
      </c>
      <c r="AZ26" s="275">
        <v>492.8879</v>
      </c>
      <c r="BA26" s="338">
        <v>428.17090000000002</v>
      </c>
      <c r="BB26" s="338">
        <v>403.18110000000001</v>
      </c>
      <c r="BC26" s="338">
        <v>425.67750000000001</v>
      </c>
      <c r="BD26" s="338">
        <v>464.18310000000002</v>
      </c>
      <c r="BE26" s="338">
        <v>472.62900000000002</v>
      </c>
      <c r="BF26" s="338">
        <v>475.34190000000001</v>
      </c>
      <c r="BG26" s="338">
        <v>457.12079999999997</v>
      </c>
      <c r="BH26" s="338">
        <v>412.98860000000002</v>
      </c>
      <c r="BI26" s="338">
        <v>427.47919999999999</v>
      </c>
      <c r="BJ26" s="338">
        <v>463.94690000000003</v>
      </c>
      <c r="BK26" s="338">
        <v>467.16789999999997</v>
      </c>
      <c r="BL26" s="338">
        <v>446.68450000000001</v>
      </c>
      <c r="BM26" s="338">
        <v>411.67349999999999</v>
      </c>
      <c r="BN26" s="338">
        <v>387.64659999999998</v>
      </c>
      <c r="BO26" s="338">
        <v>409.27620000000002</v>
      </c>
      <c r="BP26" s="338">
        <v>431.15289999999999</v>
      </c>
      <c r="BQ26" s="338">
        <v>438.99779999999998</v>
      </c>
      <c r="BR26" s="338">
        <v>441.51769999999999</v>
      </c>
      <c r="BS26" s="338">
        <v>424.59320000000002</v>
      </c>
      <c r="BT26" s="338">
        <v>367.74209999999999</v>
      </c>
      <c r="BU26" s="338">
        <v>392.23680000000002</v>
      </c>
      <c r="BV26" s="338">
        <v>425.69799999999998</v>
      </c>
    </row>
    <row r="27" spans="1:74" ht="11.1" customHeight="1" x14ac:dyDescent="0.2">
      <c r="A27" s="556" t="s">
        <v>399</v>
      </c>
      <c r="B27" s="559" t="s">
        <v>400</v>
      </c>
      <c r="C27" s="275">
        <v>94.861914193999993</v>
      </c>
      <c r="D27" s="275">
        <v>88.234561786</v>
      </c>
      <c r="E27" s="275">
        <v>90.879187419000004</v>
      </c>
      <c r="F27" s="275">
        <v>110.30682433</v>
      </c>
      <c r="G27" s="275">
        <v>114.42208194</v>
      </c>
      <c r="H27" s="275">
        <v>97.798197333000005</v>
      </c>
      <c r="I27" s="275">
        <v>92.135398386999995</v>
      </c>
      <c r="J27" s="275">
        <v>89.286024515999998</v>
      </c>
      <c r="K27" s="275">
        <v>78.615817332999995</v>
      </c>
      <c r="L27" s="275">
        <v>83.094933225999995</v>
      </c>
      <c r="M27" s="275">
        <v>90.028127999999995</v>
      </c>
      <c r="N27" s="275">
        <v>104.1587529</v>
      </c>
      <c r="O27" s="275">
        <v>90.430774193999994</v>
      </c>
      <c r="P27" s="275">
        <v>81.355725714000002</v>
      </c>
      <c r="Q27" s="275">
        <v>89.229164515999997</v>
      </c>
      <c r="R27" s="275">
        <v>107.23759533</v>
      </c>
      <c r="S27" s="275">
        <v>90.027708709999999</v>
      </c>
      <c r="T27" s="275">
        <v>101.620013</v>
      </c>
      <c r="U27" s="275">
        <v>104.92501935</v>
      </c>
      <c r="V27" s="275">
        <v>88.301981290000001</v>
      </c>
      <c r="W27" s="275">
        <v>81.933304332999995</v>
      </c>
      <c r="X27" s="275">
        <v>83.779735806000005</v>
      </c>
      <c r="Y27" s="275">
        <v>94.722343667000004</v>
      </c>
      <c r="Z27" s="275">
        <v>101.96846128999999</v>
      </c>
      <c r="AA27" s="275">
        <v>103.59140581</v>
      </c>
      <c r="AB27" s="275">
        <v>110.37136103</v>
      </c>
      <c r="AC27" s="275">
        <v>109.42482097</v>
      </c>
      <c r="AD27" s="275">
        <v>110.13357967</v>
      </c>
      <c r="AE27" s="275">
        <v>99.519352581000007</v>
      </c>
      <c r="AF27" s="275">
        <v>87.085843667000006</v>
      </c>
      <c r="AG27" s="275">
        <v>80.853206451999995</v>
      </c>
      <c r="AH27" s="275">
        <v>77.615406773999993</v>
      </c>
      <c r="AI27" s="275">
        <v>71.917047667000006</v>
      </c>
      <c r="AJ27" s="275">
        <v>74.495124193999999</v>
      </c>
      <c r="AK27" s="275">
        <v>86.436520333000004</v>
      </c>
      <c r="AL27" s="275">
        <v>94.307336774000007</v>
      </c>
      <c r="AM27" s="275">
        <v>100.87820342000001</v>
      </c>
      <c r="AN27" s="275">
        <v>100.32806764</v>
      </c>
      <c r="AO27" s="275">
        <v>105.02654716000001</v>
      </c>
      <c r="AP27" s="275">
        <v>103.95849077</v>
      </c>
      <c r="AQ27" s="275">
        <v>109.35929480999999</v>
      </c>
      <c r="AR27" s="275">
        <v>106.29370107</v>
      </c>
      <c r="AS27" s="275">
        <v>103.53472177</v>
      </c>
      <c r="AT27" s="275">
        <v>99.206653161000006</v>
      </c>
      <c r="AU27" s="275">
        <v>93.254849867000004</v>
      </c>
      <c r="AV27" s="275">
        <v>90.441709097</v>
      </c>
      <c r="AW27" s="275">
        <v>106.94427557</v>
      </c>
      <c r="AX27" s="275">
        <v>100.72056519</v>
      </c>
      <c r="AY27" s="275">
        <v>85.341380000000001</v>
      </c>
      <c r="AZ27" s="275">
        <v>84.861779999999996</v>
      </c>
      <c r="BA27" s="338">
        <v>82.887529999999998</v>
      </c>
      <c r="BB27" s="338">
        <v>86.77516</v>
      </c>
      <c r="BC27" s="338">
        <v>84.854960000000005</v>
      </c>
      <c r="BD27" s="338">
        <v>87.44896</v>
      </c>
      <c r="BE27" s="338">
        <v>93.870069999999998</v>
      </c>
      <c r="BF27" s="338">
        <v>88.509979999999999</v>
      </c>
      <c r="BG27" s="338">
        <v>80.520079999999993</v>
      </c>
      <c r="BH27" s="338">
        <v>83.407240000000002</v>
      </c>
      <c r="BI27" s="338">
        <v>92.240380000000002</v>
      </c>
      <c r="BJ27" s="338">
        <v>102.2734</v>
      </c>
      <c r="BK27" s="338">
        <v>82.263800000000003</v>
      </c>
      <c r="BL27" s="338">
        <v>83.466549999999998</v>
      </c>
      <c r="BM27" s="338">
        <v>82.871899999999997</v>
      </c>
      <c r="BN27" s="338">
        <v>86.600960000000001</v>
      </c>
      <c r="BO27" s="338">
        <v>88.892859999999999</v>
      </c>
      <c r="BP27" s="338">
        <v>91.827780000000004</v>
      </c>
      <c r="BQ27" s="338">
        <v>96.324250000000006</v>
      </c>
      <c r="BR27" s="338">
        <v>93.892049999999998</v>
      </c>
      <c r="BS27" s="338">
        <v>84.937039999999996</v>
      </c>
      <c r="BT27" s="338">
        <v>85.149990000000003</v>
      </c>
      <c r="BU27" s="338">
        <v>94.212459999999993</v>
      </c>
      <c r="BV27" s="338">
        <v>104.5277</v>
      </c>
    </row>
    <row r="28" spans="1:74" ht="11.1" customHeight="1" x14ac:dyDescent="0.2">
      <c r="A28" s="556" t="s">
        <v>401</v>
      </c>
      <c r="B28" s="557" t="s">
        <v>443</v>
      </c>
      <c r="C28" s="275">
        <v>72.571528709999995</v>
      </c>
      <c r="D28" s="275">
        <v>69.176563571000003</v>
      </c>
      <c r="E28" s="275">
        <v>73.380071290000004</v>
      </c>
      <c r="F28" s="275">
        <v>71.544529667000006</v>
      </c>
      <c r="G28" s="275">
        <v>58.273171290000001</v>
      </c>
      <c r="H28" s="275">
        <v>56.512513333000001</v>
      </c>
      <c r="I28" s="275">
        <v>59.542444516000003</v>
      </c>
      <c r="J28" s="275">
        <v>55.763563226000002</v>
      </c>
      <c r="K28" s="275">
        <v>59.378524667000001</v>
      </c>
      <c r="L28" s="275">
        <v>67.548927418999995</v>
      </c>
      <c r="M28" s="275">
        <v>77.659654666999998</v>
      </c>
      <c r="N28" s="275">
        <v>68.715320968</v>
      </c>
      <c r="O28" s="275">
        <v>75.558163871000005</v>
      </c>
      <c r="P28" s="275">
        <v>69.735666070999997</v>
      </c>
      <c r="Q28" s="275">
        <v>74.407206451999997</v>
      </c>
      <c r="R28" s="275">
        <v>69.188451333000003</v>
      </c>
      <c r="S28" s="275">
        <v>59.305727742000002</v>
      </c>
      <c r="T28" s="275">
        <v>58.153454332999999</v>
      </c>
      <c r="U28" s="275">
        <v>55.571797097000001</v>
      </c>
      <c r="V28" s="275">
        <v>56.138848709999998</v>
      </c>
      <c r="W28" s="275">
        <v>56.226597667</v>
      </c>
      <c r="X28" s="275">
        <v>67.784682580999998</v>
      </c>
      <c r="Y28" s="275">
        <v>74.138346333000001</v>
      </c>
      <c r="Z28" s="275">
        <v>71.179994839000003</v>
      </c>
      <c r="AA28" s="275">
        <v>77.266930645000002</v>
      </c>
      <c r="AB28" s="275">
        <v>78.167674137999995</v>
      </c>
      <c r="AC28" s="275">
        <v>71.707420967999994</v>
      </c>
      <c r="AD28" s="275">
        <v>60.505159667000001</v>
      </c>
      <c r="AE28" s="275">
        <v>58.047239032</v>
      </c>
      <c r="AF28" s="275">
        <v>64.641616999999997</v>
      </c>
      <c r="AG28" s="275">
        <v>59.785901934999998</v>
      </c>
      <c r="AH28" s="275">
        <v>59.617389355</v>
      </c>
      <c r="AI28" s="275">
        <v>58.188195667000002</v>
      </c>
      <c r="AJ28" s="275">
        <v>64.932718386999994</v>
      </c>
      <c r="AK28" s="275">
        <v>72.657719</v>
      </c>
      <c r="AL28" s="275">
        <v>83.841235806</v>
      </c>
      <c r="AM28" s="275">
        <v>64.499475097000001</v>
      </c>
      <c r="AN28" s="275">
        <v>73.992975749999999</v>
      </c>
      <c r="AO28" s="275">
        <v>77.456588031999999</v>
      </c>
      <c r="AP28" s="275">
        <v>76.741086899999999</v>
      </c>
      <c r="AQ28" s="275">
        <v>72.857402289999996</v>
      </c>
      <c r="AR28" s="275">
        <v>79.748778833000003</v>
      </c>
      <c r="AS28" s="275">
        <v>73.505991805999997</v>
      </c>
      <c r="AT28" s="275">
        <v>67.202185193999995</v>
      </c>
      <c r="AU28" s="275">
        <v>64.032592867000005</v>
      </c>
      <c r="AV28" s="275">
        <v>78.023392483999999</v>
      </c>
      <c r="AW28" s="275">
        <v>74.333367066999998</v>
      </c>
      <c r="AX28" s="275">
        <v>69.937892581</v>
      </c>
      <c r="AY28" s="275">
        <v>77.704530000000005</v>
      </c>
      <c r="AZ28" s="275">
        <v>79.416569999999993</v>
      </c>
      <c r="BA28" s="338">
        <v>79.921319999999994</v>
      </c>
      <c r="BB28" s="338">
        <v>77.028440000000003</v>
      </c>
      <c r="BC28" s="338">
        <v>67.707400000000007</v>
      </c>
      <c r="BD28" s="338">
        <v>70.472260000000006</v>
      </c>
      <c r="BE28" s="338">
        <v>66.219859999999997</v>
      </c>
      <c r="BF28" s="338">
        <v>64.996600000000001</v>
      </c>
      <c r="BG28" s="338">
        <v>66.406469999999999</v>
      </c>
      <c r="BH28" s="338">
        <v>74.376400000000004</v>
      </c>
      <c r="BI28" s="338">
        <v>80.821119999999993</v>
      </c>
      <c r="BJ28" s="338">
        <v>79.296989999999994</v>
      </c>
      <c r="BK28" s="338">
        <v>79.580969999999994</v>
      </c>
      <c r="BL28" s="338">
        <v>81.243589999999998</v>
      </c>
      <c r="BM28" s="338">
        <v>81.488370000000003</v>
      </c>
      <c r="BN28" s="338">
        <v>78.553340000000006</v>
      </c>
      <c r="BO28" s="338">
        <v>69.294309999999996</v>
      </c>
      <c r="BP28" s="338">
        <v>72.018330000000006</v>
      </c>
      <c r="BQ28" s="338">
        <v>68.243989999999997</v>
      </c>
      <c r="BR28" s="338">
        <v>66.952579999999998</v>
      </c>
      <c r="BS28" s="338">
        <v>68.443280000000001</v>
      </c>
      <c r="BT28" s="338">
        <v>76.816820000000007</v>
      </c>
      <c r="BU28" s="338">
        <v>82.842560000000006</v>
      </c>
      <c r="BV28" s="338">
        <v>84.489080000000001</v>
      </c>
    </row>
    <row r="29" spans="1:74" ht="11.1" customHeight="1" x14ac:dyDescent="0.2">
      <c r="A29" s="556" t="s">
        <v>402</v>
      </c>
      <c r="B29" s="559" t="s">
        <v>390</v>
      </c>
      <c r="C29" s="275">
        <v>10.552771935000001</v>
      </c>
      <c r="D29" s="275">
        <v>10.281851429</v>
      </c>
      <c r="E29" s="275">
        <v>11.666199032</v>
      </c>
      <c r="F29" s="275">
        <v>11.441092666999999</v>
      </c>
      <c r="G29" s="275">
        <v>12.201034194</v>
      </c>
      <c r="H29" s="275">
        <v>12.679752333</v>
      </c>
      <c r="I29" s="275">
        <v>12.81438129</v>
      </c>
      <c r="J29" s="275">
        <v>12.876300968000001</v>
      </c>
      <c r="K29" s="275">
        <v>12.813057667000001</v>
      </c>
      <c r="L29" s="275">
        <v>12.051536452000001</v>
      </c>
      <c r="M29" s="275">
        <v>12.898610667</v>
      </c>
      <c r="N29" s="275">
        <v>12.608391613</v>
      </c>
      <c r="O29" s="275">
        <v>11.326132257999999</v>
      </c>
      <c r="P29" s="275">
        <v>10.208188571000001</v>
      </c>
      <c r="Q29" s="275">
        <v>10.457227097000001</v>
      </c>
      <c r="R29" s="275">
        <v>10.800702333</v>
      </c>
      <c r="S29" s="275">
        <v>11.271848387</v>
      </c>
      <c r="T29" s="275">
        <v>11.935196667</v>
      </c>
      <c r="U29" s="275">
        <v>11.997068387000001</v>
      </c>
      <c r="V29" s="275">
        <v>12.367820968</v>
      </c>
      <c r="W29" s="275">
        <v>12.088352667000001</v>
      </c>
      <c r="X29" s="275">
        <v>11.207636451999999</v>
      </c>
      <c r="Y29" s="275">
        <v>12.460825</v>
      </c>
      <c r="Z29" s="275">
        <v>12.325805484</v>
      </c>
      <c r="AA29" s="275">
        <v>11.654644515999999</v>
      </c>
      <c r="AB29" s="275">
        <v>11.440333448000001</v>
      </c>
      <c r="AC29" s="275">
        <v>10.979887742000001</v>
      </c>
      <c r="AD29" s="275">
        <v>11.115980333</v>
      </c>
      <c r="AE29" s="275">
        <v>11.602644839</v>
      </c>
      <c r="AF29" s="275">
        <v>11.495900667000001</v>
      </c>
      <c r="AG29" s="275">
        <v>11.705233548000001</v>
      </c>
      <c r="AH29" s="275">
        <v>11.867179354999999</v>
      </c>
      <c r="AI29" s="275">
        <v>11.237517</v>
      </c>
      <c r="AJ29" s="275">
        <v>10.834777097</v>
      </c>
      <c r="AK29" s="275">
        <v>11.533239667</v>
      </c>
      <c r="AL29" s="275">
        <v>11.814403226</v>
      </c>
      <c r="AM29" s="275">
        <v>11.253089773999999</v>
      </c>
      <c r="AN29" s="275">
        <v>11.10339125</v>
      </c>
      <c r="AO29" s="275">
        <v>10.786812257999999</v>
      </c>
      <c r="AP29" s="275">
        <v>10.658416600000001</v>
      </c>
      <c r="AQ29" s="275">
        <v>11.378083839</v>
      </c>
      <c r="AR29" s="275">
        <v>11.800472467000001</v>
      </c>
      <c r="AS29" s="275">
        <v>11.994887903</v>
      </c>
      <c r="AT29" s="275">
        <v>12.357487838999999</v>
      </c>
      <c r="AU29" s="275">
        <v>11.202603766999999</v>
      </c>
      <c r="AV29" s="275">
        <v>10.627421805999999</v>
      </c>
      <c r="AW29" s="275">
        <v>11.8025631</v>
      </c>
      <c r="AX29" s="275">
        <v>12.172518387</v>
      </c>
      <c r="AY29" s="275">
        <v>11.00961</v>
      </c>
      <c r="AZ29" s="275">
        <v>10.548159999999999</v>
      </c>
      <c r="BA29" s="338">
        <v>11.674620000000001</v>
      </c>
      <c r="BB29" s="338">
        <v>11.14892</v>
      </c>
      <c r="BC29" s="338">
        <v>11.82376</v>
      </c>
      <c r="BD29" s="338">
        <v>12.46518</v>
      </c>
      <c r="BE29" s="338">
        <v>12.34792</v>
      </c>
      <c r="BF29" s="338">
        <v>12.657690000000001</v>
      </c>
      <c r="BG29" s="338">
        <v>11.878920000000001</v>
      </c>
      <c r="BH29" s="338">
        <v>11.85192</v>
      </c>
      <c r="BI29" s="338">
        <v>12.431179999999999</v>
      </c>
      <c r="BJ29" s="338">
        <v>12.529680000000001</v>
      </c>
      <c r="BK29" s="338">
        <v>11.091570000000001</v>
      </c>
      <c r="BL29" s="338">
        <v>10.651389999999999</v>
      </c>
      <c r="BM29" s="338">
        <v>11.86275</v>
      </c>
      <c r="BN29" s="338">
        <v>11.135249999999999</v>
      </c>
      <c r="BO29" s="338">
        <v>11.79989</v>
      </c>
      <c r="BP29" s="338">
        <v>12.439500000000001</v>
      </c>
      <c r="BQ29" s="338">
        <v>12.34108</v>
      </c>
      <c r="BR29" s="338">
        <v>12.633940000000001</v>
      </c>
      <c r="BS29" s="338">
        <v>11.82371</v>
      </c>
      <c r="BT29" s="338">
        <v>11.81673</v>
      </c>
      <c r="BU29" s="338">
        <v>12.38963</v>
      </c>
      <c r="BV29" s="338">
        <v>12.45227</v>
      </c>
    </row>
    <row r="30" spans="1:74" ht="11.1" customHeight="1" x14ac:dyDescent="0.2">
      <c r="A30" s="556" t="s">
        <v>403</v>
      </c>
      <c r="B30" s="557" t="s">
        <v>392</v>
      </c>
      <c r="C30" s="275">
        <v>1589.8433348000001</v>
      </c>
      <c r="D30" s="275">
        <v>1573.5127611</v>
      </c>
      <c r="E30" s="275">
        <v>1456.6556029000001</v>
      </c>
      <c r="F30" s="275">
        <v>1313.4288333</v>
      </c>
      <c r="G30" s="275">
        <v>1319.9902919000001</v>
      </c>
      <c r="H30" s="275">
        <v>1538.269949</v>
      </c>
      <c r="I30" s="275">
        <v>1630.339281</v>
      </c>
      <c r="J30" s="275">
        <v>1551.9195239000001</v>
      </c>
      <c r="K30" s="275">
        <v>1448.6984382999999</v>
      </c>
      <c r="L30" s="275">
        <v>1368.2731577</v>
      </c>
      <c r="M30" s="275">
        <v>1387.5256406999999</v>
      </c>
      <c r="N30" s="275">
        <v>1483.9922360999999</v>
      </c>
      <c r="O30" s="275">
        <v>1550.9870255000001</v>
      </c>
      <c r="P30" s="275">
        <v>1599.82006</v>
      </c>
      <c r="Q30" s="275">
        <v>1461.1663332000001</v>
      </c>
      <c r="R30" s="275">
        <v>1282.5115046999999</v>
      </c>
      <c r="S30" s="275">
        <v>1359.1268768</v>
      </c>
      <c r="T30" s="275">
        <v>1507.6317483</v>
      </c>
      <c r="U30" s="275">
        <v>1664.7787103000001</v>
      </c>
      <c r="V30" s="275">
        <v>1665.05323</v>
      </c>
      <c r="W30" s="275">
        <v>1540.6414030000001</v>
      </c>
      <c r="X30" s="275">
        <v>1326.9661954999999</v>
      </c>
      <c r="Y30" s="275">
        <v>1353.891742</v>
      </c>
      <c r="Z30" s="275">
        <v>1381.8707010000001</v>
      </c>
      <c r="AA30" s="275">
        <v>1498.1321751999999</v>
      </c>
      <c r="AB30" s="275">
        <v>1456.2074659</v>
      </c>
      <c r="AC30" s="275">
        <v>1306.0577042</v>
      </c>
      <c r="AD30" s="275">
        <v>1289.6848150000001</v>
      </c>
      <c r="AE30" s="275">
        <v>1354.5448776999999</v>
      </c>
      <c r="AF30" s="275">
        <v>1486.5096759999999</v>
      </c>
      <c r="AG30" s="275">
        <v>1717.1676829</v>
      </c>
      <c r="AH30" s="275">
        <v>1780.9265651999999</v>
      </c>
      <c r="AI30" s="275">
        <v>1520.170756</v>
      </c>
      <c r="AJ30" s="275">
        <v>1303.6016102999999</v>
      </c>
      <c r="AK30" s="275">
        <v>1345.2124017000001</v>
      </c>
      <c r="AL30" s="275">
        <v>1469.9647255</v>
      </c>
      <c r="AM30" s="275">
        <v>1378.9747482</v>
      </c>
      <c r="AN30" s="275">
        <v>1337.9641340000001</v>
      </c>
      <c r="AO30" s="275">
        <v>1390.0762992</v>
      </c>
      <c r="AP30" s="275">
        <v>1175.2644393999999</v>
      </c>
      <c r="AQ30" s="275">
        <v>1231.0524762</v>
      </c>
      <c r="AR30" s="275">
        <v>1465.3146895</v>
      </c>
      <c r="AS30" s="275">
        <v>1599.2948448</v>
      </c>
      <c r="AT30" s="275">
        <v>1512.0705607</v>
      </c>
      <c r="AU30" s="275">
        <v>1401.8520314</v>
      </c>
      <c r="AV30" s="275">
        <v>1299.4040464</v>
      </c>
      <c r="AW30" s="275">
        <v>1313.9095184</v>
      </c>
      <c r="AX30" s="275">
        <v>1461.6252539</v>
      </c>
      <c r="AY30" s="275">
        <v>1505.472</v>
      </c>
      <c r="AZ30" s="275">
        <v>1423.162</v>
      </c>
      <c r="BA30" s="338">
        <v>1417.0329999999999</v>
      </c>
      <c r="BB30" s="338">
        <v>1232.643</v>
      </c>
      <c r="BC30" s="338">
        <v>1328.5029999999999</v>
      </c>
      <c r="BD30" s="338">
        <v>1536.9860000000001</v>
      </c>
      <c r="BE30" s="338">
        <v>1687.807</v>
      </c>
      <c r="BF30" s="338">
        <v>1672.731</v>
      </c>
      <c r="BG30" s="338">
        <v>1451.998</v>
      </c>
      <c r="BH30" s="338">
        <v>1358.213</v>
      </c>
      <c r="BI30" s="338">
        <v>1386.615</v>
      </c>
      <c r="BJ30" s="338">
        <v>1486.6120000000001</v>
      </c>
      <c r="BK30" s="338">
        <v>1501.8630000000001</v>
      </c>
      <c r="BL30" s="338">
        <v>1431.0119999999999</v>
      </c>
      <c r="BM30" s="338">
        <v>1440.1189999999999</v>
      </c>
      <c r="BN30" s="338">
        <v>1229.4559999999999</v>
      </c>
      <c r="BO30" s="338">
        <v>1324.7539999999999</v>
      </c>
      <c r="BP30" s="338">
        <v>1533.23</v>
      </c>
      <c r="BQ30" s="338">
        <v>1687.039</v>
      </c>
      <c r="BR30" s="338">
        <v>1669.7159999999999</v>
      </c>
      <c r="BS30" s="338">
        <v>1444.913</v>
      </c>
      <c r="BT30" s="338">
        <v>1354.4290000000001</v>
      </c>
      <c r="BU30" s="338">
        <v>1382.0840000000001</v>
      </c>
      <c r="BV30" s="338">
        <v>1476.664</v>
      </c>
    </row>
    <row r="31" spans="1:74" ht="11.1" customHeight="1" x14ac:dyDescent="0.2">
      <c r="A31" s="550"/>
      <c r="B31" s="131" t="s">
        <v>404</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364"/>
      <c r="BB31" s="364"/>
      <c r="BC31" s="364"/>
      <c r="BD31" s="364"/>
      <c r="BE31" s="364"/>
      <c r="BF31" s="364"/>
      <c r="BG31" s="364"/>
      <c r="BH31" s="364"/>
      <c r="BI31" s="364"/>
      <c r="BJ31" s="364"/>
      <c r="BK31" s="364"/>
      <c r="BL31" s="364"/>
      <c r="BM31" s="364"/>
      <c r="BN31" s="364"/>
      <c r="BO31" s="364"/>
      <c r="BP31" s="364"/>
      <c r="BQ31" s="364"/>
      <c r="BR31" s="364"/>
      <c r="BS31" s="364"/>
      <c r="BT31" s="364"/>
      <c r="BU31" s="364"/>
      <c r="BV31" s="364"/>
    </row>
    <row r="32" spans="1:74" ht="11.1" customHeight="1" x14ac:dyDescent="0.2">
      <c r="A32" s="556" t="s">
        <v>405</v>
      </c>
      <c r="B32" s="557" t="s">
        <v>90</v>
      </c>
      <c r="C32" s="275">
        <v>2230.6687206000001</v>
      </c>
      <c r="D32" s="275">
        <v>2269.5339189000001</v>
      </c>
      <c r="E32" s="275">
        <v>1887.6465396999999</v>
      </c>
      <c r="F32" s="275">
        <v>1593.2668557</v>
      </c>
      <c r="G32" s="275">
        <v>1818.1188806</v>
      </c>
      <c r="H32" s="275">
        <v>2126.4678453000001</v>
      </c>
      <c r="I32" s="275">
        <v>2205.0200884000001</v>
      </c>
      <c r="J32" s="275">
        <v>2133.5623270999999</v>
      </c>
      <c r="K32" s="275">
        <v>1944.8939817</v>
      </c>
      <c r="L32" s="275">
        <v>1510.7587045</v>
      </c>
      <c r="M32" s="275">
        <v>1669.0261539999999</v>
      </c>
      <c r="N32" s="275">
        <v>1659.0247661000001</v>
      </c>
      <c r="O32" s="275">
        <v>1792.5531226000001</v>
      </c>
      <c r="P32" s="275">
        <v>1988.7357896000001</v>
      </c>
      <c r="Q32" s="275">
        <v>1391.8587606000001</v>
      </c>
      <c r="R32" s="275">
        <v>1183.6588617</v>
      </c>
      <c r="S32" s="275">
        <v>1503.6827900000001</v>
      </c>
      <c r="T32" s="275">
        <v>1941.2723913</v>
      </c>
      <c r="U32" s="275">
        <v>2045.1243942000001</v>
      </c>
      <c r="V32" s="275">
        <v>1937.4068826</v>
      </c>
      <c r="W32" s="275">
        <v>1716.3979053</v>
      </c>
      <c r="X32" s="275">
        <v>1233.8193113</v>
      </c>
      <c r="Y32" s="275">
        <v>1156.2614037000001</v>
      </c>
      <c r="Z32" s="275">
        <v>1099.7634613</v>
      </c>
      <c r="AA32" s="275">
        <v>1485.2562074</v>
      </c>
      <c r="AB32" s="275">
        <v>1359.3663876000001</v>
      </c>
      <c r="AC32" s="275">
        <v>971.36918613</v>
      </c>
      <c r="AD32" s="275">
        <v>1033.525496</v>
      </c>
      <c r="AE32" s="275">
        <v>1202.5180987000001</v>
      </c>
      <c r="AF32" s="275">
        <v>1809.1858216999999</v>
      </c>
      <c r="AG32" s="275">
        <v>2053.0686231999998</v>
      </c>
      <c r="AH32" s="275">
        <v>2010.4383613</v>
      </c>
      <c r="AI32" s="275">
        <v>1774.5340450000001</v>
      </c>
      <c r="AJ32" s="275">
        <v>1462.8773377</v>
      </c>
      <c r="AK32" s="275">
        <v>1237.1069967000001</v>
      </c>
      <c r="AL32" s="275">
        <v>1679.5429283999999</v>
      </c>
      <c r="AM32" s="275">
        <v>1581.5244451000001</v>
      </c>
      <c r="AN32" s="275">
        <v>1227.0813923999999</v>
      </c>
      <c r="AO32" s="275">
        <v>1170.0889193</v>
      </c>
      <c r="AP32" s="275">
        <v>1207.9333022999999</v>
      </c>
      <c r="AQ32" s="275">
        <v>1386.7349317000001</v>
      </c>
      <c r="AR32" s="275">
        <v>1655.775995</v>
      </c>
      <c r="AS32" s="275">
        <v>1865.9394508</v>
      </c>
      <c r="AT32" s="275">
        <v>1733.6438568000001</v>
      </c>
      <c r="AU32" s="275">
        <v>1435.6190233</v>
      </c>
      <c r="AV32" s="275">
        <v>1243.3116996000001</v>
      </c>
      <c r="AW32" s="275">
        <v>1205.4437287999999</v>
      </c>
      <c r="AX32" s="275">
        <v>1428.1958178</v>
      </c>
      <c r="AY32" s="275">
        <v>1543.598</v>
      </c>
      <c r="AZ32" s="275">
        <v>1279.0429999999999</v>
      </c>
      <c r="BA32" s="338">
        <v>1103.0160000000001</v>
      </c>
      <c r="BB32" s="338">
        <v>1080.6310000000001</v>
      </c>
      <c r="BC32" s="338">
        <v>1305.125</v>
      </c>
      <c r="BD32" s="338">
        <v>1595.1079999999999</v>
      </c>
      <c r="BE32" s="338">
        <v>1768.251</v>
      </c>
      <c r="BF32" s="338">
        <v>1784.595</v>
      </c>
      <c r="BG32" s="338">
        <v>1416.9780000000001</v>
      </c>
      <c r="BH32" s="338">
        <v>1252.723</v>
      </c>
      <c r="BI32" s="338">
        <v>1191.4390000000001</v>
      </c>
      <c r="BJ32" s="338">
        <v>1426.3720000000001</v>
      </c>
      <c r="BK32" s="338">
        <v>1688.1010000000001</v>
      </c>
      <c r="BL32" s="338">
        <v>1453.172</v>
      </c>
      <c r="BM32" s="338">
        <v>1125.9649999999999</v>
      </c>
      <c r="BN32" s="338">
        <v>1047.95</v>
      </c>
      <c r="BO32" s="338">
        <v>1232.21</v>
      </c>
      <c r="BP32" s="338">
        <v>1518.1679999999999</v>
      </c>
      <c r="BQ32" s="338">
        <v>1726.6590000000001</v>
      </c>
      <c r="BR32" s="338">
        <v>1744.6320000000001</v>
      </c>
      <c r="BS32" s="338">
        <v>1361.828</v>
      </c>
      <c r="BT32" s="338">
        <v>1170.3599999999999</v>
      </c>
      <c r="BU32" s="338">
        <v>1114.8689999999999</v>
      </c>
      <c r="BV32" s="338">
        <v>1354.5070000000001</v>
      </c>
    </row>
    <row r="33" spans="1:74" ht="11.1" customHeight="1" x14ac:dyDescent="0.2">
      <c r="A33" s="556" t="s">
        <v>406</v>
      </c>
      <c r="B33" s="557" t="s">
        <v>91</v>
      </c>
      <c r="C33" s="275">
        <v>1691.1470529000001</v>
      </c>
      <c r="D33" s="275">
        <v>1442.3796057</v>
      </c>
      <c r="E33" s="275">
        <v>1468.6768767999999</v>
      </c>
      <c r="F33" s="275">
        <v>1530.8294149999999</v>
      </c>
      <c r="G33" s="275">
        <v>1710.0982905999999</v>
      </c>
      <c r="H33" s="275">
        <v>1937.0347707000001</v>
      </c>
      <c r="I33" s="275">
        <v>2055.1175748000001</v>
      </c>
      <c r="J33" s="275">
        <v>2257.8103823000001</v>
      </c>
      <c r="K33" s="275">
        <v>1947.3600193</v>
      </c>
      <c r="L33" s="275">
        <v>1692.1022</v>
      </c>
      <c r="M33" s="275">
        <v>1575.6271907</v>
      </c>
      <c r="N33" s="275">
        <v>1644.5609035</v>
      </c>
      <c r="O33" s="275">
        <v>1964.8143623000001</v>
      </c>
      <c r="P33" s="275">
        <v>2039.0010189</v>
      </c>
      <c r="Q33" s="275">
        <v>1901.809381</v>
      </c>
      <c r="R33" s="275">
        <v>1860.9320660000001</v>
      </c>
      <c r="S33" s="275">
        <v>2002.5611154999999</v>
      </c>
      <c r="T33" s="275">
        <v>2373.7419399999999</v>
      </c>
      <c r="U33" s="275">
        <v>2592.0675554999998</v>
      </c>
      <c r="V33" s="275">
        <v>2526.6230725999999</v>
      </c>
      <c r="W33" s="275">
        <v>2267.9478377</v>
      </c>
      <c r="X33" s="275">
        <v>1945.9828190000001</v>
      </c>
      <c r="Y33" s="275">
        <v>1949.6924246999999</v>
      </c>
      <c r="Z33" s="275">
        <v>2031.0029497</v>
      </c>
      <c r="AA33" s="275">
        <v>2054.5396934999999</v>
      </c>
      <c r="AB33" s="275">
        <v>1980.5972855</v>
      </c>
      <c r="AC33" s="275">
        <v>2004.6320229</v>
      </c>
      <c r="AD33" s="275">
        <v>1958.2331567000001</v>
      </c>
      <c r="AE33" s="275">
        <v>2176.2812484000001</v>
      </c>
      <c r="AF33" s="275">
        <v>2564.365417</v>
      </c>
      <c r="AG33" s="275">
        <v>2755.8516534999999</v>
      </c>
      <c r="AH33" s="275">
        <v>2751.1950628999998</v>
      </c>
      <c r="AI33" s="275">
        <v>2423.1269782999998</v>
      </c>
      <c r="AJ33" s="275">
        <v>1897.2531380999999</v>
      </c>
      <c r="AK33" s="275">
        <v>1814.9277973000001</v>
      </c>
      <c r="AL33" s="275">
        <v>1737.1003023000001</v>
      </c>
      <c r="AM33" s="275">
        <v>1649.8338461999999</v>
      </c>
      <c r="AN33" s="275">
        <v>1761.8249504</v>
      </c>
      <c r="AO33" s="275">
        <v>1877.8484960999999</v>
      </c>
      <c r="AP33" s="275">
        <v>1843.9264327999999</v>
      </c>
      <c r="AQ33" s="275">
        <v>2026.0098714999999</v>
      </c>
      <c r="AR33" s="275">
        <v>2392.1937286000002</v>
      </c>
      <c r="AS33" s="275">
        <v>2761.2735836000002</v>
      </c>
      <c r="AT33" s="275">
        <v>2652.0876825999999</v>
      </c>
      <c r="AU33" s="275">
        <v>2271.6708099000002</v>
      </c>
      <c r="AV33" s="275">
        <v>1974.9844929999999</v>
      </c>
      <c r="AW33" s="275">
        <v>1803.392036</v>
      </c>
      <c r="AX33" s="275">
        <v>1983.3138852</v>
      </c>
      <c r="AY33" s="275">
        <v>2092.904</v>
      </c>
      <c r="AZ33" s="275">
        <v>1874.0340000000001</v>
      </c>
      <c r="BA33" s="338">
        <v>1932.4</v>
      </c>
      <c r="BB33" s="338">
        <v>1928.385</v>
      </c>
      <c r="BC33" s="338">
        <v>2231.6790000000001</v>
      </c>
      <c r="BD33" s="338">
        <v>2572.3389999999999</v>
      </c>
      <c r="BE33" s="338">
        <v>2778.54</v>
      </c>
      <c r="BF33" s="338">
        <v>2800.9639999999999</v>
      </c>
      <c r="BG33" s="338">
        <v>2393.346</v>
      </c>
      <c r="BH33" s="338">
        <v>2021.473</v>
      </c>
      <c r="BI33" s="338">
        <v>1860.126</v>
      </c>
      <c r="BJ33" s="338">
        <v>1964.2750000000001</v>
      </c>
      <c r="BK33" s="338">
        <v>1960.8589999999999</v>
      </c>
      <c r="BL33" s="338">
        <v>2034.9480000000001</v>
      </c>
      <c r="BM33" s="338">
        <v>1959.952</v>
      </c>
      <c r="BN33" s="338">
        <v>1957.6990000000001</v>
      </c>
      <c r="BO33" s="338">
        <v>2275.8649999999998</v>
      </c>
      <c r="BP33" s="338">
        <v>2655.1289999999999</v>
      </c>
      <c r="BQ33" s="338">
        <v>2855.6869999999999</v>
      </c>
      <c r="BR33" s="338">
        <v>2871.1570000000002</v>
      </c>
      <c r="BS33" s="338">
        <v>2471.2379999999998</v>
      </c>
      <c r="BT33" s="338">
        <v>2115.902</v>
      </c>
      <c r="BU33" s="338">
        <v>1948.8979999999999</v>
      </c>
      <c r="BV33" s="338">
        <v>2040.2460000000001</v>
      </c>
    </row>
    <row r="34" spans="1:74" ht="11.1" customHeight="1" x14ac:dyDescent="0.2">
      <c r="A34" s="556" t="s">
        <v>407</v>
      </c>
      <c r="B34" s="559" t="s">
        <v>376</v>
      </c>
      <c r="C34" s="275">
        <v>85.351634838999999</v>
      </c>
      <c r="D34" s="275">
        <v>33.916667142999998</v>
      </c>
      <c r="E34" s="275">
        <v>37.045199031999999</v>
      </c>
      <c r="F34" s="275">
        <v>23.995639000000001</v>
      </c>
      <c r="G34" s="275">
        <v>28.926227419</v>
      </c>
      <c r="H34" s="275">
        <v>31.385268332999999</v>
      </c>
      <c r="I34" s="275">
        <v>27.870739031999999</v>
      </c>
      <c r="J34" s="275">
        <v>27.031188709999999</v>
      </c>
      <c r="K34" s="275">
        <v>24.787393333000001</v>
      </c>
      <c r="L34" s="275">
        <v>18.162210323</v>
      </c>
      <c r="M34" s="275">
        <v>23.716175667000002</v>
      </c>
      <c r="N34" s="275">
        <v>30.799765806</v>
      </c>
      <c r="O34" s="275">
        <v>37.499222258000003</v>
      </c>
      <c r="P34" s="275">
        <v>69.190273214000001</v>
      </c>
      <c r="Q34" s="275">
        <v>21.186645806000001</v>
      </c>
      <c r="R34" s="275">
        <v>23.948297</v>
      </c>
      <c r="S34" s="275">
        <v>27.165100323000001</v>
      </c>
      <c r="T34" s="275">
        <v>21.405768667</v>
      </c>
      <c r="U34" s="275">
        <v>31.455662258</v>
      </c>
      <c r="V34" s="275">
        <v>26.707334839000001</v>
      </c>
      <c r="W34" s="275">
        <v>26.673217999999999</v>
      </c>
      <c r="X34" s="275">
        <v>23.588510968000001</v>
      </c>
      <c r="Y34" s="275">
        <v>19.161936333</v>
      </c>
      <c r="Z34" s="275">
        <v>21.619371935</v>
      </c>
      <c r="AA34" s="275">
        <v>36.717470644999999</v>
      </c>
      <c r="AB34" s="275">
        <v>26.492349310000002</v>
      </c>
      <c r="AC34" s="275">
        <v>25.477342580999998</v>
      </c>
      <c r="AD34" s="275">
        <v>28.262100666999999</v>
      </c>
      <c r="AE34" s="275">
        <v>29.429300968</v>
      </c>
      <c r="AF34" s="275">
        <v>32.846693666999997</v>
      </c>
      <c r="AG34" s="275">
        <v>37.867905483999998</v>
      </c>
      <c r="AH34" s="275">
        <v>36.220622257999999</v>
      </c>
      <c r="AI34" s="275">
        <v>30.436114</v>
      </c>
      <c r="AJ34" s="275">
        <v>17.769836129000002</v>
      </c>
      <c r="AK34" s="275">
        <v>24.790329332999999</v>
      </c>
      <c r="AL34" s="275">
        <v>26.199654839000001</v>
      </c>
      <c r="AM34" s="275">
        <v>28.462519258</v>
      </c>
      <c r="AN34" s="275">
        <v>23.910042285999999</v>
      </c>
      <c r="AO34" s="275">
        <v>22.352757226000001</v>
      </c>
      <c r="AP34" s="275">
        <v>12.722959400000001</v>
      </c>
      <c r="AQ34" s="275">
        <v>26.606472193999998</v>
      </c>
      <c r="AR34" s="275">
        <v>27.930441699999999</v>
      </c>
      <c r="AS34" s="275">
        <v>25.362792355</v>
      </c>
      <c r="AT34" s="275">
        <v>21.303922580999998</v>
      </c>
      <c r="AU34" s="275">
        <v>21.013211167000001</v>
      </c>
      <c r="AV34" s="275">
        <v>16.309273000000001</v>
      </c>
      <c r="AW34" s="275">
        <v>22.696277967</v>
      </c>
      <c r="AX34" s="275">
        <v>23.448946128999999</v>
      </c>
      <c r="AY34" s="275">
        <v>41.913609999999998</v>
      </c>
      <c r="AZ34" s="275">
        <v>23.732669999999999</v>
      </c>
      <c r="BA34" s="338">
        <v>23.295380000000002</v>
      </c>
      <c r="BB34" s="338">
        <v>20.655950000000001</v>
      </c>
      <c r="BC34" s="338">
        <v>27.475359999999998</v>
      </c>
      <c r="BD34" s="338">
        <v>28.145869999999999</v>
      </c>
      <c r="BE34" s="338">
        <v>31.075399999999998</v>
      </c>
      <c r="BF34" s="338">
        <v>27.57527</v>
      </c>
      <c r="BG34" s="338">
        <v>25.35819</v>
      </c>
      <c r="BH34" s="338">
        <v>20.651389999999999</v>
      </c>
      <c r="BI34" s="338">
        <v>20.08175</v>
      </c>
      <c r="BJ34" s="338">
        <v>25.921209999999999</v>
      </c>
      <c r="BK34" s="338">
        <v>36.305790000000002</v>
      </c>
      <c r="BL34" s="338">
        <v>28.137640000000001</v>
      </c>
      <c r="BM34" s="338">
        <v>24.265619999999998</v>
      </c>
      <c r="BN34" s="338">
        <v>21.473500000000001</v>
      </c>
      <c r="BO34" s="338">
        <v>27.69755</v>
      </c>
      <c r="BP34" s="338">
        <v>27.838509999999999</v>
      </c>
      <c r="BQ34" s="338">
        <v>30.707139999999999</v>
      </c>
      <c r="BR34" s="338">
        <v>28.12201</v>
      </c>
      <c r="BS34" s="338">
        <v>25.68788</v>
      </c>
      <c r="BT34" s="338">
        <v>21.164280000000002</v>
      </c>
      <c r="BU34" s="338">
        <v>19.829640000000001</v>
      </c>
      <c r="BV34" s="338">
        <v>25.622039999999998</v>
      </c>
    </row>
    <row r="35" spans="1:74" ht="11.1" customHeight="1" x14ac:dyDescent="0.2">
      <c r="A35" s="556" t="s">
        <v>408</v>
      </c>
      <c r="B35" s="559" t="s">
        <v>92</v>
      </c>
      <c r="C35" s="275">
        <v>11.571497097</v>
      </c>
      <c r="D35" s="275">
        <v>10.6855425</v>
      </c>
      <c r="E35" s="275">
        <v>10.531371934999999</v>
      </c>
      <c r="F35" s="275">
        <v>10.129813333</v>
      </c>
      <c r="G35" s="275">
        <v>10.613297419</v>
      </c>
      <c r="H35" s="275">
        <v>13.343446999999999</v>
      </c>
      <c r="I35" s="275">
        <v>14.139970645</v>
      </c>
      <c r="J35" s="275">
        <v>14.189857419000001</v>
      </c>
      <c r="K35" s="275">
        <v>15.830172333</v>
      </c>
      <c r="L35" s="275">
        <v>14.74654129</v>
      </c>
      <c r="M35" s="275">
        <v>14.751784667000001</v>
      </c>
      <c r="N35" s="275">
        <v>14.071047741999999</v>
      </c>
      <c r="O35" s="275">
        <v>14.981497419</v>
      </c>
      <c r="P35" s="275">
        <v>15.432137143</v>
      </c>
      <c r="Q35" s="275">
        <v>14.824492902999999</v>
      </c>
      <c r="R35" s="275">
        <v>13.573748999999999</v>
      </c>
      <c r="S35" s="275">
        <v>12.873467097000001</v>
      </c>
      <c r="T35" s="275">
        <v>13.843386667000001</v>
      </c>
      <c r="U35" s="275">
        <v>15.227577096999999</v>
      </c>
      <c r="V35" s="275">
        <v>14.778106451999999</v>
      </c>
      <c r="W35" s="275">
        <v>15.767148667000001</v>
      </c>
      <c r="X35" s="275">
        <v>12.772756451999999</v>
      </c>
      <c r="Y35" s="275">
        <v>13.691338</v>
      </c>
      <c r="Z35" s="275">
        <v>16.523856128999999</v>
      </c>
      <c r="AA35" s="275">
        <v>15.127264516</v>
      </c>
      <c r="AB35" s="275">
        <v>12.697045171999999</v>
      </c>
      <c r="AC35" s="275">
        <v>16.425708709999999</v>
      </c>
      <c r="AD35" s="275">
        <v>15.133729000000001</v>
      </c>
      <c r="AE35" s="275">
        <v>11.385797418999999</v>
      </c>
      <c r="AF35" s="275">
        <v>13.192627333000001</v>
      </c>
      <c r="AG35" s="275">
        <v>14.116604516000001</v>
      </c>
      <c r="AH35" s="275">
        <v>13.757107097</v>
      </c>
      <c r="AI35" s="275">
        <v>13.34545</v>
      </c>
      <c r="AJ35" s="275">
        <v>11.529456129</v>
      </c>
      <c r="AK35" s="275">
        <v>13.048512000000001</v>
      </c>
      <c r="AL35" s="275">
        <v>12.795977097</v>
      </c>
      <c r="AM35" s="275">
        <v>14.180851355</v>
      </c>
      <c r="AN35" s="275">
        <v>15.375750286000001</v>
      </c>
      <c r="AO35" s="275">
        <v>14.135923774</v>
      </c>
      <c r="AP35" s="275">
        <v>15.108794967</v>
      </c>
      <c r="AQ35" s="275">
        <v>14.465235065</v>
      </c>
      <c r="AR35" s="275">
        <v>15.438648733000001</v>
      </c>
      <c r="AS35" s="275">
        <v>15.104625935</v>
      </c>
      <c r="AT35" s="275">
        <v>15.674934097</v>
      </c>
      <c r="AU35" s="275">
        <v>14.387087767000001</v>
      </c>
      <c r="AV35" s="275">
        <v>11.976958968</v>
      </c>
      <c r="AW35" s="275">
        <v>13.912458267</v>
      </c>
      <c r="AX35" s="275">
        <v>13.568348871</v>
      </c>
      <c r="AY35" s="275">
        <v>15.60566</v>
      </c>
      <c r="AZ35" s="275">
        <v>15.07433</v>
      </c>
      <c r="BA35" s="338">
        <v>13.62894</v>
      </c>
      <c r="BB35" s="338">
        <v>14.825060000000001</v>
      </c>
      <c r="BC35" s="338">
        <v>14.422420000000001</v>
      </c>
      <c r="BD35" s="338">
        <v>15.36773</v>
      </c>
      <c r="BE35" s="338">
        <v>14.415240000000001</v>
      </c>
      <c r="BF35" s="338">
        <v>15.144360000000001</v>
      </c>
      <c r="BG35" s="338">
        <v>13.953670000000001</v>
      </c>
      <c r="BH35" s="338">
        <v>11.304679999999999</v>
      </c>
      <c r="BI35" s="338">
        <v>13.3794</v>
      </c>
      <c r="BJ35" s="338">
        <v>12.772500000000001</v>
      </c>
      <c r="BK35" s="338">
        <v>14.8454</v>
      </c>
      <c r="BL35" s="338">
        <v>14.582839999999999</v>
      </c>
      <c r="BM35" s="338">
        <v>12.868449999999999</v>
      </c>
      <c r="BN35" s="338">
        <v>14.242850000000001</v>
      </c>
      <c r="BO35" s="338">
        <v>13.87513</v>
      </c>
      <c r="BP35" s="338">
        <v>15.011839999999999</v>
      </c>
      <c r="BQ35" s="338">
        <v>13.77862</v>
      </c>
      <c r="BR35" s="338">
        <v>14.54255</v>
      </c>
      <c r="BS35" s="338">
        <v>13.455730000000001</v>
      </c>
      <c r="BT35" s="338">
        <v>10.875170000000001</v>
      </c>
      <c r="BU35" s="338">
        <v>13.002330000000001</v>
      </c>
      <c r="BV35" s="338">
        <v>12.3405</v>
      </c>
    </row>
    <row r="36" spans="1:74" ht="11.1" customHeight="1" x14ac:dyDescent="0.2">
      <c r="A36" s="556" t="s">
        <v>409</v>
      </c>
      <c r="B36" s="559" t="s">
        <v>93</v>
      </c>
      <c r="C36" s="275">
        <v>1037.5478387000001</v>
      </c>
      <c r="D36" s="275">
        <v>992.99678571000004</v>
      </c>
      <c r="E36" s="275">
        <v>873.55235484000002</v>
      </c>
      <c r="F36" s="275">
        <v>802.41016666999997</v>
      </c>
      <c r="G36" s="275">
        <v>863.53448387000003</v>
      </c>
      <c r="H36" s="275">
        <v>980.71713333000002</v>
      </c>
      <c r="I36" s="275">
        <v>1010.0427097</v>
      </c>
      <c r="J36" s="275">
        <v>995.37554838999995</v>
      </c>
      <c r="K36" s="275">
        <v>976.38166666999996</v>
      </c>
      <c r="L36" s="275">
        <v>910.43435483999997</v>
      </c>
      <c r="M36" s="275">
        <v>983.34079999999994</v>
      </c>
      <c r="N36" s="275">
        <v>1036.6689355000001</v>
      </c>
      <c r="O36" s="275">
        <v>1053.0472580999999</v>
      </c>
      <c r="P36" s="275">
        <v>971.35717856999997</v>
      </c>
      <c r="Q36" s="275">
        <v>897.51487096999995</v>
      </c>
      <c r="R36" s="275">
        <v>894.27530000000002</v>
      </c>
      <c r="S36" s="275">
        <v>963.87148387000002</v>
      </c>
      <c r="T36" s="275">
        <v>1011.0156667</v>
      </c>
      <c r="U36" s="275">
        <v>1013.1765484</v>
      </c>
      <c r="V36" s="275">
        <v>1023.9803548</v>
      </c>
      <c r="W36" s="275">
        <v>965.65869999999995</v>
      </c>
      <c r="X36" s="275">
        <v>843.04012903</v>
      </c>
      <c r="Y36" s="275">
        <v>825.01673332999997</v>
      </c>
      <c r="Z36" s="275">
        <v>946.00800000000004</v>
      </c>
      <c r="AA36" s="275">
        <v>1006.1387097</v>
      </c>
      <c r="AB36" s="275">
        <v>956.27255172000002</v>
      </c>
      <c r="AC36" s="275">
        <v>890.9606129</v>
      </c>
      <c r="AD36" s="275">
        <v>988.88890000000004</v>
      </c>
      <c r="AE36" s="275">
        <v>989.14661290000004</v>
      </c>
      <c r="AF36" s="275">
        <v>1017.5486333</v>
      </c>
      <c r="AG36" s="275">
        <v>1013.9164194</v>
      </c>
      <c r="AH36" s="275">
        <v>1007.3107419</v>
      </c>
      <c r="AI36" s="275">
        <v>959.16223333000005</v>
      </c>
      <c r="AJ36" s="275">
        <v>831.88129031999995</v>
      </c>
      <c r="AK36" s="275">
        <v>956.48666666999998</v>
      </c>
      <c r="AL36" s="275">
        <v>1019.9937419</v>
      </c>
      <c r="AM36" s="275">
        <v>1031.7941934999999</v>
      </c>
      <c r="AN36" s="275">
        <v>985.63146429000005</v>
      </c>
      <c r="AO36" s="275">
        <v>904.01574194</v>
      </c>
      <c r="AP36" s="275">
        <v>805.21500000000003</v>
      </c>
      <c r="AQ36" s="275">
        <v>882.28564515999994</v>
      </c>
      <c r="AR36" s="275">
        <v>975.70523333000006</v>
      </c>
      <c r="AS36" s="275">
        <v>986.26925805999997</v>
      </c>
      <c r="AT36" s="275">
        <v>1035.0646773999999</v>
      </c>
      <c r="AU36" s="275">
        <v>987.63890000000004</v>
      </c>
      <c r="AV36" s="275">
        <v>975.59041935000005</v>
      </c>
      <c r="AW36" s="275">
        <v>998.62043332999997</v>
      </c>
      <c r="AX36" s="275">
        <v>1060.3943870999999</v>
      </c>
      <c r="AY36" s="275">
        <v>1060.463</v>
      </c>
      <c r="AZ36" s="275">
        <v>1016.872</v>
      </c>
      <c r="BA36" s="338">
        <v>912.82690000000002</v>
      </c>
      <c r="BB36" s="338">
        <v>859.55060000000003</v>
      </c>
      <c r="BC36" s="338">
        <v>907.51130000000001</v>
      </c>
      <c r="BD36" s="338">
        <v>989.60199999999998</v>
      </c>
      <c r="BE36" s="338">
        <v>1007.6079999999999</v>
      </c>
      <c r="BF36" s="338">
        <v>1013.3920000000001</v>
      </c>
      <c r="BG36" s="338">
        <v>974.54579999999999</v>
      </c>
      <c r="BH36" s="338">
        <v>880.45929999999998</v>
      </c>
      <c r="BI36" s="338">
        <v>939.10519999999997</v>
      </c>
      <c r="BJ36" s="338">
        <v>1019.2190000000001</v>
      </c>
      <c r="BK36" s="338">
        <v>1030.251</v>
      </c>
      <c r="BL36" s="338">
        <v>985.07860000000005</v>
      </c>
      <c r="BM36" s="338">
        <v>907.86839999999995</v>
      </c>
      <c r="BN36" s="338">
        <v>854.88149999999996</v>
      </c>
      <c r="BO36" s="338">
        <v>902.58169999999996</v>
      </c>
      <c r="BP36" s="338">
        <v>984.22649999999999</v>
      </c>
      <c r="BQ36" s="338">
        <v>1002.135</v>
      </c>
      <c r="BR36" s="338">
        <v>1007.8869999999999</v>
      </c>
      <c r="BS36" s="338">
        <v>969.25210000000004</v>
      </c>
      <c r="BT36" s="338">
        <v>875.67669999999998</v>
      </c>
      <c r="BU36" s="338">
        <v>934.00400000000002</v>
      </c>
      <c r="BV36" s="338">
        <v>1013.683</v>
      </c>
    </row>
    <row r="37" spans="1:74" ht="11.1" customHeight="1" x14ac:dyDescent="0.2">
      <c r="A37" s="556" t="s">
        <v>410</v>
      </c>
      <c r="B37" s="559" t="s">
        <v>400</v>
      </c>
      <c r="C37" s="275">
        <v>186.81039967999999</v>
      </c>
      <c r="D37" s="275">
        <v>145.52239320999999</v>
      </c>
      <c r="E37" s="275">
        <v>114.61848323</v>
      </c>
      <c r="F37" s="275">
        <v>117.34200533000001</v>
      </c>
      <c r="G37" s="275">
        <v>84.544444193999993</v>
      </c>
      <c r="H37" s="275">
        <v>85.849405000000004</v>
      </c>
      <c r="I37" s="275">
        <v>67.421333226000002</v>
      </c>
      <c r="J37" s="275">
        <v>76.387639355000005</v>
      </c>
      <c r="K37" s="275">
        <v>71.204616000000001</v>
      </c>
      <c r="L37" s="275">
        <v>98.587568709999999</v>
      </c>
      <c r="M37" s="275">
        <v>94.894681000000006</v>
      </c>
      <c r="N37" s="275">
        <v>110.44205871</v>
      </c>
      <c r="O37" s="275">
        <v>130.33582354999999</v>
      </c>
      <c r="P37" s="275">
        <v>101.50278679</v>
      </c>
      <c r="Q37" s="275">
        <v>137.40379709999999</v>
      </c>
      <c r="R37" s="275">
        <v>151.149742</v>
      </c>
      <c r="S37" s="275">
        <v>75.585373548000007</v>
      </c>
      <c r="T37" s="275">
        <v>85.550974332999999</v>
      </c>
      <c r="U37" s="275">
        <v>112.06724355</v>
      </c>
      <c r="V37" s="275">
        <v>86.423226129</v>
      </c>
      <c r="W37" s="275">
        <v>66.570839000000007</v>
      </c>
      <c r="X37" s="275">
        <v>104.59883096999999</v>
      </c>
      <c r="Y37" s="275">
        <v>147.30130600000001</v>
      </c>
      <c r="Z37" s="275">
        <v>193.90678355</v>
      </c>
      <c r="AA37" s="275">
        <v>234.93912516</v>
      </c>
      <c r="AB37" s="275">
        <v>204.44215138000001</v>
      </c>
      <c r="AC37" s="275">
        <v>141.48150580999999</v>
      </c>
      <c r="AD37" s="275">
        <v>86.132230332999995</v>
      </c>
      <c r="AE37" s="275">
        <v>86.879723225999996</v>
      </c>
      <c r="AF37" s="275">
        <v>73.448282332999995</v>
      </c>
      <c r="AG37" s="275">
        <v>64.774182902999996</v>
      </c>
      <c r="AH37" s="275">
        <v>77.555397096999997</v>
      </c>
      <c r="AI37" s="275">
        <v>58.156867333000001</v>
      </c>
      <c r="AJ37" s="275">
        <v>64.193697741999998</v>
      </c>
      <c r="AK37" s="275">
        <v>43.169641667</v>
      </c>
      <c r="AL37" s="275">
        <v>68.136704839000004</v>
      </c>
      <c r="AM37" s="275">
        <v>133.78196129</v>
      </c>
      <c r="AN37" s="275">
        <v>121.76331104</v>
      </c>
      <c r="AO37" s="275">
        <v>128.55833552000001</v>
      </c>
      <c r="AP37" s="275">
        <v>139.12392102999999</v>
      </c>
      <c r="AQ37" s="275">
        <v>151.59051571000001</v>
      </c>
      <c r="AR37" s="275">
        <v>122.4591255</v>
      </c>
      <c r="AS37" s="275">
        <v>109.87605600000001</v>
      </c>
      <c r="AT37" s="275">
        <v>98.928377612999995</v>
      </c>
      <c r="AU37" s="275">
        <v>89.289114267000002</v>
      </c>
      <c r="AV37" s="275">
        <v>89.863516226000002</v>
      </c>
      <c r="AW37" s="275">
        <v>120.78014976999999</v>
      </c>
      <c r="AX37" s="275">
        <v>97.786351323000005</v>
      </c>
      <c r="AY37" s="275">
        <v>115.00830000000001</v>
      </c>
      <c r="AZ37" s="275">
        <v>102.79900000000001</v>
      </c>
      <c r="BA37" s="338">
        <v>103.188</v>
      </c>
      <c r="BB37" s="338">
        <v>117.1905</v>
      </c>
      <c r="BC37" s="338">
        <v>118.9034</v>
      </c>
      <c r="BD37" s="338">
        <v>101.5157</v>
      </c>
      <c r="BE37" s="338">
        <v>102.9413</v>
      </c>
      <c r="BF37" s="338">
        <v>90.180090000000007</v>
      </c>
      <c r="BG37" s="338">
        <v>79.613119999999995</v>
      </c>
      <c r="BH37" s="338">
        <v>85.379530000000003</v>
      </c>
      <c r="BI37" s="338">
        <v>104.4166</v>
      </c>
      <c r="BJ37" s="338">
        <v>76.603139999999996</v>
      </c>
      <c r="BK37" s="338">
        <v>113.11450000000001</v>
      </c>
      <c r="BL37" s="338">
        <v>102.5104</v>
      </c>
      <c r="BM37" s="338">
        <v>104.0081</v>
      </c>
      <c r="BN37" s="338">
        <v>117.46680000000001</v>
      </c>
      <c r="BO37" s="338">
        <v>125.01779999999999</v>
      </c>
      <c r="BP37" s="338">
        <v>107.07080000000001</v>
      </c>
      <c r="BQ37" s="338">
        <v>105.93689999999999</v>
      </c>
      <c r="BR37" s="338">
        <v>96.166669999999996</v>
      </c>
      <c r="BS37" s="338">
        <v>84.370670000000004</v>
      </c>
      <c r="BT37" s="338">
        <v>87.295860000000005</v>
      </c>
      <c r="BU37" s="338">
        <v>106.7677</v>
      </c>
      <c r="BV37" s="338">
        <v>78.401200000000003</v>
      </c>
    </row>
    <row r="38" spans="1:74" ht="11.1" customHeight="1" x14ac:dyDescent="0.2">
      <c r="A38" s="556" t="s">
        <v>411</v>
      </c>
      <c r="B38" s="557" t="s">
        <v>443</v>
      </c>
      <c r="C38" s="275">
        <v>259.16558902999998</v>
      </c>
      <c r="D38" s="275">
        <v>217.41387286</v>
      </c>
      <c r="E38" s="275">
        <v>253.64918097</v>
      </c>
      <c r="F38" s="275">
        <v>267.14971566999998</v>
      </c>
      <c r="G38" s="275">
        <v>234.57824644999999</v>
      </c>
      <c r="H38" s="275">
        <v>272.50419299999999</v>
      </c>
      <c r="I38" s="275">
        <v>211.21211613</v>
      </c>
      <c r="J38" s="275">
        <v>201.32523516000001</v>
      </c>
      <c r="K38" s="275">
        <v>195.20899967</v>
      </c>
      <c r="L38" s="275">
        <v>216.57454290000001</v>
      </c>
      <c r="M38" s="275">
        <v>266.45766033000001</v>
      </c>
      <c r="N38" s="275">
        <v>234.18118516000001</v>
      </c>
      <c r="O38" s="275">
        <v>228.92933613</v>
      </c>
      <c r="P38" s="275">
        <v>253.03528070999999</v>
      </c>
      <c r="Q38" s="275">
        <v>205.96494806000001</v>
      </c>
      <c r="R38" s="275">
        <v>272.13996766999998</v>
      </c>
      <c r="S38" s="275">
        <v>272.05470935</v>
      </c>
      <c r="T38" s="275">
        <v>253.11703499999999</v>
      </c>
      <c r="U38" s="275">
        <v>273.30486452000002</v>
      </c>
      <c r="V38" s="275">
        <v>235.36024</v>
      </c>
      <c r="W38" s="275">
        <v>252.98889066999999</v>
      </c>
      <c r="X38" s="275">
        <v>242.73556676999999</v>
      </c>
      <c r="Y38" s="275">
        <v>309.76000533000001</v>
      </c>
      <c r="Z38" s="275">
        <v>310.82067710000001</v>
      </c>
      <c r="AA38" s="275">
        <v>292.99660870999998</v>
      </c>
      <c r="AB38" s="275">
        <v>344.05168516999998</v>
      </c>
      <c r="AC38" s="275">
        <v>350.16139838999999</v>
      </c>
      <c r="AD38" s="275">
        <v>316.15809732999998</v>
      </c>
      <c r="AE38" s="275">
        <v>322.30621484</v>
      </c>
      <c r="AF38" s="275">
        <v>280.99099532999998</v>
      </c>
      <c r="AG38" s="275">
        <v>348.05480419000003</v>
      </c>
      <c r="AH38" s="275">
        <v>273.35931452</v>
      </c>
      <c r="AI38" s="275">
        <v>288.28940899999998</v>
      </c>
      <c r="AJ38" s="275">
        <v>341.94668096999999</v>
      </c>
      <c r="AK38" s="275">
        <v>318.11183299999999</v>
      </c>
      <c r="AL38" s="275">
        <v>351.04575677000003</v>
      </c>
      <c r="AM38" s="275">
        <v>366.70348096999999</v>
      </c>
      <c r="AN38" s="275">
        <v>403.36667532000001</v>
      </c>
      <c r="AO38" s="275">
        <v>434.22672045000002</v>
      </c>
      <c r="AP38" s="275">
        <v>440.48580099999998</v>
      </c>
      <c r="AQ38" s="275">
        <v>400.54588868000002</v>
      </c>
      <c r="AR38" s="275">
        <v>367.28292126999997</v>
      </c>
      <c r="AS38" s="275">
        <v>328.83557558000001</v>
      </c>
      <c r="AT38" s="275">
        <v>290.67759641999999</v>
      </c>
      <c r="AU38" s="275">
        <v>351.74892089999997</v>
      </c>
      <c r="AV38" s="275">
        <v>407.69390486999998</v>
      </c>
      <c r="AW38" s="275">
        <v>389.59566057000001</v>
      </c>
      <c r="AX38" s="275">
        <v>374.33491529000003</v>
      </c>
      <c r="AY38" s="275">
        <v>373.5933</v>
      </c>
      <c r="AZ38" s="275">
        <v>401.77319999999997</v>
      </c>
      <c r="BA38" s="338">
        <v>453.49200000000002</v>
      </c>
      <c r="BB38" s="338">
        <v>455.55329999999998</v>
      </c>
      <c r="BC38" s="338">
        <v>435.96469999999999</v>
      </c>
      <c r="BD38" s="338">
        <v>437.32029999999997</v>
      </c>
      <c r="BE38" s="338">
        <v>390.03629999999998</v>
      </c>
      <c r="BF38" s="338">
        <v>353.47559999999999</v>
      </c>
      <c r="BG38" s="338">
        <v>358.71179999999998</v>
      </c>
      <c r="BH38" s="338">
        <v>411.11110000000002</v>
      </c>
      <c r="BI38" s="338">
        <v>432.2448</v>
      </c>
      <c r="BJ38" s="338">
        <v>412.10700000000003</v>
      </c>
      <c r="BK38" s="338">
        <v>403.5797</v>
      </c>
      <c r="BL38" s="338">
        <v>436.59210000000002</v>
      </c>
      <c r="BM38" s="338">
        <v>501.64100000000002</v>
      </c>
      <c r="BN38" s="338">
        <v>507.18900000000002</v>
      </c>
      <c r="BO38" s="338">
        <v>491.8143</v>
      </c>
      <c r="BP38" s="338">
        <v>499.23230000000001</v>
      </c>
      <c r="BQ38" s="338">
        <v>442.5795</v>
      </c>
      <c r="BR38" s="338">
        <v>404.0643</v>
      </c>
      <c r="BS38" s="338">
        <v>409.99160000000001</v>
      </c>
      <c r="BT38" s="338">
        <v>463.46409999999997</v>
      </c>
      <c r="BU38" s="338">
        <v>478.62380000000002</v>
      </c>
      <c r="BV38" s="338">
        <v>470.91539999999998</v>
      </c>
    </row>
    <row r="39" spans="1:74" ht="11.1" customHeight="1" x14ac:dyDescent="0.2">
      <c r="A39" s="556" t="s">
        <v>412</v>
      </c>
      <c r="B39" s="559" t="s">
        <v>390</v>
      </c>
      <c r="C39" s="275">
        <v>14.351976129000001</v>
      </c>
      <c r="D39" s="275">
        <v>14.038654286</v>
      </c>
      <c r="E39" s="275">
        <v>13.491233871</v>
      </c>
      <c r="F39" s="275">
        <v>12.937331667</v>
      </c>
      <c r="G39" s="275">
        <v>14.26112129</v>
      </c>
      <c r="H39" s="275">
        <v>14.692261</v>
      </c>
      <c r="I39" s="275">
        <v>14.37337</v>
      </c>
      <c r="J39" s="275">
        <v>16.133659999999999</v>
      </c>
      <c r="K39" s="275">
        <v>15.843733667</v>
      </c>
      <c r="L39" s="275">
        <v>15.698618065</v>
      </c>
      <c r="M39" s="275">
        <v>15.936544667</v>
      </c>
      <c r="N39" s="275">
        <v>17.074337742000001</v>
      </c>
      <c r="O39" s="275">
        <v>16.120554515999999</v>
      </c>
      <c r="P39" s="275">
        <v>15.758470000000001</v>
      </c>
      <c r="Q39" s="275">
        <v>14.841766774</v>
      </c>
      <c r="R39" s="275">
        <v>16.163667</v>
      </c>
      <c r="S39" s="275">
        <v>17.390430644999999</v>
      </c>
      <c r="T39" s="275">
        <v>17.812088332999998</v>
      </c>
      <c r="U39" s="275">
        <v>18.913780968000001</v>
      </c>
      <c r="V39" s="275">
        <v>18.600673226000001</v>
      </c>
      <c r="W39" s="275">
        <v>16.494537000000001</v>
      </c>
      <c r="X39" s="275">
        <v>17.343279032000002</v>
      </c>
      <c r="Y39" s="275">
        <v>17.519538666999999</v>
      </c>
      <c r="Z39" s="275">
        <v>18.229010323000001</v>
      </c>
      <c r="AA39" s="275">
        <v>16.961800645</v>
      </c>
      <c r="AB39" s="275">
        <v>16.164904483000001</v>
      </c>
      <c r="AC39" s="275">
        <v>15.841393870999999</v>
      </c>
      <c r="AD39" s="275">
        <v>17.557604999999999</v>
      </c>
      <c r="AE39" s="275">
        <v>17.973225160999998</v>
      </c>
      <c r="AF39" s="275">
        <v>18.426521333</v>
      </c>
      <c r="AG39" s="275">
        <v>18.278076452000001</v>
      </c>
      <c r="AH39" s="275">
        <v>19.232187418999999</v>
      </c>
      <c r="AI39" s="275">
        <v>18.325997666999999</v>
      </c>
      <c r="AJ39" s="275">
        <v>16.095813547999999</v>
      </c>
      <c r="AK39" s="275">
        <v>16.207678667</v>
      </c>
      <c r="AL39" s="275">
        <v>16.229475484000002</v>
      </c>
      <c r="AM39" s="275">
        <v>15.186683160999999</v>
      </c>
      <c r="AN39" s="275">
        <v>15.491994999999999</v>
      </c>
      <c r="AO39" s="275">
        <v>14.444424548000001</v>
      </c>
      <c r="AP39" s="275">
        <v>14.452689867</v>
      </c>
      <c r="AQ39" s="275">
        <v>15.455707774</v>
      </c>
      <c r="AR39" s="275">
        <v>15.785494466999999</v>
      </c>
      <c r="AS39" s="275">
        <v>17.009571032</v>
      </c>
      <c r="AT39" s="275">
        <v>16.853284710000001</v>
      </c>
      <c r="AU39" s="275">
        <v>13.8885159</v>
      </c>
      <c r="AV39" s="275">
        <v>14.375016839000001</v>
      </c>
      <c r="AW39" s="275">
        <v>15.256644766999999</v>
      </c>
      <c r="AX39" s="275">
        <v>15.693354097</v>
      </c>
      <c r="AY39" s="275">
        <v>14.505879999999999</v>
      </c>
      <c r="AZ39" s="275">
        <v>14.51801</v>
      </c>
      <c r="BA39" s="338">
        <v>14.76995</v>
      </c>
      <c r="BB39" s="338">
        <v>14.877079999999999</v>
      </c>
      <c r="BC39" s="338">
        <v>16.058389999999999</v>
      </c>
      <c r="BD39" s="338">
        <v>16.105049999999999</v>
      </c>
      <c r="BE39" s="338">
        <v>17.29278</v>
      </c>
      <c r="BF39" s="338">
        <v>17.190439999999999</v>
      </c>
      <c r="BG39" s="338">
        <v>14.323499999999999</v>
      </c>
      <c r="BH39" s="338">
        <v>14.559469999999999</v>
      </c>
      <c r="BI39" s="338">
        <v>15.620010000000001</v>
      </c>
      <c r="BJ39" s="338">
        <v>15.754250000000001</v>
      </c>
      <c r="BK39" s="338">
        <v>14.621600000000001</v>
      </c>
      <c r="BL39" s="338">
        <v>15.06161</v>
      </c>
      <c r="BM39" s="338">
        <v>14.96964</v>
      </c>
      <c r="BN39" s="338">
        <v>14.990640000000001</v>
      </c>
      <c r="BO39" s="338">
        <v>16.143129999999999</v>
      </c>
      <c r="BP39" s="338">
        <v>16.233049999999999</v>
      </c>
      <c r="BQ39" s="338">
        <v>17.428799999999999</v>
      </c>
      <c r="BR39" s="338">
        <v>17.3141</v>
      </c>
      <c r="BS39" s="338">
        <v>14.431150000000001</v>
      </c>
      <c r="BT39" s="338">
        <v>14.654109999999999</v>
      </c>
      <c r="BU39" s="338">
        <v>15.706300000000001</v>
      </c>
      <c r="BV39" s="338">
        <v>15.8413</v>
      </c>
    </row>
    <row r="40" spans="1:74" ht="11.1" customHeight="1" x14ac:dyDescent="0.2">
      <c r="A40" s="556" t="s">
        <v>413</v>
      </c>
      <c r="B40" s="557" t="s">
        <v>392</v>
      </c>
      <c r="C40" s="275">
        <v>5516.6147090000004</v>
      </c>
      <c r="D40" s="275">
        <v>5126.4874404000002</v>
      </c>
      <c r="E40" s="275">
        <v>4659.2112403000001</v>
      </c>
      <c r="F40" s="275">
        <v>4358.0609422999996</v>
      </c>
      <c r="G40" s="275">
        <v>4764.6749919000004</v>
      </c>
      <c r="H40" s="275">
        <v>5461.9943236999998</v>
      </c>
      <c r="I40" s="275">
        <v>5605.1979019</v>
      </c>
      <c r="J40" s="275">
        <v>5721.8158383999998</v>
      </c>
      <c r="K40" s="275">
        <v>5191.5105826999998</v>
      </c>
      <c r="L40" s="275">
        <v>4477.0647405999998</v>
      </c>
      <c r="M40" s="275">
        <v>4643.7509909999999</v>
      </c>
      <c r="N40" s="275">
        <v>4746.8230002999999</v>
      </c>
      <c r="O40" s="275">
        <v>5238.2811768000001</v>
      </c>
      <c r="P40" s="275">
        <v>5454.0129349999997</v>
      </c>
      <c r="Q40" s="275">
        <v>4585.4046632</v>
      </c>
      <c r="R40" s="275">
        <v>4415.8416502999999</v>
      </c>
      <c r="S40" s="275">
        <v>4875.1844702999997</v>
      </c>
      <c r="T40" s="275">
        <v>5717.7592510000004</v>
      </c>
      <c r="U40" s="275">
        <v>6101.3376264999997</v>
      </c>
      <c r="V40" s="275">
        <v>5869.8798906000002</v>
      </c>
      <c r="W40" s="275">
        <v>5328.4990762999996</v>
      </c>
      <c r="X40" s="275">
        <v>4423.8812035000001</v>
      </c>
      <c r="Y40" s="275">
        <v>4438.4046859999999</v>
      </c>
      <c r="Z40" s="275">
        <v>4637.8741099999997</v>
      </c>
      <c r="AA40" s="275">
        <v>5142.6768803000004</v>
      </c>
      <c r="AB40" s="275">
        <v>4900.0843603000003</v>
      </c>
      <c r="AC40" s="275">
        <v>4416.3491713000003</v>
      </c>
      <c r="AD40" s="275">
        <v>4443.8913149999998</v>
      </c>
      <c r="AE40" s="275">
        <v>4835.9202216000003</v>
      </c>
      <c r="AF40" s="275">
        <v>5810.0049920000001</v>
      </c>
      <c r="AG40" s="275">
        <v>6305.9282696999999</v>
      </c>
      <c r="AH40" s="275">
        <v>6189.0687945</v>
      </c>
      <c r="AI40" s="275">
        <v>5565.3770947000003</v>
      </c>
      <c r="AJ40" s="275">
        <v>4643.5472505999996</v>
      </c>
      <c r="AK40" s="275">
        <v>4423.8494553</v>
      </c>
      <c r="AL40" s="275">
        <v>4911.0445416000002</v>
      </c>
      <c r="AM40" s="275">
        <v>4821.4679808999999</v>
      </c>
      <c r="AN40" s="275">
        <v>4554.4455809999999</v>
      </c>
      <c r="AO40" s="275">
        <v>4565.6713189000002</v>
      </c>
      <c r="AP40" s="275">
        <v>4478.9689012999997</v>
      </c>
      <c r="AQ40" s="275">
        <v>4903.6942676999997</v>
      </c>
      <c r="AR40" s="275">
        <v>5572.5715885999998</v>
      </c>
      <c r="AS40" s="275">
        <v>6109.6709134000002</v>
      </c>
      <c r="AT40" s="275">
        <v>5864.2343321999997</v>
      </c>
      <c r="AU40" s="275">
        <v>5185.2555831999998</v>
      </c>
      <c r="AV40" s="275">
        <v>4734.1052817999998</v>
      </c>
      <c r="AW40" s="275">
        <v>4569.6973895000001</v>
      </c>
      <c r="AX40" s="275">
        <v>4996.7360056999996</v>
      </c>
      <c r="AY40" s="275">
        <v>5257.5919999999996</v>
      </c>
      <c r="AZ40" s="275">
        <v>4727.8459999999995</v>
      </c>
      <c r="BA40" s="338">
        <v>4556.616</v>
      </c>
      <c r="BB40" s="338">
        <v>4491.6679999999997</v>
      </c>
      <c r="BC40" s="338">
        <v>5057.1400000000003</v>
      </c>
      <c r="BD40" s="338">
        <v>5755.5039999999999</v>
      </c>
      <c r="BE40" s="338">
        <v>6110.1589999999997</v>
      </c>
      <c r="BF40" s="338">
        <v>6102.5169999999998</v>
      </c>
      <c r="BG40" s="338">
        <v>5276.83</v>
      </c>
      <c r="BH40" s="338">
        <v>4697.6610000000001</v>
      </c>
      <c r="BI40" s="338">
        <v>4576.4129999999996</v>
      </c>
      <c r="BJ40" s="338">
        <v>4953.0240000000003</v>
      </c>
      <c r="BK40" s="338">
        <v>5261.6769999999997</v>
      </c>
      <c r="BL40" s="338">
        <v>5070.0829999999996</v>
      </c>
      <c r="BM40" s="338">
        <v>4651.5389999999998</v>
      </c>
      <c r="BN40" s="338">
        <v>4535.8940000000002</v>
      </c>
      <c r="BO40" s="338">
        <v>5085.2049999999999</v>
      </c>
      <c r="BP40" s="338">
        <v>5822.91</v>
      </c>
      <c r="BQ40" s="338">
        <v>6194.9120000000003</v>
      </c>
      <c r="BR40" s="338">
        <v>6183.8850000000002</v>
      </c>
      <c r="BS40" s="338">
        <v>5350.2550000000001</v>
      </c>
      <c r="BT40" s="338">
        <v>4759.393</v>
      </c>
      <c r="BU40" s="338">
        <v>4631.701</v>
      </c>
      <c r="BV40" s="338">
        <v>5011.5559999999996</v>
      </c>
    </row>
    <row r="41" spans="1:74" ht="11.1" customHeight="1" x14ac:dyDescent="0.2">
      <c r="A41" s="550"/>
      <c r="B41" s="131" t="s">
        <v>414</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364"/>
      <c r="BB41" s="364"/>
      <c r="BC41" s="364"/>
      <c r="BD41" s="364"/>
      <c r="BE41" s="364"/>
      <c r="BF41" s="364"/>
      <c r="BG41" s="364"/>
      <c r="BH41" s="364"/>
      <c r="BI41" s="364"/>
      <c r="BJ41" s="364"/>
      <c r="BK41" s="364"/>
      <c r="BL41" s="364"/>
      <c r="BM41" s="364"/>
      <c r="BN41" s="364"/>
      <c r="BO41" s="364"/>
      <c r="BP41" s="364"/>
      <c r="BQ41" s="364"/>
      <c r="BR41" s="364"/>
      <c r="BS41" s="364"/>
      <c r="BT41" s="364"/>
      <c r="BU41" s="364"/>
      <c r="BV41" s="364"/>
    </row>
    <row r="42" spans="1:74" ht="11.1" customHeight="1" x14ac:dyDescent="0.2">
      <c r="A42" s="556" t="s">
        <v>415</v>
      </c>
      <c r="B42" s="557" t="s">
        <v>90</v>
      </c>
      <c r="C42" s="275">
        <v>1870.6995199999999</v>
      </c>
      <c r="D42" s="275">
        <v>1854.5563414000001</v>
      </c>
      <c r="E42" s="275">
        <v>1665.280201</v>
      </c>
      <c r="F42" s="275">
        <v>1318.2171437</v>
      </c>
      <c r="G42" s="275">
        <v>1326.1681606</v>
      </c>
      <c r="H42" s="275">
        <v>1662.9213976999999</v>
      </c>
      <c r="I42" s="275">
        <v>1739.2183689999999</v>
      </c>
      <c r="J42" s="275">
        <v>1808.1541023</v>
      </c>
      <c r="K42" s="275">
        <v>1471.071743</v>
      </c>
      <c r="L42" s="275">
        <v>1373.3376238999999</v>
      </c>
      <c r="M42" s="275">
        <v>1526.0673113</v>
      </c>
      <c r="N42" s="275">
        <v>1560.3607155</v>
      </c>
      <c r="O42" s="275">
        <v>1627.4052205999999</v>
      </c>
      <c r="P42" s="275">
        <v>1727.1783264000001</v>
      </c>
      <c r="Q42" s="275">
        <v>1392.0531496999999</v>
      </c>
      <c r="R42" s="275">
        <v>1193.0689167</v>
      </c>
      <c r="S42" s="275">
        <v>1205.5773752</v>
      </c>
      <c r="T42" s="275">
        <v>1499.4979312999999</v>
      </c>
      <c r="U42" s="275">
        <v>1648.9753390000001</v>
      </c>
      <c r="V42" s="275">
        <v>1595.2681739</v>
      </c>
      <c r="W42" s="275">
        <v>1469.5106562999999</v>
      </c>
      <c r="X42" s="275">
        <v>1248.3270458</v>
      </c>
      <c r="Y42" s="275">
        <v>1113.0356647000001</v>
      </c>
      <c r="Z42" s="275">
        <v>1121.2986429</v>
      </c>
      <c r="AA42" s="275">
        <v>1436.0360819</v>
      </c>
      <c r="AB42" s="275">
        <v>1231.5417113999999</v>
      </c>
      <c r="AC42" s="275">
        <v>933.84313999999995</v>
      </c>
      <c r="AD42" s="275">
        <v>946.77049</v>
      </c>
      <c r="AE42" s="275">
        <v>966.18080323000004</v>
      </c>
      <c r="AF42" s="275">
        <v>1410.75396</v>
      </c>
      <c r="AG42" s="275">
        <v>1549.8526284</v>
      </c>
      <c r="AH42" s="275">
        <v>1575.8507122999999</v>
      </c>
      <c r="AI42" s="275">
        <v>1349.0038</v>
      </c>
      <c r="AJ42" s="275">
        <v>1119.2344716</v>
      </c>
      <c r="AK42" s="275">
        <v>1063.7636003</v>
      </c>
      <c r="AL42" s="275">
        <v>1389.8288465000001</v>
      </c>
      <c r="AM42" s="275">
        <v>1442.4499128</v>
      </c>
      <c r="AN42" s="275">
        <v>1255.5767833</v>
      </c>
      <c r="AO42" s="275">
        <v>1164.0006900999999</v>
      </c>
      <c r="AP42" s="275">
        <v>1068.7675657</v>
      </c>
      <c r="AQ42" s="275">
        <v>1112.7173849000001</v>
      </c>
      <c r="AR42" s="275">
        <v>1351.4796308</v>
      </c>
      <c r="AS42" s="275">
        <v>1536.7685067</v>
      </c>
      <c r="AT42" s="275">
        <v>1415.8019635000001</v>
      </c>
      <c r="AU42" s="275">
        <v>1223.9014422</v>
      </c>
      <c r="AV42" s="275">
        <v>1101.2760137</v>
      </c>
      <c r="AW42" s="275">
        <v>1209.83764</v>
      </c>
      <c r="AX42" s="275">
        <v>1337.720544</v>
      </c>
      <c r="AY42" s="275">
        <v>1326.4839999999999</v>
      </c>
      <c r="AZ42" s="275">
        <v>1212.317</v>
      </c>
      <c r="BA42" s="338">
        <v>1136.5039999999999</v>
      </c>
      <c r="BB42" s="338">
        <v>1004.337</v>
      </c>
      <c r="BC42" s="338">
        <v>1050.877</v>
      </c>
      <c r="BD42" s="338">
        <v>1253.3209999999999</v>
      </c>
      <c r="BE42" s="338">
        <v>1434.29</v>
      </c>
      <c r="BF42" s="338">
        <v>1415.6780000000001</v>
      </c>
      <c r="BG42" s="338">
        <v>1129.1980000000001</v>
      </c>
      <c r="BH42" s="338">
        <v>1042.9480000000001</v>
      </c>
      <c r="BI42" s="338">
        <v>1097.5440000000001</v>
      </c>
      <c r="BJ42" s="338">
        <v>1240.2840000000001</v>
      </c>
      <c r="BK42" s="338">
        <v>1366.018</v>
      </c>
      <c r="BL42" s="338">
        <v>1317.7670000000001</v>
      </c>
      <c r="BM42" s="338">
        <v>1128.5309999999999</v>
      </c>
      <c r="BN42" s="338">
        <v>1014.823</v>
      </c>
      <c r="BO42" s="338">
        <v>1055.4690000000001</v>
      </c>
      <c r="BP42" s="338">
        <v>1269.7670000000001</v>
      </c>
      <c r="BQ42" s="338">
        <v>1480.33</v>
      </c>
      <c r="BR42" s="338">
        <v>1494.29</v>
      </c>
      <c r="BS42" s="338">
        <v>1159.508</v>
      </c>
      <c r="BT42" s="338">
        <v>1046.425</v>
      </c>
      <c r="BU42" s="338">
        <v>1097.3510000000001</v>
      </c>
      <c r="BV42" s="338">
        <v>1214.4390000000001</v>
      </c>
    </row>
    <row r="43" spans="1:74" ht="11.1" customHeight="1" x14ac:dyDescent="0.2">
      <c r="A43" s="556" t="s">
        <v>416</v>
      </c>
      <c r="B43" s="557" t="s">
        <v>91</v>
      </c>
      <c r="C43" s="275">
        <v>221.38065032</v>
      </c>
      <c r="D43" s="275">
        <v>194.36033570999999</v>
      </c>
      <c r="E43" s="275">
        <v>170.26698031999999</v>
      </c>
      <c r="F43" s="275">
        <v>148.22942333</v>
      </c>
      <c r="G43" s="275">
        <v>208.42536097000001</v>
      </c>
      <c r="H43" s="275">
        <v>196.80712299999999</v>
      </c>
      <c r="I43" s="275">
        <v>187.20410484000001</v>
      </c>
      <c r="J43" s="275">
        <v>241.68457419000001</v>
      </c>
      <c r="K43" s="275">
        <v>181.45433166999999</v>
      </c>
      <c r="L43" s="275">
        <v>191.93393387</v>
      </c>
      <c r="M43" s="275">
        <v>179.58561632999999</v>
      </c>
      <c r="N43" s="275">
        <v>213.61986515999999</v>
      </c>
      <c r="O43" s="275">
        <v>277.45176161000001</v>
      </c>
      <c r="P43" s="275">
        <v>323.44612928999999</v>
      </c>
      <c r="Q43" s="275">
        <v>296.29037097000003</v>
      </c>
      <c r="R43" s="275">
        <v>240.14591766999999</v>
      </c>
      <c r="S43" s="275">
        <v>221.41843903</v>
      </c>
      <c r="T43" s="275">
        <v>296.390334</v>
      </c>
      <c r="U43" s="275">
        <v>369.05729968000003</v>
      </c>
      <c r="V43" s="275">
        <v>318.36017838999999</v>
      </c>
      <c r="W43" s="275">
        <v>302.493966</v>
      </c>
      <c r="X43" s="275">
        <v>246.92492515999999</v>
      </c>
      <c r="Y43" s="275">
        <v>269.82475733000001</v>
      </c>
      <c r="Z43" s="275">
        <v>327.09155226000001</v>
      </c>
      <c r="AA43" s="275">
        <v>340.26163548</v>
      </c>
      <c r="AB43" s="275">
        <v>358.34393240999998</v>
      </c>
      <c r="AC43" s="275">
        <v>375.67638097000003</v>
      </c>
      <c r="AD43" s="275">
        <v>340.57502233000002</v>
      </c>
      <c r="AE43" s="275">
        <v>330.29294902999999</v>
      </c>
      <c r="AF43" s="275">
        <v>418.27390100000002</v>
      </c>
      <c r="AG43" s="275">
        <v>480.58434323</v>
      </c>
      <c r="AH43" s="275">
        <v>504.64226160999999</v>
      </c>
      <c r="AI43" s="275">
        <v>338.93234767000001</v>
      </c>
      <c r="AJ43" s="275">
        <v>290.84902548000002</v>
      </c>
      <c r="AK43" s="275">
        <v>313.93172966999998</v>
      </c>
      <c r="AL43" s="275">
        <v>288.10213773999999</v>
      </c>
      <c r="AM43" s="275">
        <v>277.18853694000001</v>
      </c>
      <c r="AN43" s="275">
        <v>259.80589607000002</v>
      </c>
      <c r="AO43" s="275">
        <v>328.61328271000002</v>
      </c>
      <c r="AP43" s="275">
        <v>234.64161397000001</v>
      </c>
      <c r="AQ43" s="275">
        <v>247.25636238999999</v>
      </c>
      <c r="AR43" s="275">
        <v>334.11464903000001</v>
      </c>
      <c r="AS43" s="275">
        <v>453.90792915999998</v>
      </c>
      <c r="AT43" s="275">
        <v>397.21885084000002</v>
      </c>
      <c r="AU43" s="275">
        <v>367.67718643000001</v>
      </c>
      <c r="AV43" s="275">
        <v>346.63137452000001</v>
      </c>
      <c r="AW43" s="275">
        <v>323.95698629999998</v>
      </c>
      <c r="AX43" s="275">
        <v>376.50314725999999</v>
      </c>
      <c r="AY43" s="275">
        <v>387.97120000000001</v>
      </c>
      <c r="AZ43" s="275">
        <v>369.3922</v>
      </c>
      <c r="BA43" s="338">
        <v>389.26389999999998</v>
      </c>
      <c r="BB43" s="338">
        <v>321.21089999999998</v>
      </c>
      <c r="BC43" s="338">
        <v>349.60219999999998</v>
      </c>
      <c r="BD43" s="338">
        <v>440.64600000000002</v>
      </c>
      <c r="BE43" s="338">
        <v>553.57429999999999</v>
      </c>
      <c r="BF43" s="338">
        <v>562.49980000000005</v>
      </c>
      <c r="BG43" s="338">
        <v>415.20740000000001</v>
      </c>
      <c r="BH43" s="338">
        <v>402.5718</v>
      </c>
      <c r="BI43" s="338">
        <v>374.82709999999997</v>
      </c>
      <c r="BJ43" s="338">
        <v>423.93049999999999</v>
      </c>
      <c r="BK43" s="338">
        <v>402.6506</v>
      </c>
      <c r="BL43" s="338">
        <v>391.67750000000001</v>
      </c>
      <c r="BM43" s="338">
        <v>394.99959999999999</v>
      </c>
      <c r="BN43" s="338">
        <v>332.762</v>
      </c>
      <c r="BO43" s="338">
        <v>355.387</v>
      </c>
      <c r="BP43" s="338">
        <v>439.94139999999999</v>
      </c>
      <c r="BQ43" s="338">
        <v>524.33860000000004</v>
      </c>
      <c r="BR43" s="338">
        <v>503.93810000000002</v>
      </c>
      <c r="BS43" s="338">
        <v>395.89789999999999</v>
      </c>
      <c r="BT43" s="338">
        <v>399.81130000000002</v>
      </c>
      <c r="BU43" s="338">
        <v>371.40300000000002</v>
      </c>
      <c r="BV43" s="338">
        <v>430.95170000000002</v>
      </c>
    </row>
    <row r="44" spans="1:74" ht="11.1" customHeight="1" x14ac:dyDescent="0.2">
      <c r="A44" s="556" t="s">
        <v>417</v>
      </c>
      <c r="B44" s="559" t="s">
        <v>376</v>
      </c>
      <c r="C44" s="275">
        <v>14.783211613000001</v>
      </c>
      <c r="D44" s="275">
        <v>11.613848214000001</v>
      </c>
      <c r="E44" s="275">
        <v>16.225522903000002</v>
      </c>
      <c r="F44" s="275">
        <v>12.373841000000001</v>
      </c>
      <c r="G44" s="275">
        <v>13.006176452</v>
      </c>
      <c r="H44" s="275">
        <v>13.855081332999999</v>
      </c>
      <c r="I44" s="275">
        <v>13.485233548</v>
      </c>
      <c r="J44" s="275">
        <v>12.394188065</v>
      </c>
      <c r="K44" s="275">
        <v>13.104512</v>
      </c>
      <c r="L44" s="275">
        <v>5.4645622581</v>
      </c>
      <c r="M44" s="275">
        <v>10.177934</v>
      </c>
      <c r="N44" s="275">
        <v>11.392102581</v>
      </c>
      <c r="O44" s="275">
        <v>12.27507129</v>
      </c>
      <c r="P44" s="275">
        <v>14.277939286000001</v>
      </c>
      <c r="Q44" s="275">
        <v>8.8546051613000003</v>
      </c>
      <c r="R44" s="275">
        <v>8.3006139999999995</v>
      </c>
      <c r="S44" s="275">
        <v>10.319752902999999</v>
      </c>
      <c r="T44" s="275">
        <v>14.722343333</v>
      </c>
      <c r="U44" s="275">
        <v>13.383072581</v>
      </c>
      <c r="V44" s="275">
        <v>12.848162581</v>
      </c>
      <c r="W44" s="275">
        <v>11.872025000000001</v>
      </c>
      <c r="X44" s="275">
        <v>6.4234148387000003</v>
      </c>
      <c r="Y44" s="275">
        <v>12.650993</v>
      </c>
      <c r="Z44" s="275">
        <v>8.6234032258000006</v>
      </c>
      <c r="AA44" s="275">
        <v>9.6745022581000004</v>
      </c>
      <c r="AB44" s="275">
        <v>13.325680345</v>
      </c>
      <c r="AC44" s="275">
        <v>9.0466070968000007</v>
      </c>
      <c r="AD44" s="275">
        <v>10.356422667</v>
      </c>
      <c r="AE44" s="275">
        <v>9.1320545161000002</v>
      </c>
      <c r="AF44" s="275">
        <v>8.7180683332999998</v>
      </c>
      <c r="AG44" s="275">
        <v>8.3734745160999999</v>
      </c>
      <c r="AH44" s="275">
        <v>8.7008938709999999</v>
      </c>
      <c r="AI44" s="275">
        <v>6.7187523333000003</v>
      </c>
      <c r="AJ44" s="275">
        <v>7.2319987097</v>
      </c>
      <c r="AK44" s="275">
        <v>7.3263573332999998</v>
      </c>
      <c r="AL44" s="275">
        <v>8.4314141935000002</v>
      </c>
      <c r="AM44" s="275">
        <v>8.8461399031999992</v>
      </c>
      <c r="AN44" s="275">
        <v>6.7924829643000004</v>
      </c>
      <c r="AO44" s="275">
        <v>6.7506314516000003</v>
      </c>
      <c r="AP44" s="275">
        <v>6.9259103667000002</v>
      </c>
      <c r="AQ44" s="275">
        <v>6.5781447419000001</v>
      </c>
      <c r="AR44" s="275">
        <v>8.8957802666999992</v>
      </c>
      <c r="AS44" s="275">
        <v>5.9519511935000002</v>
      </c>
      <c r="AT44" s="275">
        <v>8.4951337419000001</v>
      </c>
      <c r="AU44" s="275">
        <v>7.5123270667000002</v>
      </c>
      <c r="AV44" s="275">
        <v>7.8417711289999996</v>
      </c>
      <c r="AW44" s="275">
        <v>6.9944667000000003</v>
      </c>
      <c r="AX44" s="275">
        <v>8.1414290967999996</v>
      </c>
      <c r="AY44" s="275">
        <v>9.8080060000000007</v>
      </c>
      <c r="AZ44" s="275">
        <v>9.5371400000000008</v>
      </c>
      <c r="BA44" s="338">
        <v>8.9361420000000003</v>
      </c>
      <c r="BB44" s="338">
        <v>7.6718469999999996</v>
      </c>
      <c r="BC44" s="338">
        <v>9.0761029999999998</v>
      </c>
      <c r="BD44" s="338">
        <v>10.78856</v>
      </c>
      <c r="BE44" s="338">
        <v>9.7528889999999997</v>
      </c>
      <c r="BF44" s="338">
        <v>10.93094</v>
      </c>
      <c r="BG44" s="338">
        <v>9.3042529999999992</v>
      </c>
      <c r="BH44" s="338">
        <v>6.6922649999999999</v>
      </c>
      <c r="BI44" s="338">
        <v>8.7514000000000003</v>
      </c>
      <c r="BJ44" s="338">
        <v>9.4877389999999995</v>
      </c>
      <c r="BK44" s="338">
        <v>10.678789999999999</v>
      </c>
      <c r="BL44" s="338">
        <v>10.611750000000001</v>
      </c>
      <c r="BM44" s="338">
        <v>9.0544650000000004</v>
      </c>
      <c r="BN44" s="338">
        <v>7.8865749999999997</v>
      </c>
      <c r="BO44" s="338">
        <v>9.2006359999999994</v>
      </c>
      <c r="BP44" s="338">
        <v>10.90549</v>
      </c>
      <c r="BQ44" s="338">
        <v>9.7927780000000002</v>
      </c>
      <c r="BR44" s="338">
        <v>10.998810000000001</v>
      </c>
      <c r="BS44" s="338">
        <v>9.3937050000000006</v>
      </c>
      <c r="BT44" s="338">
        <v>6.6798739999999999</v>
      </c>
      <c r="BU44" s="338">
        <v>8.6888780000000008</v>
      </c>
      <c r="BV44" s="338">
        <v>9.4216420000000003</v>
      </c>
    </row>
    <row r="45" spans="1:74" ht="11.1" customHeight="1" x14ac:dyDescent="0.2">
      <c r="A45" s="556" t="s">
        <v>418</v>
      </c>
      <c r="B45" s="559" t="s">
        <v>92</v>
      </c>
      <c r="C45" s="275">
        <v>10.776524194</v>
      </c>
      <c r="D45" s="275">
        <v>10.874180357</v>
      </c>
      <c r="E45" s="275">
        <v>11.866477742000001</v>
      </c>
      <c r="F45" s="275">
        <v>11.446644333</v>
      </c>
      <c r="G45" s="275">
        <v>13.087349677000001</v>
      </c>
      <c r="H45" s="275">
        <v>11.876885667</v>
      </c>
      <c r="I45" s="275">
        <v>12.77041</v>
      </c>
      <c r="J45" s="275">
        <v>14.757908710000001</v>
      </c>
      <c r="K45" s="275">
        <v>13.596547666999999</v>
      </c>
      <c r="L45" s="275">
        <v>12.600100968</v>
      </c>
      <c r="M45" s="275">
        <v>12.160983</v>
      </c>
      <c r="N45" s="275">
        <v>14.84377871</v>
      </c>
      <c r="O45" s="275">
        <v>15.034813226000001</v>
      </c>
      <c r="P45" s="275">
        <v>13.276116785999999</v>
      </c>
      <c r="Q45" s="275">
        <v>12.732534838999999</v>
      </c>
      <c r="R45" s="275">
        <v>11.235925333000001</v>
      </c>
      <c r="S45" s="275">
        <v>14.572469032000001</v>
      </c>
      <c r="T45" s="275">
        <v>14.680393667000001</v>
      </c>
      <c r="U45" s="275">
        <v>15.411065484</v>
      </c>
      <c r="V45" s="275">
        <v>14.998850967999999</v>
      </c>
      <c r="W45" s="275">
        <v>16.040271000000001</v>
      </c>
      <c r="X45" s="275">
        <v>9.1194525806000009</v>
      </c>
      <c r="Y45" s="275">
        <v>8.3960493333000006</v>
      </c>
      <c r="Z45" s="275">
        <v>10.493679354999999</v>
      </c>
      <c r="AA45" s="275">
        <v>14.149611934999999</v>
      </c>
      <c r="AB45" s="275">
        <v>14.754045862</v>
      </c>
      <c r="AC45" s="275">
        <v>13.760276773999999</v>
      </c>
      <c r="AD45" s="275">
        <v>13.279979666999999</v>
      </c>
      <c r="AE45" s="275">
        <v>13.629723225999999</v>
      </c>
      <c r="AF45" s="275">
        <v>13.640022</v>
      </c>
      <c r="AG45" s="275">
        <v>13.316718387</v>
      </c>
      <c r="AH45" s="275">
        <v>13.559305483999999</v>
      </c>
      <c r="AI45" s="275">
        <v>13.420925667000001</v>
      </c>
      <c r="AJ45" s="275">
        <v>10.124522581000001</v>
      </c>
      <c r="AK45" s="275">
        <v>12.733977333</v>
      </c>
      <c r="AL45" s="275">
        <v>12.827409032</v>
      </c>
      <c r="AM45" s="275">
        <v>14.879761805999999</v>
      </c>
      <c r="AN45" s="275">
        <v>18.67340325</v>
      </c>
      <c r="AO45" s="275">
        <v>18.016346935000001</v>
      </c>
      <c r="AP45" s="275">
        <v>15.016434533</v>
      </c>
      <c r="AQ45" s="275">
        <v>15.368351161</v>
      </c>
      <c r="AR45" s="275">
        <v>16.607115366999999</v>
      </c>
      <c r="AS45" s="275">
        <v>17.498211065</v>
      </c>
      <c r="AT45" s="275">
        <v>18.269854613</v>
      </c>
      <c r="AU45" s="275">
        <v>14.286231732999999</v>
      </c>
      <c r="AV45" s="275">
        <v>12.380328613</v>
      </c>
      <c r="AW45" s="275">
        <v>16.999764833</v>
      </c>
      <c r="AX45" s="275">
        <v>14.567958484</v>
      </c>
      <c r="AY45" s="275">
        <v>16.094339999999999</v>
      </c>
      <c r="AZ45" s="275">
        <v>20.273510000000002</v>
      </c>
      <c r="BA45" s="338">
        <v>19.337679999999999</v>
      </c>
      <c r="BB45" s="338">
        <v>15.87195</v>
      </c>
      <c r="BC45" s="338">
        <v>16.514600000000002</v>
      </c>
      <c r="BD45" s="338">
        <v>17.473870000000002</v>
      </c>
      <c r="BE45" s="338">
        <v>18.329899999999999</v>
      </c>
      <c r="BF45" s="338">
        <v>19.825109999999999</v>
      </c>
      <c r="BG45" s="338">
        <v>14.71557</v>
      </c>
      <c r="BH45" s="338">
        <v>12.93717</v>
      </c>
      <c r="BI45" s="338">
        <v>17.550270000000001</v>
      </c>
      <c r="BJ45" s="338">
        <v>15.14812</v>
      </c>
      <c r="BK45" s="338">
        <v>17.210059999999999</v>
      </c>
      <c r="BL45" s="338">
        <v>22.071100000000001</v>
      </c>
      <c r="BM45" s="338">
        <v>20.262350000000001</v>
      </c>
      <c r="BN45" s="338">
        <v>16.623159999999999</v>
      </c>
      <c r="BO45" s="338">
        <v>17.402539999999998</v>
      </c>
      <c r="BP45" s="338">
        <v>18.279440000000001</v>
      </c>
      <c r="BQ45" s="338">
        <v>19.14996</v>
      </c>
      <c r="BR45" s="338">
        <v>20.747430000000001</v>
      </c>
      <c r="BS45" s="338">
        <v>15.305339999999999</v>
      </c>
      <c r="BT45" s="338">
        <v>13.46766</v>
      </c>
      <c r="BU45" s="338">
        <v>18.298639999999999</v>
      </c>
      <c r="BV45" s="338">
        <v>15.787800000000001</v>
      </c>
    </row>
    <row r="46" spans="1:74" ht="11.1" customHeight="1" x14ac:dyDescent="0.2">
      <c r="A46" s="556" t="s">
        <v>419</v>
      </c>
      <c r="B46" s="559" t="s">
        <v>93</v>
      </c>
      <c r="C46" s="275">
        <v>586.12280644999998</v>
      </c>
      <c r="D46" s="275">
        <v>525.64878570999997</v>
      </c>
      <c r="E46" s="275">
        <v>486.46445161000003</v>
      </c>
      <c r="F46" s="275">
        <v>494.04109999999997</v>
      </c>
      <c r="G46" s="275">
        <v>544.14848386999995</v>
      </c>
      <c r="H46" s="275">
        <v>591.86099999999999</v>
      </c>
      <c r="I46" s="275">
        <v>596.31793547999996</v>
      </c>
      <c r="J46" s="275">
        <v>583.14777418999995</v>
      </c>
      <c r="K46" s="275">
        <v>577.78790000000004</v>
      </c>
      <c r="L46" s="275">
        <v>459.40941935000001</v>
      </c>
      <c r="M46" s="275">
        <v>526.4701</v>
      </c>
      <c r="N46" s="275">
        <v>589.82548386999997</v>
      </c>
      <c r="O46" s="275">
        <v>603.01470968000001</v>
      </c>
      <c r="P46" s="275">
        <v>570.01178571000003</v>
      </c>
      <c r="Q46" s="275">
        <v>488.06503226000001</v>
      </c>
      <c r="R46" s="275">
        <v>471.33190000000002</v>
      </c>
      <c r="S46" s="275">
        <v>547.09396774000004</v>
      </c>
      <c r="T46" s="275">
        <v>565.32183333</v>
      </c>
      <c r="U46" s="275">
        <v>568.68954839000003</v>
      </c>
      <c r="V46" s="275">
        <v>588.59535484000003</v>
      </c>
      <c r="W46" s="275">
        <v>553.07420000000002</v>
      </c>
      <c r="X46" s="275">
        <v>524.86351612999999</v>
      </c>
      <c r="Y46" s="275">
        <v>546.46933333000004</v>
      </c>
      <c r="Z46" s="275">
        <v>571.02096773999995</v>
      </c>
      <c r="AA46" s="275">
        <v>590.93658065</v>
      </c>
      <c r="AB46" s="275">
        <v>574.50782759000003</v>
      </c>
      <c r="AC46" s="275">
        <v>554.74087096999995</v>
      </c>
      <c r="AD46" s="275">
        <v>509.96163332999998</v>
      </c>
      <c r="AE46" s="275">
        <v>549.23509677000004</v>
      </c>
      <c r="AF46" s="275">
        <v>582.46749999999997</v>
      </c>
      <c r="AG46" s="275">
        <v>586.18883871000003</v>
      </c>
      <c r="AH46" s="275">
        <v>590.11225806000004</v>
      </c>
      <c r="AI46" s="275">
        <v>537.96946666999997</v>
      </c>
      <c r="AJ46" s="275">
        <v>475.94219355000001</v>
      </c>
      <c r="AK46" s="275">
        <v>517.35923333000005</v>
      </c>
      <c r="AL46" s="275">
        <v>576.21058065</v>
      </c>
      <c r="AM46" s="275">
        <v>594.47512902999995</v>
      </c>
      <c r="AN46" s="275">
        <v>562.75767857000005</v>
      </c>
      <c r="AO46" s="275">
        <v>507.28496774000001</v>
      </c>
      <c r="AP46" s="275">
        <v>526.10820000000001</v>
      </c>
      <c r="AQ46" s="275">
        <v>530.02448387000004</v>
      </c>
      <c r="AR46" s="275">
        <v>574.49116666999998</v>
      </c>
      <c r="AS46" s="275">
        <v>586.17651612999998</v>
      </c>
      <c r="AT46" s="275">
        <v>584.03129032000004</v>
      </c>
      <c r="AU46" s="275">
        <v>567.96623333000002</v>
      </c>
      <c r="AV46" s="275">
        <v>503.37380645000002</v>
      </c>
      <c r="AW46" s="275">
        <v>524.02316667000002</v>
      </c>
      <c r="AX46" s="275">
        <v>577.11558064999997</v>
      </c>
      <c r="AY46" s="275">
        <v>612.92849999999999</v>
      </c>
      <c r="AZ46" s="275">
        <v>602.72069999999997</v>
      </c>
      <c r="BA46" s="338">
        <v>527.78890000000001</v>
      </c>
      <c r="BB46" s="338">
        <v>496.98500000000001</v>
      </c>
      <c r="BC46" s="338">
        <v>525.08810000000005</v>
      </c>
      <c r="BD46" s="338">
        <v>572.58600000000001</v>
      </c>
      <c r="BE46" s="338">
        <v>583.00440000000003</v>
      </c>
      <c r="BF46" s="338">
        <v>586.35080000000005</v>
      </c>
      <c r="BG46" s="338">
        <v>563.87450000000001</v>
      </c>
      <c r="BH46" s="338">
        <v>509.43579999999997</v>
      </c>
      <c r="BI46" s="338">
        <v>543.36850000000004</v>
      </c>
      <c r="BJ46" s="338">
        <v>589.72260000000006</v>
      </c>
      <c r="BK46" s="338">
        <v>596.49879999999996</v>
      </c>
      <c r="BL46" s="338">
        <v>570.34469999999999</v>
      </c>
      <c r="BM46" s="338">
        <v>525.6413</v>
      </c>
      <c r="BN46" s="338">
        <v>494.96269999999998</v>
      </c>
      <c r="BO46" s="338">
        <v>522.58029999999997</v>
      </c>
      <c r="BP46" s="338">
        <v>569.85140000000001</v>
      </c>
      <c r="BQ46" s="338">
        <v>580.22</v>
      </c>
      <c r="BR46" s="338">
        <v>583.55050000000006</v>
      </c>
      <c r="BS46" s="338">
        <v>561.18140000000005</v>
      </c>
      <c r="BT46" s="338">
        <v>507.00279999999998</v>
      </c>
      <c r="BU46" s="338">
        <v>540.77340000000004</v>
      </c>
      <c r="BV46" s="338">
        <v>586.90610000000004</v>
      </c>
    </row>
    <row r="47" spans="1:74" ht="11.1" customHeight="1" x14ac:dyDescent="0.2">
      <c r="A47" s="556" t="s">
        <v>420</v>
      </c>
      <c r="B47" s="559" t="s">
        <v>400</v>
      </c>
      <c r="C47" s="275">
        <v>29.853470323</v>
      </c>
      <c r="D47" s="275">
        <v>26.141972856999999</v>
      </c>
      <c r="E47" s="275">
        <v>35.314680000000003</v>
      </c>
      <c r="F47" s="275">
        <v>53.310966999999998</v>
      </c>
      <c r="G47" s="275">
        <v>45.243680644999998</v>
      </c>
      <c r="H47" s="275">
        <v>42.865758333000002</v>
      </c>
      <c r="I47" s="275">
        <v>48.302640322999999</v>
      </c>
      <c r="J47" s="275">
        <v>44.692267418999997</v>
      </c>
      <c r="K47" s="275">
        <v>54.049306332999997</v>
      </c>
      <c r="L47" s="275">
        <v>53.602704838999998</v>
      </c>
      <c r="M47" s="275">
        <v>46.301351332999999</v>
      </c>
      <c r="N47" s="275">
        <v>35.616933871000001</v>
      </c>
      <c r="O47" s="275">
        <v>36.020749676999998</v>
      </c>
      <c r="P47" s="275">
        <v>38.021258570999997</v>
      </c>
      <c r="Q47" s="275">
        <v>38.932177097</v>
      </c>
      <c r="R47" s="275">
        <v>48.213782999999999</v>
      </c>
      <c r="S47" s="275">
        <v>47.731915806000003</v>
      </c>
      <c r="T47" s="275">
        <v>60.114277999999999</v>
      </c>
      <c r="U47" s="275">
        <v>53.548061935</v>
      </c>
      <c r="V47" s="275">
        <v>48.268342902999997</v>
      </c>
      <c r="W47" s="275">
        <v>42.334044333000001</v>
      </c>
      <c r="X47" s="275">
        <v>37.771814515999999</v>
      </c>
      <c r="Y47" s="275">
        <v>45.956972667000002</v>
      </c>
      <c r="Z47" s="275">
        <v>52.528310968</v>
      </c>
      <c r="AA47" s="275">
        <v>62.362526451999997</v>
      </c>
      <c r="AB47" s="275">
        <v>42.551675172000003</v>
      </c>
      <c r="AC47" s="275">
        <v>46.331535805999998</v>
      </c>
      <c r="AD47" s="275">
        <v>44.973082333000001</v>
      </c>
      <c r="AE47" s="275">
        <v>35.273380000000003</v>
      </c>
      <c r="AF47" s="275">
        <v>43.619488333</v>
      </c>
      <c r="AG47" s="275">
        <v>46.779860323000001</v>
      </c>
      <c r="AH47" s="275">
        <v>47.730525483999998</v>
      </c>
      <c r="AI47" s="275">
        <v>37.856549000000001</v>
      </c>
      <c r="AJ47" s="275">
        <v>36.874153225999997</v>
      </c>
      <c r="AK47" s="275">
        <v>37.951979332999997</v>
      </c>
      <c r="AL47" s="275">
        <v>36.867071289999998</v>
      </c>
      <c r="AM47" s="275">
        <v>50.613181064999999</v>
      </c>
      <c r="AN47" s="275">
        <v>50.568489786000001</v>
      </c>
      <c r="AO47" s="275">
        <v>55.803926386999997</v>
      </c>
      <c r="AP47" s="275">
        <v>56.293383867000003</v>
      </c>
      <c r="AQ47" s="275">
        <v>59.771506031999998</v>
      </c>
      <c r="AR47" s="275">
        <v>58.624113700000002</v>
      </c>
      <c r="AS47" s="275">
        <v>43.109362742000002</v>
      </c>
      <c r="AT47" s="275">
        <v>33.467959612999998</v>
      </c>
      <c r="AU47" s="275">
        <v>33.938975667000001</v>
      </c>
      <c r="AV47" s="275">
        <v>29.500362355</v>
      </c>
      <c r="AW47" s="275">
        <v>36.034922100000003</v>
      </c>
      <c r="AX47" s="275">
        <v>43.741238000000003</v>
      </c>
      <c r="AY47" s="275">
        <v>43.705190000000002</v>
      </c>
      <c r="AZ47" s="275">
        <v>42.792340000000003</v>
      </c>
      <c r="BA47" s="338">
        <v>45.161029999999997</v>
      </c>
      <c r="BB47" s="338">
        <v>47.061999999999998</v>
      </c>
      <c r="BC47" s="338">
        <v>46.560890000000001</v>
      </c>
      <c r="BD47" s="338">
        <v>49.42953</v>
      </c>
      <c r="BE47" s="338">
        <v>39.682130000000001</v>
      </c>
      <c r="BF47" s="338">
        <v>29.80809</v>
      </c>
      <c r="BG47" s="338">
        <v>29.226410000000001</v>
      </c>
      <c r="BH47" s="338">
        <v>27.53558</v>
      </c>
      <c r="BI47" s="338">
        <v>31.685300000000002</v>
      </c>
      <c r="BJ47" s="338">
        <v>40.989229999999999</v>
      </c>
      <c r="BK47" s="338">
        <v>42.428849999999997</v>
      </c>
      <c r="BL47" s="338">
        <v>42.257089999999998</v>
      </c>
      <c r="BM47" s="338">
        <v>45.260129999999997</v>
      </c>
      <c r="BN47" s="338">
        <v>47.007309999999997</v>
      </c>
      <c r="BO47" s="338">
        <v>48.717790000000001</v>
      </c>
      <c r="BP47" s="338">
        <v>51.83914</v>
      </c>
      <c r="BQ47" s="338">
        <v>40.677160000000001</v>
      </c>
      <c r="BR47" s="338">
        <v>31.549610000000001</v>
      </c>
      <c r="BS47" s="338">
        <v>30.724</v>
      </c>
      <c r="BT47" s="338">
        <v>28.087299999999999</v>
      </c>
      <c r="BU47" s="338">
        <v>32.333080000000002</v>
      </c>
      <c r="BV47" s="338">
        <v>41.80001</v>
      </c>
    </row>
    <row r="48" spans="1:74" ht="11.1" customHeight="1" x14ac:dyDescent="0.2">
      <c r="A48" s="556" t="s">
        <v>421</v>
      </c>
      <c r="B48" s="557" t="s">
        <v>443</v>
      </c>
      <c r="C48" s="275">
        <v>278.39625999999998</v>
      </c>
      <c r="D48" s="275">
        <v>231.40459643</v>
      </c>
      <c r="E48" s="275">
        <v>249.38132644999999</v>
      </c>
      <c r="F48" s="275">
        <v>264.42210467000001</v>
      </c>
      <c r="G48" s="275">
        <v>201.36436548</v>
      </c>
      <c r="H48" s="275">
        <v>179.49582167</v>
      </c>
      <c r="I48" s="275">
        <v>157.65670097</v>
      </c>
      <c r="J48" s="275">
        <v>115.98785516</v>
      </c>
      <c r="K48" s="275">
        <v>169.58164099999999</v>
      </c>
      <c r="L48" s="275">
        <v>219.14424581</v>
      </c>
      <c r="M48" s="275">
        <v>294.03963267</v>
      </c>
      <c r="N48" s="275">
        <v>212.80997065</v>
      </c>
      <c r="O48" s="275">
        <v>254.73391097000001</v>
      </c>
      <c r="P48" s="275">
        <v>247.93530679</v>
      </c>
      <c r="Q48" s="275">
        <v>244.15791193999999</v>
      </c>
      <c r="R48" s="275">
        <v>258.11461832999998</v>
      </c>
      <c r="S48" s="275">
        <v>231.32900000000001</v>
      </c>
      <c r="T48" s="275">
        <v>162.12765567</v>
      </c>
      <c r="U48" s="275">
        <v>143.12201193999999</v>
      </c>
      <c r="V48" s="275">
        <v>157.70366483999999</v>
      </c>
      <c r="W48" s="275">
        <v>201.960881</v>
      </c>
      <c r="X48" s="275">
        <v>257.47234902999998</v>
      </c>
      <c r="Y48" s="275">
        <v>303.03769899999998</v>
      </c>
      <c r="Z48" s="275">
        <v>274.77193870999997</v>
      </c>
      <c r="AA48" s="275">
        <v>268.35861354999997</v>
      </c>
      <c r="AB48" s="275">
        <v>295.34207621000002</v>
      </c>
      <c r="AC48" s="275">
        <v>279.73329160999998</v>
      </c>
      <c r="AD48" s="275">
        <v>306.10315233</v>
      </c>
      <c r="AE48" s="275">
        <v>220.66878484</v>
      </c>
      <c r="AF48" s="275">
        <v>206.28932967</v>
      </c>
      <c r="AG48" s="275">
        <v>171.24612676999999</v>
      </c>
      <c r="AH48" s="275">
        <v>149.41419096999999</v>
      </c>
      <c r="AI48" s="275">
        <v>232.60624733</v>
      </c>
      <c r="AJ48" s="275">
        <v>267.96927548000002</v>
      </c>
      <c r="AK48" s="275">
        <v>295.74397067000001</v>
      </c>
      <c r="AL48" s="275">
        <v>338.99095129</v>
      </c>
      <c r="AM48" s="275">
        <v>268.20661335</v>
      </c>
      <c r="AN48" s="275">
        <v>332.61114254</v>
      </c>
      <c r="AO48" s="275">
        <v>346.00881319000001</v>
      </c>
      <c r="AP48" s="275">
        <v>342.87864223000003</v>
      </c>
      <c r="AQ48" s="275">
        <v>295.38888100000003</v>
      </c>
      <c r="AR48" s="275">
        <v>274.0767621</v>
      </c>
      <c r="AS48" s="275">
        <v>194.31550809999999</v>
      </c>
      <c r="AT48" s="275">
        <v>165.06013515999999</v>
      </c>
      <c r="AU48" s="275">
        <v>236.20974863000001</v>
      </c>
      <c r="AV48" s="275">
        <v>341.12734964999999</v>
      </c>
      <c r="AW48" s="275">
        <v>340.53320669999999</v>
      </c>
      <c r="AX48" s="275">
        <v>339.69006138999998</v>
      </c>
      <c r="AY48" s="275">
        <v>333.2559</v>
      </c>
      <c r="AZ48" s="275">
        <v>323.55770000000001</v>
      </c>
      <c r="BA48" s="338">
        <v>328.70890000000003</v>
      </c>
      <c r="BB48" s="338">
        <v>355.42779999999999</v>
      </c>
      <c r="BC48" s="338">
        <v>301.10919999999999</v>
      </c>
      <c r="BD48" s="338">
        <v>253.10589999999999</v>
      </c>
      <c r="BE48" s="338">
        <v>195.7587</v>
      </c>
      <c r="BF48" s="338">
        <v>181.0078</v>
      </c>
      <c r="BG48" s="338">
        <v>248.3289</v>
      </c>
      <c r="BH48" s="338">
        <v>316.85410000000002</v>
      </c>
      <c r="BI48" s="338">
        <v>366.06900000000002</v>
      </c>
      <c r="BJ48" s="338">
        <v>327.09820000000002</v>
      </c>
      <c r="BK48" s="338">
        <v>341.69729999999998</v>
      </c>
      <c r="BL48" s="338">
        <v>335.92939999999999</v>
      </c>
      <c r="BM48" s="338">
        <v>344.8999</v>
      </c>
      <c r="BN48" s="338">
        <v>373.19080000000002</v>
      </c>
      <c r="BO48" s="338">
        <v>315.89819999999997</v>
      </c>
      <c r="BP48" s="338">
        <v>265.22359999999998</v>
      </c>
      <c r="BQ48" s="338">
        <v>204.2714</v>
      </c>
      <c r="BR48" s="338">
        <v>188.77420000000001</v>
      </c>
      <c r="BS48" s="338">
        <v>263.15940000000001</v>
      </c>
      <c r="BT48" s="338">
        <v>337.80610000000001</v>
      </c>
      <c r="BU48" s="338">
        <v>390.3039</v>
      </c>
      <c r="BV48" s="338">
        <v>369.50880000000001</v>
      </c>
    </row>
    <row r="49" spans="1:74" ht="11.1" customHeight="1" x14ac:dyDescent="0.2">
      <c r="A49" s="556" t="s">
        <v>422</v>
      </c>
      <c r="B49" s="559" t="s">
        <v>390</v>
      </c>
      <c r="C49" s="275">
        <v>4.0422512903000003</v>
      </c>
      <c r="D49" s="275">
        <v>3.3216485713999999</v>
      </c>
      <c r="E49" s="275">
        <v>3.9552641935000001</v>
      </c>
      <c r="F49" s="275">
        <v>4.8833409999999997</v>
      </c>
      <c r="G49" s="275">
        <v>4.431476129</v>
      </c>
      <c r="H49" s="275">
        <v>4.5655609999999998</v>
      </c>
      <c r="I49" s="275">
        <v>4.9382700000000002</v>
      </c>
      <c r="J49" s="275">
        <v>4.8400974194000002</v>
      </c>
      <c r="K49" s="275">
        <v>4.626773</v>
      </c>
      <c r="L49" s="275">
        <v>3.899263871</v>
      </c>
      <c r="M49" s="275">
        <v>4.5666793332999998</v>
      </c>
      <c r="N49" s="275">
        <v>4.1168158065</v>
      </c>
      <c r="O49" s="275">
        <v>3.7335506451999998</v>
      </c>
      <c r="P49" s="275">
        <v>3.7806110714000001</v>
      </c>
      <c r="Q49" s="275">
        <v>3.8586916129</v>
      </c>
      <c r="R49" s="275">
        <v>4.856922</v>
      </c>
      <c r="S49" s="275">
        <v>4.5260596774000001</v>
      </c>
      <c r="T49" s="275">
        <v>4.9006443332999998</v>
      </c>
      <c r="U49" s="275">
        <v>4.9312916129</v>
      </c>
      <c r="V49" s="275">
        <v>5.1400858065000001</v>
      </c>
      <c r="W49" s="275">
        <v>4.9172393333000004</v>
      </c>
      <c r="X49" s="275">
        <v>4.6211406451999997</v>
      </c>
      <c r="Y49" s="275">
        <v>4.6141913333</v>
      </c>
      <c r="Z49" s="275">
        <v>3.5992229031999998</v>
      </c>
      <c r="AA49" s="275">
        <v>3.8900903225999999</v>
      </c>
      <c r="AB49" s="275">
        <v>4.0431148276000002</v>
      </c>
      <c r="AC49" s="275">
        <v>3.7715632258</v>
      </c>
      <c r="AD49" s="275">
        <v>3.8950213332999999</v>
      </c>
      <c r="AE49" s="275">
        <v>4.2296487097000002</v>
      </c>
      <c r="AF49" s="275">
        <v>4.1526899999999998</v>
      </c>
      <c r="AG49" s="275">
        <v>4.1864458065000001</v>
      </c>
      <c r="AH49" s="275">
        <v>4.1032848386999996</v>
      </c>
      <c r="AI49" s="275">
        <v>3.8721143332999999</v>
      </c>
      <c r="AJ49" s="275">
        <v>3.4586890323000001</v>
      </c>
      <c r="AK49" s="275">
        <v>3.5314420000000002</v>
      </c>
      <c r="AL49" s="275">
        <v>3.2145061290000001</v>
      </c>
      <c r="AM49" s="275">
        <v>3.3136091613</v>
      </c>
      <c r="AN49" s="275">
        <v>3.0610966785999998</v>
      </c>
      <c r="AO49" s="275">
        <v>3.4202590323000002</v>
      </c>
      <c r="AP49" s="275">
        <v>3.8665982333</v>
      </c>
      <c r="AQ49" s="275">
        <v>3.2370242902999999</v>
      </c>
      <c r="AR49" s="275">
        <v>3.9696403</v>
      </c>
      <c r="AS49" s="275">
        <v>4.0294922903000003</v>
      </c>
      <c r="AT49" s="275">
        <v>4.0869828387</v>
      </c>
      <c r="AU49" s="275">
        <v>3.6093128000000001</v>
      </c>
      <c r="AV49" s="275">
        <v>3.4161866773999998</v>
      </c>
      <c r="AW49" s="275">
        <v>3.7506242332999999</v>
      </c>
      <c r="AX49" s="275">
        <v>3.8285644839000001</v>
      </c>
      <c r="AY49" s="275">
        <v>3.4109250000000002</v>
      </c>
      <c r="AZ49" s="275">
        <v>3.4007610000000001</v>
      </c>
      <c r="BA49" s="338">
        <v>3.8002829999999999</v>
      </c>
      <c r="BB49" s="338">
        <v>4.1435440000000003</v>
      </c>
      <c r="BC49" s="338">
        <v>3.6597230000000001</v>
      </c>
      <c r="BD49" s="338">
        <v>4.3415270000000001</v>
      </c>
      <c r="BE49" s="338">
        <v>4.3776919999999997</v>
      </c>
      <c r="BF49" s="338">
        <v>4.4940709999999999</v>
      </c>
      <c r="BG49" s="338">
        <v>3.932607</v>
      </c>
      <c r="BH49" s="338">
        <v>3.7725599999999999</v>
      </c>
      <c r="BI49" s="338">
        <v>4.0902149999999997</v>
      </c>
      <c r="BJ49" s="338">
        <v>4.102417</v>
      </c>
      <c r="BK49" s="338">
        <v>3.6181320000000001</v>
      </c>
      <c r="BL49" s="338">
        <v>3.567793</v>
      </c>
      <c r="BM49" s="338">
        <v>3.8637990000000002</v>
      </c>
      <c r="BN49" s="338">
        <v>4.1997270000000002</v>
      </c>
      <c r="BO49" s="338">
        <v>3.6955800000000001</v>
      </c>
      <c r="BP49" s="338">
        <v>4.3715190000000002</v>
      </c>
      <c r="BQ49" s="338">
        <v>4.3994039999999996</v>
      </c>
      <c r="BR49" s="338">
        <v>4.5159149999999997</v>
      </c>
      <c r="BS49" s="338">
        <v>3.9506190000000001</v>
      </c>
      <c r="BT49" s="338">
        <v>3.7866870000000001</v>
      </c>
      <c r="BU49" s="338">
        <v>4.1035469999999998</v>
      </c>
      <c r="BV49" s="338">
        <v>4.1158289999999997</v>
      </c>
    </row>
    <row r="50" spans="1:74" ht="11.1" customHeight="1" x14ac:dyDescent="0.2">
      <c r="A50" s="556" t="s">
        <v>423</v>
      </c>
      <c r="B50" s="557" t="s">
        <v>392</v>
      </c>
      <c r="C50" s="275">
        <v>3016.0546942000001</v>
      </c>
      <c r="D50" s="275">
        <v>2857.9217093000002</v>
      </c>
      <c r="E50" s="275">
        <v>2638.7549042000001</v>
      </c>
      <c r="F50" s="275">
        <v>2306.9245649999998</v>
      </c>
      <c r="G50" s="275">
        <v>2355.8750538999998</v>
      </c>
      <c r="H50" s="275">
        <v>2704.2486287000002</v>
      </c>
      <c r="I50" s="275">
        <v>2759.8936641999999</v>
      </c>
      <c r="J50" s="275">
        <v>2825.6587674000002</v>
      </c>
      <c r="K50" s="275">
        <v>2485.2727547</v>
      </c>
      <c r="L50" s="275">
        <v>2319.3918548000001</v>
      </c>
      <c r="M50" s="275">
        <v>2599.369608</v>
      </c>
      <c r="N50" s="275">
        <v>2642.5856660999998</v>
      </c>
      <c r="O50" s="275">
        <v>2829.6697877000001</v>
      </c>
      <c r="P50" s="275">
        <v>2937.9274739000002</v>
      </c>
      <c r="Q50" s="275">
        <v>2484.9444735000002</v>
      </c>
      <c r="R50" s="275">
        <v>2235.2685970000002</v>
      </c>
      <c r="S50" s="275">
        <v>2282.5689794</v>
      </c>
      <c r="T50" s="275">
        <v>2617.7554137000002</v>
      </c>
      <c r="U50" s="275">
        <v>2817.1176906000001</v>
      </c>
      <c r="V50" s="275">
        <v>2741.1828141999999</v>
      </c>
      <c r="W50" s="275">
        <v>2602.2032829999998</v>
      </c>
      <c r="X50" s="275">
        <v>2335.5236586999999</v>
      </c>
      <c r="Y50" s="275">
        <v>2303.9856607000002</v>
      </c>
      <c r="Z50" s="275">
        <v>2369.4277181000002</v>
      </c>
      <c r="AA50" s="275">
        <v>2725.6696425999999</v>
      </c>
      <c r="AB50" s="275">
        <v>2534.4100638</v>
      </c>
      <c r="AC50" s="275">
        <v>2216.9036664999999</v>
      </c>
      <c r="AD50" s="275">
        <v>2175.914804</v>
      </c>
      <c r="AE50" s="275">
        <v>2128.6424403000001</v>
      </c>
      <c r="AF50" s="275">
        <v>2687.9149593000002</v>
      </c>
      <c r="AG50" s="275">
        <v>2860.5284360999999</v>
      </c>
      <c r="AH50" s="275">
        <v>2894.1134326000001</v>
      </c>
      <c r="AI50" s="275">
        <v>2520.3802030000002</v>
      </c>
      <c r="AJ50" s="275">
        <v>2211.6843297</v>
      </c>
      <c r="AK50" s="275">
        <v>2252.34229</v>
      </c>
      <c r="AL50" s="275">
        <v>2654.4729167999999</v>
      </c>
      <c r="AM50" s="275">
        <v>2659.9728841000001</v>
      </c>
      <c r="AN50" s="275">
        <v>2489.8469731999999</v>
      </c>
      <c r="AO50" s="275">
        <v>2429.8989176</v>
      </c>
      <c r="AP50" s="275">
        <v>2254.4983489000001</v>
      </c>
      <c r="AQ50" s="275">
        <v>2270.3421383999998</v>
      </c>
      <c r="AR50" s="275">
        <v>2622.2588581999998</v>
      </c>
      <c r="AS50" s="275">
        <v>2841.7574774</v>
      </c>
      <c r="AT50" s="275">
        <v>2626.4321706999999</v>
      </c>
      <c r="AU50" s="275">
        <v>2455.1014578999998</v>
      </c>
      <c r="AV50" s="275">
        <v>2345.5471931000002</v>
      </c>
      <c r="AW50" s="275">
        <v>2462.1307775999999</v>
      </c>
      <c r="AX50" s="275">
        <v>2701.3085233000002</v>
      </c>
      <c r="AY50" s="275">
        <v>2733.6579999999999</v>
      </c>
      <c r="AZ50" s="275">
        <v>2583.9920000000002</v>
      </c>
      <c r="BA50" s="338">
        <v>2459.5</v>
      </c>
      <c r="BB50" s="338">
        <v>2252.71</v>
      </c>
      <c r="BC50" s="338">
        <v>2302.4870000000001</v>
      </c>
      <c r="BD50" s="338">
        <v>2601.692</v>
      </c>
      <c r="BE50" s="338">
        <v>2838.77</v>
      </c>
      <c r="BF50" s="338">
        <v>2810.5940000000001</v>
      </c>
      <c r="BG50" s="338">
        <v>2413.7869999999998</v>
      </c>
      <c r="BH50" s="338">
        <v>2322.7469999999998</v>
      </c>
      <c r="BI50" s="338">
        <v>2443.886</v>
      </c>
      <c r="BJ50" s="338">
        <v>2650.7620000000002</v>
      </c>
      <c r="BK50" s="338">
        <v>2780.8009999999999</v>
      </c>
      <c r="BL50" s="338">
        <v>2694.2260000000001</v>
      </c>
      <c r="BM50" s="338">
        <v>2472.5120000000002</v>
      </c>
      <c r="BN50" s="338">
        <v>2291.4549999999999</v>
      </c>
      <c r="BO50" s="338">
        <v>2328.3510000000001</v>
      </c>
      <c r="BP50" s="338">
        <v>2630.1790000000001</v>
      </c>
      <c r="BQ50" s="338">
        <v>2863.1790000000001</v>
      </c>
      <c r="BR50" s="338">
        <v>2838.364</v>
      </c>
      <c r="BS50" s="338">
        <v>2439.1210000000001</v>
      </c>
      <c r="BT50" s="338">
        <v>2343.067</v>
      </c>
      <c r="BU50" s="338">
        <v>2463.2559999999999</v>
      </c>
      <c r="BV50" s="338">
        <v>2672.93</v>
      </c>
    </row>
    <row r="51" spans="1:74" ht="11.1" customHeight="1" x14ac:dyDescent="0.2">
      <c r="A51" s="550"/>
      <c r="B51" s="131" t="s">
        <v>424</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row>
    <row r="52" spans="1:74" ht="11.1" customHeight="1" x14ac:dyDescent="0.2">
      <c r="A52" s="556" t="s">
        <v>425</v>
      </c>
      <c r="B52" s="557" t="s">
        <v>90</v>
      </c>
      <c r="C52" s="275">
        <v>621.97561644999996</v>
      </c>
      <c r="D52" s="275">
        <v>622.272605</v>
      </c>
      <c r="E52" s="275">
        <v>517.55240774000004</v>
      </c>
      <c r="F52" s="275">
        <v>470.20808067000002</v>
      </c>
      <c r="G52" s="275">
        <v>477.23048581</v>
      </c>
      <c r="H52" s="275">
        <v>540.51715300000001</v>
      </c>
      <c r="I52" s="275">
        <v>645.15867871</v>
      </c>
      <c r="J52" s="275">
        <v>641.70910676999995</v>
      </c>
      <c r="K52" s="275">
        <v>609.01712233000001</v>
      </c>
      <c r="L52" s="275">
        <v>547.89100289999999</v>
      </c>
      <c r="M52" s="275">
        <v>549.14480300000002</v>
      </c>
      <c r="N52" s="275">
        <v>575.97585160999995</v>
      </c>
      <c r="O52" s="275">
        <v>551.15958612999998</v>
      </c>
      <c r="P52" s="275">
        <v>483.57138321000002</v>
      </c>
      <c r="Q52" s="275">
        <v>477.17895838999999</v>
      </c>
      <c r="R52" s="275">
        <v>440.32965132999999</v>
      </c>
      <c r="S52" s="275">
        <v>479.06082386999998</v>
      </c>
      <c r="T52" s="275">
        <v>566.15157066999996</v>
      </c>
      <c r="U52" s="275">
        <v>600.63164097000003</v>
      </c>
      <c r="V52" s="275">
        <v>602.68529322999996</v>
      </c>
      <c r="W52" s="275">
        <v>552.57669399999997</v>
      </c>
      <c r="X52" s="275">
        <v>515.16997097000001</v>
      </c>
      <c r="Y52" s="275">
        <v>483.87426133000002</v>
      </c>
      <c r="Z52" s="275">
        <v>533.75585612999998</v>
      </c>
      <c r="AA52" s="275">
        <v>520.06539290000001</v>
      </c>
      <c r="AB52" s="275">
        <v>420.74735516999999</v>
      </c>
      <c r="AC52" s="275">
        <v>338.11108968000002</v>
      </c>
      <c r="AD52" s="275">
        <v>299.50419299999999</v>
      </c>
      <c r="AE52" s="275">
        <v>333.37367999999998</v>
      </c>
      <c r="AF52" s="275">
        <v>480.81637867000001</v>
      </c>
      <c r="AG52" s="275">
        <v>570.29107194000005</v>
      </c>
      <c r="AH52" s="275">
        <v>568.47060161000002</v>
      </c>
      <c r="AI52" s="275">
        <v>512.72283766999999</v>
      </c>
      <c r="AJ52" s="275">
        <v>502.44003580999998</v>
      </c>
      <c r="AK52" s="275">
        <v>467.03960000000001</v>
      </c>
      <c r="AL52" s="275">
        <v>556.12080289999994</v>
      </c>
      <c r="AM52" s="275">
        <v>541.71267741999998</v>
      </c>
      <c r="AN52" s="275">
        <v>481.17888463999998</v>
      </c>
      <c r="AO52" s="275">
        <v>389.19367751999999</v>
      </c>
      <c r="AP52" s="275">
        <v>324.19780996999998</v>
      </c>
      <c r="AQ52" s="275">
        <v>359.07587974</v>
      </c>
      <c r="AR52" s="275">
        <v>437.67988313000001</v>
      </c>
      <c r="AS52" s="275">
        <v>560.76513029</v>
      </c>
      <c r="AT52" s="275">
        <v>576.80519174000005</v>
      </c>
      <c r="AU52" s="275">
        <v>515.27960813000004</v>
      </c>
      <c r="AV52" s="275">
        <v>467.54802160999998</v>
      </c>
      <c r="AW52" s="275">
        <v>491.15510017000003</v>
      </c>
      <c r="AX52" s="275">
        <v>480.45065842000002</v>
      </c>
      <c r="AY52" s="275">
        <v>473.6653</v>
      </c>
      <c r="AZ52" s="275">
        <v>353.46510000000001</v>
      </c>
      <c r="BA52" s="338">
        <v>353.14420000000001</v>
      </c>
      <c r="BB52" s="338">
        <v>271.15710000000001</v>
      </c>
      <c r="BC52" s="338">
        <v>302.43169999999998</v>
      </c>
      <c r="BD52" s="338">
        <v>362.16399999999999</v>
      </c>
      <c r="BE52" s="338">
        <v>444.435</v>
      </c>
      <c r="BF52" s="338">
        <v>458.96620000000001</v>
      </c>
      <c r="BG52" s="338">
        <v>401.05259999999998</v>
      </c>
      <c r="BH52" s="338">
        <v>398.88569999999999</v>
      </c>
      <c r="BI52" s="338">
        <v>414.56549999999999</v>
      </c>
      <c r="BJ52" s="338">
        <v>432.11689999999999</v>
      </c>
      <c r="BK52" s="338">
        <v>473.64319999999998</v>
      </c>
      <c r="BL52" s="338">
        <v>427.464</v>
      </c>
      <c r="BM52" s="338">
        <v>347.13040000000001</v>
      </c>
      <c r="BN52" s="338">
        <v>260.84089999999998</v>
      </c>
      <c r="BO52" s="338">
        <v>252.59469999999999</v>
      </c>
      <c r="BP52" s="338">
        <v>307.50389999999999</v>
      </c>
      <c r="BQ52" s="338">
        <v>461.88749999999999</v>
      </c>
      <c r="BR52" s="338">
        <v>489.70850000000002</v>
      </c>
      <c r="BS52" s="338">
        <v>411.92340000000002</v>
      </c>
      <c r="BT52" s="338">
        <v>390.91539999999998</v>
      </c>
      <c r="BU52" s="338">
        <v>379.23050000000001</v>
      </c>
      <c r="BV52" s="338">
        <v>384.46519999999998</v>
      </c>
    </row>
    <row r="53" spans="1:74" ht="11.1" customHeight="1" x14ac:dyDescent="0.2">
      <c r="A53" s="556" t="s">
        <v>426</v>
      </c>
      <c r="B53" s="557" t="s">
        <v>91</v>
      </c>
      <c r="C53" s="275">
        <v>627.52529000000004</v>
      </c>
      <c r="D53" s="275">
        <v>639.00774071000001</v>
      </c>
      <c r="E53" s="275">
        <v>460.40690774000001</v>
      </c>
      <c r="F53" s="275">
        <v>458.15413100000001</v>
      </c>
      <c r="G53" s="275">
        <v>492.80802258</v>
      </c>
      <c r="H53" s="275">
        <v>559.82942000000003</v>
      </c>
      <c r="I53" s="275">
        <v>786.10986032000005</v>
      </c>
      <c r="J53" s="275">
        <v>817.79296194000005</v>
      </c>
      <c r="K53" s="275">
        <v>830.77030966999996</v>
      </c>
      <c r="L53" s="275">
        <v>734.85562031999996</v>
      </c>
      <c r="M53" s="275">
        <v>594.01462700000002</v>
      </c>
      <c r="N53" s="275">
        <v>578.28160161000005</v>
      </c>
      <c r="O53" s="275">
        <v>557.37268418999997</v>
      </c>
      <c r="P53" s="275">
        <v>464.73166035999998</v>
      </c>
      <c r="Q53" s="275">
        <v>488.46800096999999</v>
      </c>
      <c r="R53" s="275">
        <v>529.89529932999994</v>
      </c>
      <c r="S53" s="275">
        <v>504.54065580999998</v>
      </c>
      <c r="T53" s="275">
        <v>786.39395166999998</v>
      </c>
      <c r="U53" s="275">
        <v>851.27625903000001</v>
      </c>
      <c r="V53" s="275">
        <v>895.62777516000006</v>
      </c>
      <c r="W53" s="275">
        <v>864.61628900000005</v>
      </c>
      <c r="X53" s="275">
        <v>776.12831226000003</v>
      </c>
      <c r="Y53" s="275">
        <v>660.92450267000004</v>
      </c>
      <c r="Z53" s="275">
        <v>676.67352160999997</v>
      </c>
      <c r="AA53" s="275">
        <v>639.29027613000005</v>
      </c>
      <c r="AB53" s="275">
        <v>558.25871310000002</v>
      </c>
      <c r="AC53" s="275">
        <v>458.24733161</v>
      </c>
      <c r="AD53" s="275">
        <v>455.74493000000001</v>
      </c>
      <c r="AE53" s="275">
        <v>485.84098225999998</v>
      </c>
      <c r="AF53" s="275">
        <v>711.23460366999996</v>
      </c>
      <c r="AG53" s="275">
        <v>813.26976774000002</v>
      </c>
      <c r="AH53" s="275">
        <v>867.91080128999999</v>
      </c>
      <c r="AI53" s="275">
        <v>739.16573500000004</v>
      </c>
      <c r="AJ53" s="275">
        <v>599.71175289999996</v>
      </c>
      <c r="AK53" s="275">
        <v>496.30975733000002</v>
      </c>
      <c r="AL53" s="275">
        <v>560.18874742000003</v>
      </c>
      <c r="AM53" s="275">
        <v>543.55463681000003</v>
      </c>
      <c r="AN53" s="275">
        <v>409.65103546</v>
      </c>
      <c r="AO53" s="275">
        <v>334.89215158000002</v>
      </c>
      <c r="AP53" s="275">
        <v>354.48325187</v>
      </c>
      <c r="AQ53" s="275">
        <v>408.83449694000001</v>
      </c>
      <c r="AR53" s="275">
        <v>575.02583462999996</v>
      </c>
      <c r="AS53" s="275">
        <v>767.09060022999995</v>
      </c>
      <c r="AT53" s="275">
        <v>813.24373793999996</v>
      </c>
      <c r="AU53" s="275">
        <v>669.18276419999995</v>
      </c>
      <c r="AV53" s="275">
        <v>601.00787167999999</v>
      </c>
      <c r="AW53" s="275">
        <v>503.00715409999998</v>
      </c>
      <c r="AX53" s="275">
        <v>568.44095580999999</v>
      </c>
      <c r="AY53" s="275">
        <v>487.0138</v>
      </c>
      <c r="AZ53" s="275">
        <v>469.0104</v>
      </c>
      <c r="BA53" s="338">
        <v>471.5412</v>
      </c>
      <c r="BB53" s="338">
        <v>433.20080000000002</v>
      </c>
      <c r="BC53" s="338">
        <v>463.36720000000003</v>
      </c>
      <c r="BD53" s="338">
        <v>565.23220000000003</v>
      </c>
      <c r="BE53" s="338">
        <v>702.52239999999995</v>
      </c>
      <c r="BF53" s="338">
        <v>770.64009999999996</v>
      </c>
      <c r="BG53" s="338">
        <v>677.81899999999996</v>
      </c>
      <c r="BH53" s="338">
        <v>576.75300000000004</v>
      </c>
      <c r="BI53" s="338">
        <v>516.98990000000003</v>
      </c>
      <c r="BJ53" s="338">
        <v>535.70529999999997</v>
      </c>
      <c r="BK53" s="338">
        <v>601.2011</v>
      </c>
      <c r="BL53" s="338">
        <v>487.58269999999999</v>
      </c>
      <c r="BM53" s="338">
        <v>463.23880000000003</v>
      </c>
      <c r="BN53" s="338">
        <v>442.89789999999999</v>
      </c>
      <c r="BO53" s="338">
        <v>500.13810000000001</v>
      </c>
      <c r="BP53" s="338">
        <v>598.93690000000004</v>
      </c>
      <c r="BQ53" s="338">
        <v>688.58900000000006</v>
      </c>
      <c r="BR53" s="338">
        <v>737.83180000000004</v>
      </c>
      <c r="BS53" s="338">
        <v>681.40120000000002</v>
      </c>
      <c r="BT53" s="338">
        <v>594.63019999999995</v>
      </c>
      <c r="BU53" s="338">
        <v>550.76149999999996</v>
      </c>
      <c r="BV53" s="338">
        <v>574.26300000000003</v>
      </c>
    </row>
    <row r="54" spans="1:74" ht="11.1" customHeight="1" x14ac:dyDescent="0.2">
      <c r="A54" s="556" t="s">
        <v>427</v>
      </c>
      <c r="B54" s="559" t="s">
        <v>376</v>
      </c>
      <c r="C54" s="275">
        <v>21.712988710000001</v>
      </c>
      <c r="D54" s="275">
        <v>24.202280714</v>
      </c>
      <c r="E54" s="275">
        <v>21.804543871</v>
      </c>
      <c r="F54" s="275">
        <v>20.497997333000001</v>
      </c>
      <c r="G54" s="275">
        <v>21.748745805999999</v>
      </c>
      <c r="H54" s="275">
        <v>19.971556</v>
      </c>
      <c r="I54" s="275">
        <v>21.427379999999999</v>
      </c>
      <c r="J54" s="275">
        <v>23.425561290000001</v>
      </c>
      <c r="K54" s="275">
        <v>25.014499000000001</v>
      </c>
      <c r="L54" s="275">
        <v>23.924650645</v>
      </c>
      <c r="M54" s="275">
        <v>21.618305332999999</v>
      </c>
      <c r="N54" s="275">
        <v>21.547236774000002</v>
      </c>
      <c r="O54" s="275">
        <v>22.927378387000001</v>
      </c>
      <c r="P54" s="275">
        <v>22.698282856999999</v>
      </c>
      <c r="Q54" s="275">
        <v>20.900362581</v>
      </c>
      <c r="R54" s="275">
        <v>23.333120000000001</v>
      </c>
      <c r="S54" s="275">
        <v>22.490393870999998</v>
      </c>
      <c r="T54" s="275">
        <v>23.778801000000001</v>
      </c>
      <c r="U54" s="275">
        <v>24.891722581</v>
      </c>
      <c r="V54" s="275">
        <v>25.711113225999998</v>
      </c>
      <c r="W54" s="275">
        <v>24.969325999999999</v>
      </c>
      <c r="X54" s="275">
        <v>24.924132903</v>
      </c>
      <c r="Y54" s="275">
        <v>23.052798667000001</v>
      </c>
      <c r="Z54" s="275">
        <v>22.278506451999998</v>
      </c>
      <c r="AA54" s="275">
        <v>23.309237097</v>
      </c>
      <c r="AB54" s="275">
        <v>22.635716207000002</v>
      </c>
      <c r="AC54" s="275">
        <v>21.725087419000001</v>
      </c>
      <c r="AD54" s="275">
        <v>20.900560333000001</v>
      </c>
      <c r="AE54" s="275">
        <v>22.40050871</v>
      </c>
      <c r="AF54" s="275">
        <v>22.284021332999998</v>
      </c>
      <c r="AG54" s="275">
        <v>23.322846773999999</v>
      </c>
      <c r="AH54" s="275">
        <v>23.732998386999999</v>
      </c>
      <c r="AI54" s="275">
        <v>23.570898667000002</v>
      </c>
      <c r="AJ54" s="275">
        <v>22.324779031999999</v>
      </c>
      <c r="AK54" s="275">
        <v>22.625107</v>
      </c>
      <c r="AL54" s="275">
        <v>24.628716129000001</v>
      </c>
      <c r="AM54" s="275">
        <v>24.969607676999999</v>
      </c>
      <c r="AN54" s="275">
        <v>22.197390642999999</v>
      </c>
      <c r="AO54" s="275">
        <v>22.817745257999999</v>
      </c>
      <c r="AP54" s="275">
        <v>21.792265366999999</v>
      </c>
      <c r="AQ54" s="275">
        <v>21.343415160999999</v>
      </c>
      <c r="AR54" s="275">
        <v>22.826949833</v>
      </c>
      <c r="AS54" s="275">
        <v>22.749199838999999</v>
      </c>
      <c r="AT54" s="275">
        <v>23.288074387000002</v>
      </c>
      <c r="AU54" s="275">
        <v>23.990693066999999</v>
      </c>
      <c r="AV54" s="275">
        <v>23.528879160999999</v>
      </c>
      <c r="AW54" s="275">
        <v>21.332745933000002</v>
      </c>
      <c r="AX54" s="275">
        <v>21.415426613000001</v>
      </c>
      <c r="AY54" s="275">
        <v>22.655660000000001</v>
      </c>
      <c r="AZ54" s="275">
        <v>21.37031</v>
      </c>
      <c r="BA54" s="338">
        <v>21.804739999999999</v>
      </c>
      <c r="BB54" s="338">
        <v>20.555810000000001</v>
      </c>
      <c r="BC54" s="338">
        <v>21.633679999999998</v>
      </c>
      <c r="BD54" s="338">
        <v>21.372910000000001</v>
      </c>
      <c r="BE54" s="338">
        <v>21.875499999999999</v>
      </c>
      <c r="BF54" s="338">
        <v>22.695910000000001</v>
      </c>
      <c r="BG54" s="338">
        <v>22.064720000000001</v>
      </c>
      <c r="BH54" s="338">
        <v>22.02591</v>
      </c>
      <c r="BI54" s="338">
        <v>21.369119999999999</v>
      </c>
      <c r="BJ54" s="338">
        <v>21.468920000000001</v>
      </c>
      <c r="BK54" s="338">
        <v>22.99973</v>
      </c>
      <c r="BL54" s="338">
        <v>21.806709999999999</v>
      </c>
      <c r="BM54" s="338">
        <v>21.21912</v>
      </c>
      <c r="BN54" s="338">
        <v>20.453019999999999</v>
      </c>
      <c r="BO54" s="338">
        <v>21.324919999999999</v>
      </c>
      <c r="BP54" s="338">
        <v>21.087959999999999</v>
      </c>
      <c r="BQ54" s="338">
        <v>21.562660000000001</v>
      </c>
      <c r="BR54" s="338">
        <v>22.38128</v>
      </c>
      <c r="BS54" s="338">
        <v>22.08447</v>
      </c>
      <c r="BT54" s="338">
        <v>21.725940000000001</v>
      </c>
      <c r="BU54" s="338">
        <v>20.96998</v>
      </c>
      <c r="BV54" s="338">
        <v>21.067810000000001</v>
      </c>
    </row>
    <row r="55" spans="1:74" ht="11.1" customHeight="1" x14ac:dyDescent="0.2">
      <c r="A55" s="556" t="s">
        <v>428</v>
      </c>
      <c r="B55" s="559" t="s">
        <v>92</v>
      </c>
      <c r="C55" s="275">
        <v>5.6259354839000002</v>
      </c>
      <c r="D55" s="275">
        <v>5.9023596428999996</v>
      </c>
      <c r="E55" s="275">
        <v>4.2297345160999997</v>
      </c>
      <c r="F55" s="275">
        <v>5.0793100000000004</v>
      </c>
      <c r="G55" s="275">
        <v>5.0137370967999999</v>
      </c>
      <c r="H55" s="275">
        <v>5.3734196667000003</v>
      </c>
      <c r="I55" s="275">
        <v>5.7250574193999997</v>
      </c>
      <c r="J55" s="275">
        <v>5.8487954839</v>
      </c>
      <c r="K55" s="275">
        <v>6.2794470000000002</v>
      </c>
      <c r="L55" s="275">
        <v>5.9230332258000002</v>
      </c>
      <c r="M55" s="275">
        <v>6.9386970000000003</v>
      </c>
      <c r="N55" s="275">
        <v>6.2989641934999998</v>
      </c>
      <c r="O55" s="275">
        <v>8.2032000000000007</v>
      </c>
      <c r="P55" s="275">
        <v>6.2630753571</v>
      </c>
      <c r="Q55" s="275">
        <v>5.7598203226000004</v>
      </c>
      <c r="R55" s="275">
        <v>5.7331859999999999</v>
      </c>
      <c r="S55" s="275">
        <v>6.1969719354999997</v>
      </c>
      <c r="T55" s="275">
        <v>7.0769646667000004</v>
      </c>
      <c r="U55" s="275">
        <v>7.4915838709999996</v>
      </c>
      <c r="V55" s="275">
        <v>7.0887048387</v>
      </c>
      <c r="W55" s="275">
        <v>6.8367366667000002</v>
      </c>
      <c r="X55" s="275">
        <v>5.6660648386999997</v>
      </c>
      <c r="Y55" s="275">
        <v>6.2910133332999996</v>
      </c>
      <c r="Z55" s="275">
        <v>7.2246825805999997</v>
      </c>
      <c r="AA55" s="275">
        <v>7.7447870967999997</v>
      </c>
      <c r="AB55" s="275">
        <v>7.1492427585999998</v>
      </c>
      <c r="AC55" s="275">
        <v>6.3039338709999999</v>
      </c>
      <c r="AD55" s="275">
        <v>7.0340680000000004</v>
      </c>
      <c r="AE55" s="275">
        <v>6.8369990322999996</v>
      </c>
      <c r="AF55" s="275">
        <v>6.2289276666999998</v>
      </c>
      <c r="AG55" s="275">
        <v>5.3628090323000004</v>
      </c>
      <c r="AH55" s="275">
        <v>5.0797106451999996</v>
      </c>
      <c r="AI55" s="275">
        <v>5.5983373332999999</v>
      </c>
      <c r="AJ55" s="275">
        <v>6.1439829032000004</v>
      </c>
      <c r="AK55" s="275">
        <v>6.0209016667000004</v>
      </c>
      <c r="AL55" s="275">
        <v>5.9869403225999998</v>
      </c>
      <c r="AM55" s="275">
        <v>4.9712308710000004</v>
      </c>
      <c r="AN55" s="275">
        <v>5.8888205714000001</v>
      </c>
      <c r="AO55" s="275">
        <v>5.8284508387000002</v>
      </c>
      <c r="AP55" s="275">
        <v>6.3393701333000001</v>
      </c>
      <c r="AQ55" s="275">
        <v>6.2679268065000002</v>
      </c>
      <c r="AR55" s="275">
        <v>5.9347884666999997</v>
      </c>
      <c r="AS55" s="275">
        <v>5.6264908386999997</v>
      </c>
      <c r="AT55" s="275">
        <v>6.1034020323</v>
      </c>
      <c r="AU55" s="275">
        <v>6.6496995332999997</v>
      </c>
      <c r="AV55" s="275">
        <v>6.5691741613000003</v>
      </c>
      <c r="AW55" s="275">
        <v>6.5740430332999997</v>
      </c>
      <c r="AX55" s="275">
        <v>6.3076601613000003</v>
      </c>
      <c r="AY55" s="275">
        <v>4.7881090000000004</v>
      </c>
      <c r="AZ55" s="275">
        <v>5.8666739999999997</v>
      </c>
      <c r="BA55" s="338">
        <v>6.02536</v>
      </c>
      <c r="BB55" s="338">
        <v>6.4392589999999998</v>
      </c>
      <c r="BC55" s="338">
        <v>6.3310789999999999</v>
      </c>
      <c r="BD55" s="338">
        <v>5.8675290000000002</v>
      </c>
      <c r="BE55" s="338">
        <v>5.5196019999999999</v>
      </c>
      <c r="BF55" s="338">
        <v>6.0186500000000001</v>
      </c>
      <c r="BG55" s="338">
        <v>6.6142240000000001</v>
      </c>
      <c r="BH55" s="338">
        <v>6.5063469999999999</v>
      </c>
      <c r="BI55" s="338">
        <v>6.5437070000000004</v>
      </c>
      <c r="BJ55" s="338">
        <v>6.2518950000000002</v>
      </c>
      <c r="BK55" s="338">
        <v>4.9794260000000001</v>
      </c>
      <c r="BL55" s="338">
        <v>5.9715009999999999</v>
      </c>
      <c r="BM55" s="338">
        <v>6.053058</v>
      </c>
      <c r="BN55" s="338">
        <v>6.4844970000000002</v>
      </c>
      <c r="BO55" s="338">
        <v>6.3767849999999999</v>
      </c>
      <c r="BP55" s="338">
        <v>5.8778389999999998</v>
      </c>
      <c r="BQ55" s="338">
        <v>5.5415700000000001</v>
      </c>
      <c r="BR55" s="338">
        <v>6.0276329999999998</v>
      </c>
      <c r="BS55" s="338">
        <v>6.661759</v>
      </c>
      <c r="BT55" s="338">
        <v>6.5400349999999996</v>
      </c>
      <c r="BU55" s="338">
        <v>6.5666409999999997</v>
      </c>
      <c r="BV55" s="338">
        <v>6.2898750000000003</v>
      </c>
    </row>
    <row r="56" spans="1:74" ht="11.1" customHeight="1" x14ac:dyDescent="0.2">
      <c r="A56" s="556" t="s">
        <v>429</v>
      </c>
      <c r="B56" s="559" t="s">
        <v>93</v>
      </c>
      <c r="C56" s="275">
        <v>174.65125806</v>
      </c>
      <c r="D56" s="275">
        <v>151.07885714</v>
      </c>
      <c r="E56" s="275">
        <v>153.65848387</v>
      </c>
      <c r="F56" s="275">
        <v>149.46539999999999</v>
      </c>
      <c r="G56" s="275">
        <v>165.56735484000001</v>
      </c>
      <c r="H56" s="275">
        <v>175.82660000000001</v>
      </c>
      <c r="I56" s="275">
        <v>174.52016129</v>
      </c>
      <c r="J56" s="275">
        <v>161.83929032</v>
      </c>
      <c r="K56" s="275">
        <v>174.80273333</v>
      </c>
      <c r="L56" s="275">
        <v>130.61851612999999</v>
      </c>
      <c r="M56" s="275">
        <v>148.17486667</v>
      </c>
      <c r="N56" s="275">
        <v>172.23912902999999</v>
      </c>
      <c r="O56" s="275">
        <v>173.33635484000001</v>
      </c>
      <c r="P56" s="275">
        <v>177.27585714</v>
      </c>
      <c r="Q56" s="275">
        <v>176.91890323000001</v>
      </c>
      <c r="R56" s="275">
        <v>147.84073333000001</v>
      </c>
      <c r="S56" s="275">
        <v>149.88919354999999</v>
      </c>
      <c r="T56" s="275">
        <v>150.28800000000001</v>
      </c>
      <c r="U56" s="275">
        <v>167.97674194000001</v>
      </c>
      <c r="V56" s="275">
        <v>175.21145161000001</v>
      </c>
      <c r="W56" s="275">
        <v>173.25020000000001</v>
      </c>
      <c r="X56" s="275">
        <v>129.12425805999999</v>
      </c>
      <c r="Y56" s="275">
        <v>150.38276667</v>
      </c>
      <c r="Z56" s="275">
        <v>175.13396774</v>
      </c>
      <c r="AA56" s="275">
        <v>179.13987097</v>
      </c>
      <c r="AB56" s="275">
        <v>178.32296552</v>
      </c>
      <c r="AC56" s="275">
        <v>175.72722580999999</v>
      </c>
      <c r="AD56" s="275">
        <v>153.62263333000001</v>
      </c>
      <c r="AE56" s="275">
        <v>131.28448387</v>
      </c>
      <c r="AF56" s="275">
        <v>172.65520000000001</v>
      </c>
      <c r="AG56" s="275">
        <v>174.8913871</v>
      </c>
      <c r="AH56" s="275">
        <v>175.71435484</v>
      </c>
      <c r="AI56" s="275">
        <v>164.63556667</v>
      </c>
      <c r="AJ56" s="275">
        <v>149.73077419000001</v>
      </c>
      <c r="AK56" s="275">
        <v>170.06013333000001</v>
      </c>
      <c r="AL56" s="275">
        <v>171.9023871</v>
      </c>
      <c r="AM56" s="275">
        <v>176.31535484</v>
      </c>
      <c r="AN56" s="275">
        <v>177.39110714</v>
      </c>
      <c r="AO56" s="275">
        <v>171.92970968</v>
      </c>
      <c r="AP56" s="275">
        <v>136.20836667</v>
      </c>
      <c r="AQ56" s="275">
        <v>110.12867742</v>
      </c>
      <c r="AR56" s="275">
        <v>134.7627</v>
      </c>
      <c r="AS56" s="275">
        <v>172.81574194000001</v>
      </c>
      <c r="AT56" s="275">
        <v>166.27216129000001</v>
      </c>
      <c r="AU56" s="275">
        <v>173.71813333</v>
      </c>
      <c r="AV56" s="275">
        <v>151.74680645000001</v>
      </c>
      <c r="AW56" s="275">
        <v>170.13216667</v>
      </c>
      <c r="AX56" s="275">
        <v>178.46522580999999</v>
      </c>
      <c r="AY56" s="275">
        <v>242.5181</v>
      </c>
      <c r="AZ56" s="275">
        <v>215.05459999999999</v>
      </c>
      <c r="BA56" s="338">
        <v>201.9359</v>
      </c>
      <c r="BB56" s="338">
        <v>190.15010000000001</v>
      </c>
      <c r="BC56" s="338">
        <v>200.76</v>
      </c>
      <c r="BD56" s="338">
        <v>218.92009999999999</v>
      </c>
      <c r="BE56" s="338">
        <v>222.9034</v>
      </c>
      <c r="BF56" s="338">
        <v>224.18289999999999</v>
      </c>
      <c r="BG56" s="338">
        <v>215.58940000000001</v>
      </c>
      <c r="BH56" s="338">
        <v>194.77549999999999</v>
      </c>
      <c r="BI56" s="338">
        <v>207.7492</v>
      </c>
      <c r="BJ56" s="338">
        <v>225.47200000000001</v>
      </c>
      <c r="BK56" s="338">
        <v>227.03739999999999</v>
      </c>
      <c r="BL56" s="338">
        <v>217.08269999999999</v>
      </c>
      <c r="BM56" s="338">
        <v>200.06790000000001</v>
      </c>
      <c r="BN56" s="338">
        <v>188.39109999999999</v>
      </c>
      <c r="BO56" s="338">
        <v>198.90280000000001</v>
      </c>
      <c r="BP56" s="338">
        <v>216.89500000000001</v>
      </c>
      <c r="BQ56" s="338">
        <v>220.84139999999999</v>
      </c>
      <c r="BR56" s="338">
        <v>222.10910000000001</v>
      </c>
      <c r="BS56" s="338">
        <v>213.595</v>
      </c>
      <c r="BT56" s="338">
        <v>192.97370000000001</v>
      </c>
      <c r="BU56" s="338">
        <v>205.82740000000001</v>
      </c>
      <c r="BV56" s="338">
        <v>223.38630000000001</v>
      </c>
    </row>
    <row r="57" spans="1:74" ht="11.1" customHeight="1" x14ac:dyDescent="0.2">
      <c r="A57" s="556" t="s">
        <v>430</v>
      </c>
      <c r="B57" s="559" t="s">
        <v>400</v>
      </c>
      <c r="C57" s="275">
        <v>376.99386773999998</v>
      </c>
      <c r="D57" s="275">
        <v>345.49309070999999</v>
      </c>
      <c r="E57" s="275">
        <v>528.08202968000001</v>
      </c>
      <c r="F57" s="275">
        <v>554.43344433000004</v>
      </c>
      <c r="G57" s="275">
        <v>592.66504161</v>
      </c>
      <c r="H57" s="275">
        <v>609.84768267000004</v>
      </c>
      <c r="I57" s="275">
        <v>560.29372161000003</v>
      </c>
      <c r="J57" s="275">
        <v>401.46920548000003</v>
      </c>
      <c r="K57" s="275">
        <v>313.87860499999999</v>
      </c>
      <c r="L57" s="275">
        <v>303.79875548000001</v>
      </c>
      <c r="M57" s="275">
        <v>371.90518732999999</v>
      </c>
      <c r="N57" s="275">
        <v>454.58635644999998</v>
      </c>
      <c r="O57" s="275">
        <v>504.09437742</v>
      </c>
      <c r="P57" s="275">
        <v>558.76364035999995</v>
      </c>
      <c r="Q57" s="275">
        <v>504.48645290000002</v>
      </c>
      <c r="R57" s="275">
        <v>435.28440767000001</v>
      </c>
      <c r="S57" s="275">
        <v>423.91971774000001</v>
      </c>
      <c r="T57" s="275">
        <v>419.92381999999998</v>
      </c>
      <c r="U57" s="275">
        <v>390.77593483999999</v>
      </c>
      <c r="V57" s="275">
        <v>373.65892452000003</v>
      </c>
      <c r="W57" s="275">
        <v>327.49781066999998</v>
      </c>
      <c r="X57" s="275">
        <v>296.01329967999999</v>
      </c>
      <c r="Y57" s="275">
        <v>347.10452633</v>
      </c>
      <c r="Z57" s="275">
        <v>389.81772065000001</v>
      </c>
      <c r="AA57" s="275">
        <v>415.32577806</v>
      </c>
      <c r="AB57" s="275">
        <v>461.27126276000001</v>
      </c>
      <c r="AC57" s="275">
        <v>573.91729065000004</v>
      </c>
      <c r="AD57" s="275">
        <v>606.29945267000005</v>
      </c>
      <c r="AE57" s="275">
        <v>590.12315709999996</v>
      </c>
      <c r="AF57" s="275">
        <v>553.83185100000003</v>
      </c>
      <c r="AG57" s="275">
        <v>474.41295934999999</v>
      </c>
      <c r="AH57" s="275">
        <v>399.27546645000001</v>
      </c>
      <c r="AI57" s="275">
        <v>353.81398832999997</v>
      </c>
      <c r="AJ57" s="275">
        <v>365.66561031999998</v>
      </c>
      <c r="AK57" s="275">
        <v>439.15418599999998</v>
      </c>
      <c r="AL57" s="275">
        <v>503.10485935000003</v>
      </c>
      <c r="AM57" s="275">
        <v>599.17175897000004</v>
      </c>
      <c r="AN57" s="275">
        <v>585.68811363999998</v>
      </c>
      <c r="AO57" s="275">
        <v>668.67185113000005</v>
      </c>
      <c r="AP57" s="275">
        <v>663.32133180000005</v>
      </c>
      <c r="AQ57" s="275">
        <v>703.59585587000004</v>
      </c>
      <c r="AR57" s="275">
        <v>707.83383327000001</v>
      </c>
      <c r="AS57" s="275">
        <v>549.46467876999998</v>
      </c>
      <c r="AT57" s="275">
        <v>432.99413419000001</v>
      </c>
      <c r="AU57" s="275">
        <v>395.46752770000001</v>
      </c>
      <c r="AV57" s="275">
        <v>330.43739461000001</v>
      </c>
      <c r="AW57" s="275">
        <v>381.65278063</v>
      </c>
      <c r="AX57" s="275">
        <v>462.62323315999998</v>
      </c>
      <c r="AY57" s="275">
        <v>599.88639999999998</v>
      </c>
      <c r="AZ57" s="275">
        <v>587.43769999999995</v>
      </c>
      <c r="BA57" s="338">
        <v>540.70579999999995</v>
      </c>
      <c r="BB57" s="338">
        <v>557.82579999999996</v>
      </c>
      <c r="BC57" s="338">
        <v>603.22709999999995</v>
      </c>
      <c r="BD57" s="338">
        <v>639.97950000000003</v>
      </c>
      <c r="BE57" s="338">
        <v>580.54079999999999</v>
      </c>
      <c r="BF57" s="338">
        <v>479.87360000000001</v>
      </c>
      <c r="BG57" s="338">
        <v>428.81709999999998</v>
      </c>
      <c r="BH57" s="338">
        <v>361.5256</v>
      </c>
      <c r="BI57" s="338">
        <v>390.6026</v>
      </c>
      <c r="BJ57" s="338">
        <v>481.13029999999998</v>
      </c>
      <c r="BK57" s="338">
        <v>495.21589999999998</v>
      </c>
      <c r="BL57" s="338">
        <v>501.96929999999998</v>
      </c>
      <c r="BM57" s="338">
        <v>535.88990000000001</v>
      </c>
      <c r="BN57" s="338">
        <v>547.69359999999995</v>
      </c>
      <c r="BO57" s="338">
        <v>603.52610000000004</v>
      </c>
      <c r="BP57" s="338">
        <v>651.98789999999997</v>
      </c>
      <c r="BQ57" s="338">
        <v>565.60699999999997</v>
      </c>
      <c r="BR57" s="338">
        <v>473.57440000000003</v>
      </c>
      <c r="BS57" s="338">
        <v>408.13010000000003</v>
      </c>
      <c r="BT57" s="338">
        <v>346.02879999999999</v>
      </c>
      <c r="BU57" s="338">
        <v>390.16500000000002</v>
      </c>
      <c r="BV57" s="338">
        <v>487.94209999999998</v>
      </c>
    </row>
    <row r="58" spans="1:74" ht="11.1" customHeight="1" x14ac:dyDescent="0.2">
      <c r="A58" s="556" t="s">
        <v>431</v>
      </c>
      <c r="B58" s="557" t="s">
        <v>443</v>
      </c>
      <c r="C58" s="275">
        <v>212.22850548</v>
      </c>
      <c r="D58" s="275">
        <v>232.03432429</v>
      </c>
      <c r="E58" s="275">
        <v>257.48222097000001</v>
      </c>
      <c r="F58" s="275">
        <v>279.41045133</v>
      </c>
      <c r="G58" s="275">
        <v>274.24563839000001</v>
      </c>
      <c r="H58" s="275">
        <v>306.95839032999999</v>
      </c>
      <c r="I58" s="275">
        <v>250.43335354999999</v>
      </c>
      <c r="J58" s="275">
        <v>240.49777032</v>
      </c>
      <c r="K58" s="275">
        <v>238.94269432999999</v>
      </c>
      <c r="L58" s="275">
        <v>229.58547354999999</v>
      </c>
      <c r="M58" s="275">
        <v>255.42549667</v>
      </c>
      <c r="N58" s="275">
        <v>214.01794322999999</v>
      </c>
      <c r="O58" s="275">
        <v>186.61885419000001</v>
      </c>
      <c r="P58" s="275">
        <v>235.05498213999999</v>
      </c>
      <c r="Q58" s="275">
        <v>247.83464968000001</v>
      </c>
      <c r="R58" s="275">
        <v>283.70211733000002</v>
      </c>
      <c r="S58" s="275">
        <v>281.89776774000001</v>
      </c>
      <c r="T58" s="275">
        <v>278.62356132999997</v>
      </c>
      <c r="U58" s="275">
        <v>284.59793999999999</v>
      </c>
      <c r="V58" s="275">
        <v>286.97113612999999</v>
      </c>
      <c r="W58" s="275">
        <v>243.73625766999999</v>
      </c>
      <c r="X58" s="275">
        <v>229.04031000000001</v>
      </c>
      <c r="Y58" s="275">
        <v>248.55795033000001</v>
      </c>
      <c r="Z58" s="275">
        <v>265.86935935000002</v>
      </c>
      <c r="AA58" s="275">
        <v>221.99143194000001</v>
      </c>
      <c r="AB58" s="275">
        <v>273.39947552000001</v>
      </c>
      <c r="AC58" s="275">
        <v>301.10980710000001</v>
      </c>
      <c r="AD58" s="275">
        <v>306.11501533000001</v>
      </c>
      <c r="AE58" s="275">
        <v>325.14096676999998</v>
      </c>
      <c r="AF58" s="275">
        <v>322.62335999999999</v>
      </c>
      <c r="AG58" s="275">
        <v>336.15412484000001</v>
      </c>
      <c r="AH58" s="275">
        <v>306.81296257999998</v>
      </c>
      <c r="AI58" s="275">
        <v>305.22873267</v>
      </c>
      <c r="AJ58" s="275">
        <v>284.79539999999997</v>
      </c>
      <c r="AK58" s="275">
        <v>274.12332099999998</v>
      </c>
      <c r="AL58" s="275">
        <v>277.18240677</v>
      </c>
      <c r="AM58" s="275">
        <v>260.34311038999999</v>
      </c>
      <c r="AN58" s="275">
        <v>297.80646836</v>
      </c>
      <c r="AO58" s="275">
        <v>347.69789842</v>
      </c>
      <c r="AP58" s="275">
        <v>370.84400806999997</v>
      </c>
      <c r="AQ58" s="275">
        <v>356.50989232000001</v>
      </c>
      <c r="AR58" s="275">
        <v>363.82947357</v>
      </c>
      <c r="AS58" s="275">
        <v>316.85527325999999</v>
      </c>
      <c r="AT58" s="275">
        <v>299.70879968000003</v>
      </c>
      <c r="AU58" s="275">
        <v>308.4962941</v>
      </c>
      <c r="AV58" s="275">
        <v>340.06550181</v>
      </c>
      <c r="AW58" s="275">
        <v>297.37957576999997</v>
      </c>
      <c r="AX58" s="275">
        <v>276.72839248000002</v>
      </c>
      <c r="AY58" s="275">
        <v>254.29040000000001</v>
      </c>
      <c r="AZ58" s="275">
        <v>304.66230000000002</v>
      </c>
      <c r="BA58" s="338">
        <v>332.94439999999997</v>
      </c>
      <c r="BB58" s="338">
        <v>372.51499999999999</v>
      </c>
      <c r="BC58" s="338">
        <v>381.61219999999997</v>
      </c>
      <c r="BD58" s="338">
        <v>402.90050000000002</v>
      </c>
      <c r="BE58" s="338">
        <v>362.64150000000001</v>
      </c>
      <c r="BF58" s="338">
        <v>351.149</v>
      </c>
      <c r="BG58" s="338">
        <v>327.23660000000001</v>
      </c>
      <c r="BH58" s="338">
        <v>315.77210000000002</v>
      </c>
      <c r="BI58" s="338">
        <v>303.11970000000002</v>
      </c>
      <c r="BJ58" s="338">
        <v>291.11160000000001</v>
      </c>
      <c r="BK58" s="338">
        <v>267.0018</v>
      </c>
      <c r="BL58" s="338">
        <v>323.459</v>
      </c>
      <c r="BM58" s="338">
        <v>356.55509999999998</v>
      </c>
      <c r="BN58" s="338">
        <v>400.27960000000002</v>
      </c>
      <c r="BO58" s="338">
        <v>408.8014</v>
      </c>
      <c r="BP58" s="338">
        <v>431.6431</v>
      </c>
      <c r="BQ58" s="338">
        <v>387.82299999999998</v>
      </c>
      <c r="BR58" s="338">
        <v>375.1927</v>
      </c>
      <c r="BS58" s="338">
        <v>348.43380000000002</v>
      </c>
      <c r="BT58" s="338">
        <v>335.16149999999999</v>
      </c>
      <c r="BU58" s="338">
        <v>319.02390000000003</v>
      </c>
      <c r="BV58" s="338">
        <v>310.75689999999997</v>
      </c>
    </row>
    <row r="59" spans="1:74" ht="11.1" customHeight="1" x14ac:dyDescent="0.2">
      <c r="A59" s="556" t="s">
        <v>432</v>
      </c>
      <c r="B59" s="559" t="s">
        <v>390</v>
      </c>
      <c r="C59" s="275">
        <v>6.2804277418999996</v>
      </c>
      <c r="D59" s="275">
        <v>5.9593471428999996</v>
      </c>
      <c r="E59" s="275">
        <v>6.1314032257999997</v>
      </c>
      <c r="F59" s="275">
        <v>5.3562603332999998</v>
      </c>
      <c r="G59" s="275">
        <v>5.1578958065</v>
      </c>
      <c r="H59" s="275">
        <v>5.2974596667</v>
      </c>
      <c r="I59" s="275">
        <v>5.4024364515999999</v>
      </c>
      <c r="J59" s="275">
        <v>6.1245677419</v>
      </c>
      <c r="K59" s="275">
        <v>5.3628293332999997</v>
      </c>
      <c r="L59" s="275">
        <v>4.5439464516000001</v>
      </c>
      <c r="M59" s="275">
        <v>5.2985686666999996</v>
      </c>
      <c r="N59" s="275">
        <v>5.4794593548000003</v>
      </c>
      <c r="O59" s="275">
        <v>4.9354458064999998</v>
      </c>
      <c r="P59" s="275">
        <v>5.4356910714</v>
      </c>
      <c r="Q59" s="275">
        <v>4.7402393547999999</v>
      </c>
      <c r="R59" s="275">
        <v>4.7043160000000004</v>
      </c>
      <c r="S59" s="275">
        <v>5.0243764516000002</v>
      </c>
      <c r="T59" s="275">
        <v>4.9234710000000002</v>
      </c>
      <c r="U59" s="275">
        <v>5.8611677419000001</v>
      </c>
      <c r="V59" s="275">
        <v>5.8392729032000004</v>
      </c>
      <c r="W59" s="275">
        <v>5.8943586666999996</v>
      </c>
      <c r="X59" s="275">
        <v>5.6811335484000001</v>
      </c>
      <c r="Y59" s="275">
        <v>5.3055060000000003</v>
      </c>
      <c r="Z59" s="275">
        <v>5.4680009677000001</v>
      </c>
      <c r="AA59" s="275">
        <v>4.6887483871000004</v>
      </c>
      <c r="AB59" s="275">
        <v>4.2511534483000002</v>
      </c>
      <c r="AC59" s="275">
        <v>4.5662693548000002</v>
      </c>
      <c r="AD59" s="275">
        <v>4.4063869999999996</v>
      </c>
      <c r="AE59" s="275">
        <v>4.7449645160999996</v>
      </c>
      <c r="AF59" s="275">
        <v>5.2690533332999996</v>
      </c>
      <c r="AG59" s="275">
        <v>5.3460341935000004</v>
      </c>
      <c r="AH59" s="275">
        <v>5.0493616129000003</v>
      </c>
      <c r="AI59" s="275">
        <v>5.4846076666999997</v>
      </c>
      <c r="AJ59" s="275">
        <v>5.3595961289999998</v>
      </c>
      <c r="AK59" s="275">
        <v>5.3217316666999999</v>
      </c>
      <c r="AL59" s="275">
        <v>5.4859083871000003</v>
      </c>
      <c r="AM59" s="275">
        <v>5.2610603225999997</v>
      </c>
      <c r="AN59" s="275">
        <v>5.6856382142999999</v>
      </c>
      <c r="AO59" s="275">
        <v>5.2867787097000001</v>
      </c>
      <c r="AP59" s="275">
        <v>5.8282470667000004</v>
      </c>
      <c r="AQ59" s="275">
        <v>4.8058794839000001</v>
      </c>
      <c r="AR59" s="275">
        <v>4.9761625667000002</v>
      </c>
      <c r="AS59" s="275">
        <v>5.8326886774000002</v>
      </c>
      <c r="AT59" s="275">
        <v>5.9467724194000002</v>
      </c>
      <c r="AU59" s="275">
        <v>5.6273900000000001</v>
      </c>
      <c r="AV59" s="275">
        <v>4.6570300967999998</v>
      </c>
      <c r="AW59" s="275">
        <v>5.0189105332999997</v>
      </c>
      <c r="AX59" s="275">
        <v>5.233243871</v>
      </c>
      <c r="AY59" s="275">
        <v>5.4277350000000002</v>
      </c>
      <c r="AZ59" s="275">
        <v>5.8014289999999997</v>
      </c>
      <c r="BA59" s="338">
        <v>5.4274139999999997</v>
      </c>
      <c r="BB59" s="338">
        <v>5.4924270000000002</v>
      </c>
      <c r="BC59" s="338">
        <v>4.8613010000000001</v>
      </c>
      <c r="BD59" s="338">
        <v>5.1551200000000001</v>
      </c>
      <c r="BE59" s="338">
        <v>5.8455019999999998</v>
      </c>
      <c r="BF59" s="338">
        <v>5.9700150000000001</v>
      </c>
      <c r="BG59" s="338">
        <v>5.699274</v>
      </c>
      <c r="BH59" s="338">
        <v>4.7397039999999997</v>
      </c>
      <c r="BI59" s="338">
        <v>5.0120880000000003</v>
      </c>
      <c r="BJ59" s="338">
        <v>5.1883689999999998</v>
      </c>
      <c r="BK59" s="338">
        <v>5.4101299999999997</v>
      </c>
      <c r="BL59" s="338">
        <v>5.8221639999999999</v>
      </c>
      <c r="BM59" s="338">
        <v>5.4208629999999998</v>
      </c>
      <c r="BN59" s="338">
        <v>5.5042679999999997</v>
      </c>
      <c r="BO59" s="338">
        <v>4.8712720000000003</v>
      </c>
      <c r="BP59" s="338">
        <v>5.1700210000000002</v>
      </c>
      <c r="BQ59" s="338">
        <v>5.8542300000000003</v>
      </c>
      <c r="BR59" s="338">
        <v>5.981236</v>
      </c>
      <c r="BS59" s="338">
        <v>5.7116800000000003</v>
      </c>
      <c r="BT59" s="338">
        <v>4.7515879999999999</v>
      </c>
      <c r="BU59" s="338">
        <v>5.0236989999999997</v>
      </c>
      <c r="BV59" s="338">
        <v>5.2032790000000002</v>
      </c>
    </row>
    <row r="60" spans="1:74" ht="11.1" customHeight="1" x14ac:dyDescent="0.2">
      <c r="A60" s="561" t="s">
        <v>433</v>
      </c>
      <c r="B60" s="562" t="s">
        <v>392</v>
      </c>
      <c r="C60" s="255">
        <v>2046.9938897</v>
      </c>
      <c r="D60" s="255">
        <v>2025.9506054000001</v>
      </c>
      <c r="E60" s="255">
        <v>1949.3477316000001</v>
      </c>
      <c r="F60" s="255">
        <v>1942.6050749999999</v>
      </c>
      <c r="G60" s="255">
        <v>2034.4369219</v>
      </c>
      <c r="H60" s="255">
        <v>2223.6216813000001</v>
      </c>
      <c r="I60" s="255">
        <v>2449.0706494000001</v>
      </c>
      <c r="J60" s="255">
        <v>2298.7072594000001</v>
      </c>
      <c r="K60" s="255">
        <v>2204.0682400000001</v>
      </c>
      <c r="L60" s="255">
        <v>1981.1409987</v>
      </c>
      <c r="M60" s="255">
        <v>1952.5205516999999</v>
      </c>
      <c r="N60" s="255">
        <v>2028.4265422999999</v>
      </c>
      <c r="O60" s="255">
        <v>2008.6478810000001</v>
      </c>
      <c r="P60" s="255">
        <v>1953.7945725</v>
      </c>
      <c r="Q60" s="255">
        <v>1926.2873873999999</v>
      </c>
      <c r="R60" s="255">
        <v>1870.822831</v>
      </c>
      <c r="S60" s="255">
        <v>1873.0199009999999</v>
      </c>
      <c r="T60" s="255">
        <v>2237.1601403</v>
      </c>
      <c r="U60" s="255">
        <v>2333.5029909999998</v>
      </c>
      <c r="V60" s="255">
        <v>2372.7936715999999</v>
      </c>
      <c r="W60" s="255">
        <v>2199.3776726999999</v>
      </c>
      <c r="X60" s="255">
        <v>1981.7474823</v>
      </c>
      <c r="Y60" s="255">
        <v>1925.4933252999999</v>
      </c>
      <c r="Z60" s="255">
        <v>2076.2216155000001</v>
      </c>
      <c r="AA60" s="255">
        <v>2011.5555225999999</v>
      </c>
      <c r="AB60" s="255">
        <v>1926.0358845000001</v>
      </c>
      <c r="AC60" s="255">
        <v>1879.7080355000001</v>
      </c>
      <c r="AD60" s="255">
        <v>1853.6272397</v>
      </c>
      <c r="AE60" s="255">
        <v>1899.7457423000001</v>
      </c>
      <c r="AF60" s="255">
        <v>2274.9433957000001</v>
      </c>
      <c r="AG60" s="255">
        <v>2403.0510009999998</v>
      </c>
      <c r="AH60" s="255">
        <v>2352.0462573999998</v>
      </c>
      <c r="AI60" s="255">
        <v>2110.2207039999998</v>
      </c>
      <c r="AJ60" s="255">
        <v>1936.1719313000001</v>
      </c>
      <c r="AK60" s="255">
        <v>1880.654738</v>
      </c>
      <c r="AL60" s="255">
        <v>2104.6007684000001</v>
      </c>
      <c r="AM60" s="255">
        <v>2156.2994373000001</v>
      </c>
      <c r="AN60" s="255">
        <v>1985.4874586999999</v>
      </c>
      <c r="AO60" s="255">
        <v>1946.3182631</v>
      </c>
      <c r="AP60" s="255">
        <v>1883.0146509000001</v>
      </c>
      <c r="AQ60" s="255">
        <v>1970.5620237000001</v>
      </c>
      <c r="AR60" s="255">
        <v>2252.8696255</v>
      </c>
      <c r="AS60" s="255">
        <v>2401.1998038000002</v>
      </c>
      <c r="AT60" s="255">
        <v>2324.3622737000001</v>
      </c>
      <c r="AU60" s="255">
        <v>2098.4121101000001</v>
      </c>
      <c r="AV60" s="255">
        <v>1925.5606796</v>
      </c>
      <c r="AW60" s="255">
        <v>1876.2524768000001</v>
      </c>
      <c r="AX60" s="255">
        <v>1999.6647963</v>
      </c>
      <c r="AY60" s="255">
        <v>2090.2449999999999</v>
      </c>
      <c r="AZ60" s="255">
        <v>1962.6690000000001</v>
      </c>
      <c r="BA60" s="342">
        <v>1933.529</v>
      </c>
      <c r="BB60" s="342">
        <v>1857.336</v>
      </c>
      <c r="BC60" s="342">
        <v>1984.2239999999999</v>
      </c>
      <c r="BD60" s="342">
        <v>2221.5920000000001</v>
      </c>
      <c r="BE60" s="342">
        <v>2346.2840000000001</v>
      </c>
      <c r="BF60" s="342">
        <v>2319.4960000000001</v>
      </c>
      <c r="BG60" s="342">
        <v>2084.893</v>
      </c>
      <c r="BH60" s="342">
        <v>1880.9839999999999</v>
      </c>
      <c r="BI60" s="342">
        <v>1865.952</v>
      </c>
      <c r="BJ60" s="342">
        <v>1998.4449999999999</v>
      </c>
      <c r="BK60" s="342">
        <v>2097.489</v>
      </c>
      <c r="BL60" s="342">
        <v>1991.1579999999999</v>
      </c>
      <c r="BM60" s="342">
        <v>1935.575</v>
      </c>
      <c r="BN60" s="342">
        <v>1872.5450000000001</v>
      </c>
      <c r="BO60" s="342">
        <v>1996.5360000000001</v>
      </c>
      <c r="BP60" s="342">
        <v>2239.1030000000001</v>
      </c>
      <c r="BQ60" s="342">
        <v>2357.7060000000001</v>
      </c>
      <c r="BR60" s="342">
        <v>2332.8069999999998</v>
      </c>
      <c r="BS60" s="342">
        <v>2097.9409999999998</v>
      </c>
      <c r="BT60" s="342">
        <v>1892.7270000000001</v>
      </c>
      <c r="BU60" s="342">
        <v>1877.569</v>
      </c>
      <c r="BV60" s="342">
        <v>2013.374</v>
      </c>
    </row>
    <row r="61" spans="1:74" ht="10.5" customHeight="1" x14ac:dyDescent="0.2">
      <c r="A61" s="550"/>
      <c r="B61" s="563" t="s">
        <v>434</v>
      </c>
      <c r="C61" s="564"/>
      <c r="D61" s="564"/>
      <c r="E61" s="564"/>
      <c r="F61" s="564"/>
      <c r="G61" s="564"/>
      <c r="H61" s="564"/>
      <c r="I61" s="564"/>
      <c r="J61" s="564"/>
      <c r="K61" s="564"/>
      <c r="L61" s="564"/>
      <c r="M61" s="564"/>
      <c r="N61" s="564"/>
      <c r="O61" s="564"/>
      <c r="P61" s="564"/>
      <c r="Q61" s="564"/>
      <c r="R61" s="564"/>
      <c r="S61" s="564"/>
      <c r="T61" s="564"/>
      <c r="U61" s="564"/>
      <c r="V61" s="564"/>
      <c r="W61" s="564"/>
      <c r="X61" s="564"/>
      <c r="Y61" s="564"/>
      <c r="Z61" s="564"/>
      <c r="AA61" s="564"/>
      <c r="AB61" s="564"/>
      <c r="AC61" s="564"/>
      <c r="AD61" s="564"/>
      <c r="AE61" s="564"/>
      <c r="AF61" s="564"/>
      <c r="AG61" s="564"/>
      <c r="AH61" s="564"/>
      <c r="AI61" s="564"/>
      <c r="AJ61" s="564"/>
      <c r="AK61" s="564"/>
      <c r="AL61" s="564"/>
      <c r="AM61" s="564"/>
      <c r="AN61" s="564"/>
      <c r="AO61" s="564"/>
      <c r="AP61" s="564"/>
      <c r="AQ61" s="564"/>
      <c r="AR61" s="564"/>
      <c r="AS61" s="564"/>
      <c r="AT61" s="564"/>
      <c r="AU61" s="564"/>
      <c r="AV61" s="564"/>
      <c r="AW61" s="564"/>
      <c r="AX61" s="564"/>
      <c r="AY61" s="564"/>
      <c r="AZ61" s="564"/>
      <c r="BA61" s="564"/>
      <c r="BB61" s="564"/>
      <c r="BC61" s="564"/>
      <c r="BD61" s="699"/>
      <c r="BE61" s="699"/>
      <c r="BF61" s="699"/>
      <c r="BG61" s="564"/>
      <c r="BH61" s="564"/>
      <c r="BI61" s="564"/>
      <c r="BJ61" s="564"/>
      <c r="BK61" s="564"/>
      <c r="BL61" s="564"/>
      <c r="BM61" s="564"/>
      <c r="BN61" s="564"/>
      <c r="BO61" s="564"/>
      <c r="BP61" s="564"/>
      <c r="BQ61" s="564"/>
      <c r="BR61" s="564"/>
      <c r="BS61" s="564"/>
      <c r="BT61" s="564"/>
      <c r="BU61" s="564"/>
      <c r="BV61" s="564"/>
    </row>
    <row r="62" spans="1:74" ht="10.5" customHeight="1" x14ac:dyDescent="0.2">
      <c r="A62" s="550"/>
      <c r="B62" s="563" t="s">
        <v>435</v>
      </c>
      <c r="C62" s="564"/>
      <c r="D62" s="564"/>
      <c r="E62" s="564"/>
      <c r="F62" s="564"/>
      <c r="G62" s="564"/>
      <c r="H62" s="564"/>
      <c r="I62" s="564"/>
      <c r="J62" s="564"/>
      <c r="K62" s="564"/>
      <c r="L62" s="564"/>
      <c r="M62" s="564"/>
      <c r="N62" s="564"/>
      <c r="O62" s="564"/>
      <c r="P62" s="564"/>
      <c r="Q62" s="564"/>
      <c r="R62" s="564"/>
      <c r="S62" s="564"/>
      <c r="T62" s="564"/>
      <c r="U62" s="564"/>
      <c r="V62" s="564"/>
      <c r="W62" s="564"/>
      <c r="X62" s="564"/>
      <c r="Y62" s="564"/>
      <c r="Z62" s="564"/>
      <c r="AA62" s="564"/>
      <c r="AB62" s="564"/>
      <c r="AC62" s="564"/>
      <c r="AD62" s="564"/>
      <c r="AE62" s="564"/>
      <c r="AF62" s="564"/>
      <c r="AG62" s="564"/>
      <c r="AH62" s="564"/>
      <c r="AI62" s="564"/>
      <c r="AJ62" s="564"/>
      <c r="AK62" s="564"/>
      <c r="AL62" s="564"/>
      <c r="AM62" s="564"/>
      <c r="AN62" s="564"/>
      <c r="AO62" s="564"/>
      <c r="AP62" s="564"/>
      <c r="AQ62" s="564"/>
      <c r="AR62" s="564"/>
      <c r="AS62" s="564"/>
      <c r="AT62" s="564"/>
      <c r="AU62" s="564"/>
      <c r="AV62" s="564"/>
      <c r="AW62" s="564"/>
      <c r="AX62" s="564"/>
      <c r="AY62" s="564"/>
      <c r="AZ62" s="564"/>
      <c r="BA62" s="564"/>
      <c r="BB62" s="564"/>
      <c r="BC62" s="564"/>
      <c r="BD62" s="699"/>
      <c r="BE62" s="699"/>
      <c r="BF62" s="699"/>
      <c r="BG62" s="564"/>
      <c r="BH62" s="564"/>
      <c r="BI62" s="564"/>
      <c r="BJ62" s="564"/>
      <c r="BK62" s="564"/>
      <c r="BL62" s="564"/>
      <c r="BM62" s="564"/>
      <c r="BN62" s="564"/>
      <c r="BO62" s="564"/>
      <c r="BP62" s="564"/>
      <c r="BQ62" s="564"/>
      <c r="BR62" s="564"/>
      <c r="BS62" s="564"/>
      <c r="BT62" s="564"/>
      <c r="BU62" s="564"/>
      <c r="BV62" s="564"/>
    </row>
    <row r="63" spans="1:74" ht="10.5" customHeight="1" x14ac:dyDescent="0.2">
      <c r="A63" s="550"/>
      <c r="B63" s="563" t="s">
        <v>436</v>
      </c>
      <c r="C63" s="564"/>
      <c r="D63" s="564"/>
      <c r="E63" s="564"/>
      <c r="F63" s="564"/>
      <c r="G63" s="564"/>
      <c r="H63" s="564"/>
      <c r="I63" s="564"/>
      <c r="J63" s="564"/>
      <c r="K63" s="564"/>
      <c r="L63" s="564"/>
      <c r="M63" s="564"/>
      <c r="N63" s="564"/>
      <c r="O63" s="564"/>
      <c r="P63" s="564"/>
      <c r="Q63" s="564"/>
      <c r="R63" s="564"/>
      <c r="S63" s="564"/>
      <c r="T63" s="564"/>
      <c r="U63" s="564"/>
      <c r="V63" s="564"/>
      <c r="W63" s="564"/>
      <c r="X63" s="564"/>
      <c r="Y63" s="564"/>
      <c r="Z63" s="564"/>
      <c r="AA63" s="564"/>
      <c r="AB63" s="564"/>
      <c r="AC63" s="564"/>
      <c r="AD63" s="564"/>
      <c r="AE63" s="564"/>
      <c r="AF63" s="564"/>
      <c r="AG63" s="564"/>
      <c r="AH63" s="564"/>
      <c r="AI63" s="564"/>
      <c r="AJ63" s="564"/>
      <c r="AK63" s="564"/>
      <c r="AL63" s="564"/>
      <c r="AM63" s="564"/>
      <c r="AN63" s="564"/>
      <c r="AO63" s="564"/>
      <c r="AP63" s="564"/>
      <c r="AQ63" s="564"/>
      <c r="AR63" s="564"/>
      <c r="AS63" s="564"/>
      <c r="AT63" s="564"/>
      <c r="AU63" s="564"/>
      <c r="AV63" s="564"/>
      <c r="AW63" s="564"/>
      <c r="AX63" s="564"/>
      <c r="AY63" s="564"/>
      <c r="AZ63" s="564"/>
      <c r="BA63" s="564"/>
      <c r="BB63" s="564"/>
      <c r="BC63" s="564"/>
      <c r="BD63" s="699"/>
      <c r="BE63" s="699"/>
      <c r="BF63" s="699"/>
      <c r="BG63" s="564"/>
      <c r="BH63" s="564"/>
      <c r="BI63" s="564"/>
      <c r="BJ63" s="564"/>
      <c r="BK63" s="564"/>
      <c r="BL63" s="564"/>
      <c r="BM63" s="564"/>
      <c r="BN63" s="564"/>
      <c r="BO63" s="564"/>
      <c r="BP63" s="564"/>
      <c r="BQ63" s="564"/>
      <c r="BR63" s="564"/>
      <c r="BS63" s="564"/>
      <c r="BT63" s="564"/>
      <c r="BU63" s="564"/>
      <c r="BV63" s="564"/>
    </row>
    <row r="64" spans="1:74" ht="10.5" customHeight="1" x14ac:dyDescent="0.2">
      <c r="A64" s="550"/>
      <c r="B64" s="563" t="s">
        <v>437</v>
      </c>
      <c r="C64" s="564"/>
      <c r="D64" s="564"/>
      <c r="E64" s="564"/>
      <c r="F64" s="564"/>
      <c r="G64" s="564"/>
      <c r="H64" s="564"/>
      <c r="I64" s="564"/>
      <c r="J64" s="564"/>
      <c r="K64" s="564"/>
      <c r="L64" s="564"/>
      <c r="M64" s="564"/>
      <c r="N64" s="564"/>
      <c r="O64" s="564"/>
      <c r="P64" s="564"/>
      <c r="Q64" s="564"/>
      <c r="R64" s="564"/>
      <c r="S64" s="564"/>
      <c r="T64" s="564"/>
      <c r="U64" s="564"/>
      <c r="V64" s="564"/>
      <c r="W64" s="564"/>
      <c r="X64" s="564"/>
      <c r="Y64" s="564"/>
      <c r="Z64" s="564"/>
      <c r="AA64" s="564"/>
      <c r="AB64" s="564"/>
      <c r="AC64" s="564"/>
      <c r="AD64" s="564"/>
      <c r="AE64" s="564"/>
      <c r="AF64" s="564"/>
      <c r="AG64" s="564"/>
      <c r="AH64" s="564"/>
      <c r="AI64" s="564"/>
      <c r="AJ64" s="564"/>
      <c r="AK64" s="564"/>
      <c r="AL64" s="564"/>
      <c r="AM64" s="564"/>
      <c r="AN64" s="564"/>
      <c r="AO64" s="564"/>
      <c r="AP64" s="564"/>
      <c r="AQ64" s="564"/>
      <c r="AR64" s="564"/>
      <c r="AS64" s="564"/>
      <c r="AT64" s="564"/>
      <c r="AU64" s="564"/>
      <c r="AV64" s="564"/>
      <c r="AW64" s="564"/>
      <c r="AX64" s="564"/>
      <c r="AY64" s="564"/>
      <c r="AZ64" s="564"/>
      <c r="BA64" s="564"/>
      <c r="BB64" s="564"/>
      <c r="BC64" s="564"/>
      <c r="BD64" s="699"/>
      <c r="BE64" s="699"/>
      <c r="BF64" s="699"/>
      <c r="BG64" s="564"/>
      <c r="BH64" s="564"/>
      <c r="BI64" s="564"/>
      <c r="BJ64" s="564"/>
      <c r="BK64" s="564"/>
      <c r="BL64" s="564"/>
      <c r="BM64" s="564"/>
      <c r="BN64" s="564"/>
      <c r="BO64" s="564"/>
      <c r="BP64" s="564"/>
      <c r="BQ64" s="564"/>
      <c r="BR64" s="564"/>
      <c r="BS64" s="564"/>
      <c r="BT64" s="564"/>
      <c r="BU64" s="564"/>
      <c r="BV64" s="564"/>
    </row>
    <row r="65" spans="1:74" ht="10.5" customHeight="1" x14ac:dyDescent="0.2">
      <c r="A65" s="565"/>
      <c r="B65" s="566" t="s">
        <v>438</v>
      </c>
      <c r="C65" s="567"/>
      <c r="D65" s="567"/>
      <c r="E65" s="567"/>
      <c r="F65" s="567"/>
      <c r="G65" s="567"/>
      <c r="H65" s="567"/>
      <c r="I65" s="567"/>
      <c r="J65" s="567"/>
      <c r="K65" s="567"/>
      <c r="L65" s="567"/>
      <c r="M65" s="567"/>
      <c r="N65" s="567"/>
      <c r="O65" s="567"/>
      <c r="P65" s="567"/>
      <c r="Q65" s="567"/>
      <c r="R65" s="567"/>
      <c r="S65" s="567"/>
      <c r="T65" s="567"/>
      <c r="U65" s="567"/>
      <c r="V65" s="567"/>
      <c r="W65" s="567"/>
      <c r="X65" s="567"/>
      <c r="Y65" s="567"/>
      <c r="Z65" s="567"/>
      <c r="AA65" s="567"/>
      <c r="AB65" s="567"/>
      <c r="AC65" s="567"/>
      <c r="AD65" s="567"/>
      <c r="AE65" s="567"/>
      <c r="AF65" s="567"/>
      <c r="AG65" s="567"/>
      <c r="AH65" s="567"/>
      <c r="AI65" s="567"/>
      <c r="AJ65" s="567"/>
      <c r="AK65" s="567"/>
      <c r="AL65" s="567"/>
      <c r="AM65" s="567"/>
      <c r="AN65" s="567"/>
      <c r="AO65" s="567"/>
      <c r="AP65" s="567"/>
      <c r="AQ65" s="567"/>
      <c r="AR65" s="567"/>
      <c r="AS65" s="567"/>
      <c r="AT65" s="567"/>
      <c r="AU65" s="567"/>
      <c r="AV65" s="567"/>
      <c r="AW65" s="567"/>
      <c r="AX65" s="567"/>
      <c r="AY65" s="567"/>
      <c r="AZ65" s="567"/>
      <c r="BA65" s="567"/>
      <c r="BB65" s="567"/>
      <c r="BC65" s="567"/>
      <c r="BD65" s="700"/>
      <c r="BE65" s="700"/>
      <c r="BF65" s="700"/>
      <c r="BG65" s="567"/>
      <c r="BH65" s="567"/>
      <c r="BI65" s="567"/>
      <c r="BJ65" s="567"/>
      <c r="BK65" s="567"/>
      <c r="BL65" s="567"/>
      <c r="BM65" s="567"/>
      <c r="BN65" s="567"/>
      <c r="BO65" s="567"/>
      <c r="BP65" s="567"/>
      <c r="BQ65" s="567"/>
      <c r="BR65" s="567"/>
      <c r="BS65" s="567"/>
      <c r="BT65" s="567"/>
      <c r="BU65" s="567"/>
      <c r="BV65" s="567"/>
    </row>
    <row r="66" spans="1:74" ht="10.5" customHeight="1" x14ac:dyDescent="0.2">
      <c r="A66" s="565"/>
      <c r="B66" s="568" t="s">
        <v>439</v>
      </c>
      <c r="C66" s="567"/>
      <c r="D66" s="567"/>
      <c r="E66" s="567"/>
      <c r="F66" s="567"/>
      <c r="G66" s="567"/>
      <c r="H66" s="567"/>
      <c r="I66" s="567"/>
      <c r="J66" s="567"/>
      <c r="K66" s="567"/>
      <c r="L66" s="567"/>
      <c r="M66" s="567"/>
      <c r="N66" s="567"/>
      <c r="O66" s="567"/>
      <c r="P66" s="567"/>
      <c r="Q66" s="567"/>
      <c r="R66" s="567"/>
      <c r="S66" s="567"/>
      <c r="T66" s="567"/>
      <c r="U66" s="567"/>
      <c r="V66" s="567"/>
      <c r="W66" s="567"/>
      <c r="X66" s="567"/>
      <c r="Y66" s="567"/>
      <c r="Z66" s="567"/>
      <c r="AA66" s="567"/>
      <c r="AB66" s="567"/>
      <c r="AC66" s="567"/>
      <c r="AD66" s="567"/>
      <c r="AE66" s="567"/>
      <c r="AF66" s="567"/>
      <c r="AG66" s="567"/>
      <c r="AH66" s="567"/>
      <c r="AI66" s="567"/>
      <c r="AJ66" s="567"/>
      <c r="AK66" s="567"/>
      <c r="AL66" s="567"/>
      <c r="AM66" s="567"/>
      <c r="AN66" s="567"/>
      <c r="AO66" s="567"/>
      <c r="AP66" s="567"/>
      <c r="AQ66" s="567"/>
      <c r="AR66" s="567"/>
      <c r="AS66" s="567"/>
      <c r="AT66" s="567"/>
      <c r="AU66" s="567"/>
      <c r="AV66" s="567"/>
      <c r="AW66" s="567"/>
      <c r="AX66" s="567"/>
      <c r="AY66" s="567"/>
      <c r="AZ66" s="567"/>
      <c r="BA66" s="567"/>
      <c r="BB66" s="567"/>
      <c r="BC66" s="567"/>
      <c r="BD66" s="700"/>
      <c r="BE66" s="700"/>
      <c r="BF66" s="700"/>
      <c r="BG66" s="567"/>
      <c r="BH66" s="567"/>
      <c r="BI66" s="567"/>
      <c r="BJ66" s="567"/>
      <c r="BK66" s="567"/>
      <c r="BL66" s="567"/>
      <c r="BM66" s="567"/>
      <c r="BN66" s="567"/>
      <c r="BO66" s="567"/>
      <c r="BP66" s="567"/>
      <c r="BQ66" s="567"/>
      <c r="BR66" s="567"/>
      <c r="BS66" s="567"/>
      <c r="BT66" s="567"/>
      <c r="BU66" s="567"/>
      <c r="BV66" s="567"/>
    </row>
    <row r="67" spans="1:74" ht="10.5" customHeight="1" x14ac:dyDescent="0.2">
      <c r="A67" s="565"/>
      <c r="B67" s="569" t="s">
        <v>440</v>
      </c>
      <c r="C67" s="570"/>
      <c r="D67" s="570"/>
      <c r="E67" s="570"/>
      <c r="F67" s="570"/>
      <c r="G67" s="570"/>
      <c r="H67" s="570"/>
      <c r="I67" s="570"/>
      <c r="J67" s="570"/>
      <c r="K67" s="570"/>
      <c r="L67" s="570"/>
      <c r="M67" s="570"/>
      <c r="N67" s="570"/>
      <c r="O67" s="570"/>
      <c r="P67" s="570"/>
      <c r="Q67" s="570"/>
      <c r="R67" s="570"/>
      <c r="S67" s="570"/>
      <c r="T67" s="570"/>
      <c r="U67" s="570"/>
      <c r="V67" s="570"/>
      <c r="W67" s="570"/>
      <c r="X67" s="570"/>
      <c r="Y67" s="570"/>
      <c r="Z67" s="570"/>
      <c r="AA67" s="570"/>
      <c r="AB67" s="570"/>
      <c r="AC67" s="570"/>
      <c r="AD67" s="570"/>
      <c r="AE67" s="570"/>
      <c r="AF67" s="570"/>
      <c r="AG67" s="570"/>
      <c r="AH67" s="570"/>
      <c r="AI67" s="570"/>
      <c r="AJ67" s="570"/>
      <c r="AK67" s="570"/>
      <c r="AL67" s="570"/>
      <c r="AM67" s="570"/>
      <c r="AN67" s="570"/>
      <c r="AO67" s="570"/>
      <c r="AP67" s="570"/>
      <c r="AQ67" s="570"/>
      <c r="AR67" s="570"/>
      <c r="AS67" s="570"/>
      <c r="AT67" s="570"/>
      <c r="AU67" s="570"/>
      <c r="AV67" s="570"/>
      <c r="AW67" s="570"/>
      <c r="AX67" s="570"/>
      <c r="AY67" s="570"/>
      <c r="AZ67" s="570"/>
      <c r="BA67" s="570"/>
      <c r="BB67" s="570"/>
      <c r="BC67" s="570"/>
      <c r="BD67" s="701"/>
      <c r="BE67" s="701"/>
      <c r="BF67" s="701"/>
      <c r="BG67" s="570"/>
      <c r="BH67" s="570"/>
      <c r="BI67" s="570"/>
      <c r="BJ67" s="570"/>
      <c r="BK67" s="570"/>
      <c r="BL67" s="570"/>
      <c r="BM67" s="570"/>
      <c r="BN67" s="570"/>
      <c r="BO67" s="570"/>
      <c r="BP67" s="570"/>
      <c r="BQ67" s="570"/>
      <c r="BR67" s="570"/>
      <c r="BS67" s="570"/>
      <c r="BT67" s="570"/>
      <c r="BU67" s="570"/>
      <c r="BV67" s="570"/>
    </row>
    <row r="68" spans="1:74" ht="10.5" customHeight="1" x14ac:dyDescent="0.2">
      <c r="A68" s="565"/>
      <c r="B68" s="809" t="s">
        <v>1147</v>
      </c>
      <c r="C68" s="797"/>
      <c r="D68" s="797"/>
      <c r="E68" s="797"/>
      <c r="F68" s="797"/>
      <c r="G68" s="797"/>
      <c r="H68" s="797"/>
      <c r="I68" s="797"/>
      <c r="J68" s="797"/>
      <c r="K68" s="797"/>
      <c r="L68" s="797"/>
      <c r="M68" s="797"/>
      <c r="N68" s="797"/>
      <c r="O68" s="797"/>
      <c r="P68" s="797"/>
      <c r="Q68" s="797"/>
      <c r="R68" s="570"/>
      <c r="S68" s="570"/>
      <c r="T68" s="570"/>
      <c r="U68" s="570"/>
      <c r="V68" s="570"/>
      <c r="W68" s="570"/>
      <c r="X68" s="570"/>
      <c r="Y68" s="570"/>
      <c r="Z68" s="570"/>
      <c r="AA68" s="570"/>
      <c r="AB68" s="570"/>
      <c r="AC68" s="570"/>
      <c r="AD68" s="570"/>
      <c r="AE68" s="570"/>
      <c r="AF68" s="570"/>
      <c r="AG68" s="570"/>
      <c r="AH68" s="570"/>
      <c r="AI68" s="570"/>
      <c r="AJ68" s="570"/>
      <c r="AK68" s="570"/>
      <c r="AL68" s="570"/>
      <c r="AM68" s="570"/>
      <c r="AN68" s="570"/>
      <c r="AO68" s="570"/>
      <c r="AP68" s="570"/>
      <c r="AQ68" s="570"/>
      <c r="AR68" s="570"/>
      <c r="AS68" s="570"/>
      <c r="AT68" s="570"/>
      <c r="AU68" s="570"/>
      <c r="AV68" s="570"/>
      <c r="AW68" s="570"/>
      <c r="AX68" s="570"/>
      <c r="AY68" s="570"/>
      <c r="AZ68" s="570"/>
      <c r="BA68" s="570"/>
      <c r="BB68" s="570"/>
      <c r="BC68" s="570"/>
      <c r="BD68" s="701"/>
      <c r="BE68" s="701"/>
      <c r="BF68" s="701"/>
      <c r="BG68" s="570"/>
      <c r="BH68" s="570"/>
      <c r="BI68" s="570"/>
      <c r="BJ68" s="570"/>
      <c r="BK68" s="570"/>
      <c r="BL68" s="570"/>
      <c r="BM68" s="570"/>
      <c r="BN68" s="570"/>
      <c r="BO68" s="570"/>
      <c r="BP68" s="570"/>
      <c r="BQ68" s="570"/>
      <c r="BR68" s="570"/>
      <c r="BS68" s="570"/>
      <c r="BT68" s="570"/>
      <c r="BU68" s="570"/>
      <c r="BV68" s="570"/>
    </row>
    <row r="69" spans="1:74" x14ac:dyDescent="0.2">
      <c r="A69" s="571"/>
      <c r="B69" s="572"/>
      <c r="C69" s="572"/>
      <c r="D69" s="572"/>
      <c r="E69" s="572"/>
      <c r="F69" s="572"/>
      <c r="G69" s="572"/>
      <c r="H69" s="572"/>
      <c r="I69" s="572"/>
      <c r="J69" s="572"/>
      <c r="K69" s="572"/>
      <c r="L69" s="572"/>
      <c r="M69" s="572"/>
      <c r="O69" s="572"/>
      <c r="P69" s="572"/>
      <c r="Q69" s="572"/>
      <c r="R69" s="572"/>
      <c r="S69" s="572"/>
      <c r="T69" s="572"/>
      <c r="U69" s="572"/>
      <c r="V69" s="572"/>
      <c r="W69" s="572"/>
      <c r="X69" s="572"/>
      <c r="Y69" s="572"/>
      <c r="AA69" s="572"/>
      <c r="AB69" s="572"/>
      <c r="AC69" s="572"/>
      <c r="AD69" s="572"/>
      <c r="AE69" s="572"/>
      <c r="AF69" s="572"/>
      <c r="AG69" s="572"/>
      <c r="AH69" s="572"/>
      <c r="AI69" s="572"/>
      <c r="AJ69" s="572"/>
      <c r="AK69" s="572"/>
      <c r="AM69" s="572"/>
      <c r="AN69" s="572"/>
      <c r="AO69" s="572"/>
      <c r="AP69" s="572"/>
      <c r="AQ69" s="572"/>
      <c r="AR69" s="572"/>
      <c r="AS69" s="572"/>
      <c r="AT69" s="572"/>
      <c r="AU69" s="572"/>
      <c r="AV69" s="572"/>
      <c r="AW69" s="572"/>
      <c r="AY69" s="572"/>
      <c r="AZ69" s="572"/>
      <c r="BA69" s="572"/>
      <c r="BB69" s="572"/>
      <c r="BC69" s="572"/>
      <c r="BD69" s="702"/>
      <c r="BE69" s="702"/>
      <c r="BF69" s="702"/>
      <c r="BG69" s="572"/>
      <c r="BH69" s="572"/>
      <c r="BI69" s="572"/>
      <c r="BK69" s="572"/>
      <c r="BL69" s="572"/>
      <c r="BM69" s="572"/>
      <c r="BN69" s="572"/>
      <c r="BO69" s="572"/>
      <c r="BP69" s="572"/>
      <c r="BQ69" s="572"/>
      <c r="BR69" s="572"/>
      <c r="BS69" s="572"/>
      <c r="BT69" s="572"/>
      <c r="BU69" s="572"/>
    </row>
    <row r="70" spans="1:74" x14ac:dyDescent="0.2">
      <c r="A70" s="571"/>
      <c r="B70" s="572"/>
      <c r="C70" s="572"/>
      <c r="D70" s="572"/>
      <c r="E70" s="572"/>
      <c r="F70" s="572"/>
      <c r="G70" s="572"/>
      <c r="H70" s="572"/>
      <c r="I70" s="572"/>
      <c r="J70" s="572"/>
      <c r="K70" s="572"/>
      <c r="L70" s="572"/>
      <c r="M70" s="572"/>
      <c r="O70" s="572"/>
      <c r="P70" s="572"/>
      <c r="Q70" s="572"/>
      <c r="R70" s="572"/>
      <c r="S70" s="572"/>
      <c r="T70" s="572"/>
      <c r="U70" s="572"/>
      <c r="V70" s="572"/>
      <c r="W70" s="572"/>
      <c r="X70" s="572"/>
      <c r="Y70" s="572"/>
      <c r="AA70" s="572"/>
      <c r="AB70" s="572"/>
      <c r="AC70" s="572"/>
      <c r="AD70" s="572"/>
      <c r="AE70" s="572"/>
      <c r="AF70" s="572"/>
      <c r="AG70" s="572"/>
      <c r="AH70" s="572"/>
      <c r="AI70" s="572"/>
      <c r="AJ70" s="572"/>
      <c r="AK70" s="572"/>
      <c r="AM70" s="572"/>
      <c r="AN70" s="572"/>
      <c r="AO70" s="572"/>
      <c r="AP70" s="572"/>
      <c r="AQ70" s="572"/>
      <c r="AR70" s="572"/>
      <c r="AS70" s="572"/>
      <c r="AT70" s="572"/>
      <c r="AU70" s="572"/>
      <c r="AV70" s="572"/>
      <c r="AW70" s="572"/>
      <c r="AY70" s="572"/>
      <c r="AZ70" s="572"/>
      <c r="BA70" s="572"/>
      <c r="BB70" s="572"/>
      <c r="BC70" s="572"/>
      <c r="BD70" s="702"/>
      <c r="BE70" s="702"/>
      <c r="BF70" s="702"/>
      <c r="BG70" s="572"/>
      <c r="BH70" s="572"/>
      <c r="BI70" s="572"/>
      <c r="BK70" s="572"/>
      <c r="BL70" s="572"/>
      <c r="BM70" s="572"/>
      <c r="BN70" s="572"/>
      <c r="BO70" s="572"/>
      <c r="BP70" s="572"/>
      <c r="BQ70" s="572"/>
      <c r="BR70" s="572"/>
      <c r="BS70" s="572"/>
      <c r="BT70" s="572"/>
      <c r="BU70" s="572"/>
    </row>
    <row r="71" spans="1:74" x14ac:dyDescent="0.2">
      <c r="A71" s="573"/>
      <c r="B71" s="574"/>
      <c r="C71" s="574"/>
      <c r="D71" s="575"/>
      <c r="E71" s="575"/>
      <c r="F71" s="575"/>
      <c r="G71" s="575"/>
      <c r="H71" s="575"/>
      <c r="I71" s="575"/>
      <c r="J71" s="575"/>
      <c r="K71" s="575"/>
      <c r="L71" s="575"/>
      <c r="M71" s="575"/>
      <c r="N71" s="575"/>
      <c r="O71" s="574"/>
      <c r="P71" s="575"/>
      <c r="Q71" s="575"/>
      <c r="R71" s="575"/>
      <c r="S71" s="575"/>
      <c r="T71" s="575"/>
      <c r="U71" s="575"/>
      <c r="V71" s="575"/>
      <c r="W71" s="575"/>
      <c r="X71" s="575"/>
      <c r="Y71" s="575"/>
      <c r="Z71" s="575"/>
      <c r="AA71" s="574"/>
      <c r="AB71" s="575"/>
      <c r="AC71" s="575"/>
      <c r="AD71" s="575"/>
      <c r="AE71" s="575"/>
      <c r="AF71" s="575"/>
      <c r="AG71" s="575"/>
      <c r="AH71" s="575"/>
      <c r="AI71" s="575"/>
      <c r="AJ71" s="575"/>
      <c r="AK71" s="575"/>
      <c r="AL71" s="575"/>
      <c r="AM71" s="574"/>
      <c r="AN71" s="575"/>
      <c r="AO71" s="575"/>
      <c r="AP71" s="575"/>
      <c r="AQ71" s="575"/>
      <c r="AR71" s="575"/>
      <c r="AS71" s="575"/>
      <c r="AT71" s="575"/>
      <c r="AU71" s="575"/>
      <c r="AV71" s="575"/>
      <c r="AW71" s="575"/>
      <c r="AX71" s="575"/>
      <c r="AY71" s="574"/>
      <c r="AZ71" s="575"/>
      <c r="BA71" s="575"/>
      <c r="BB71" s="575"/>
      <c r="BC71" s="575"/>
      <c r="BD71" s="683"/>
      <c r="BE71" s="683"/>
      <c r="BF71" s="683"/>
      <c r="BG71" s="575"/>
      <c r="BH71" s="575"/>
      <c r="BI71" s="575"/>
      <c r="BJ71" s="575"/>
      <c r="BK71" s="574"/>
      <c r="BL71" s="575"/>
      <c r="BM71" s="575"/>
      <c r="BN71" s="575"/>
      <c r="BO71" s="575"/>
      <c r="BP71" s="575"/>
      <c r="BQ71" s="575"/>
      <c r="BR71" s="575"/>
      <c r="BS71" s="575"/>
      <c r="BT71" s="575"/>
      <c r="BU71" s="575"/>
      <c r="BV71" s="575"/>
    </row>
    <row r="72" spans="1:74" x14ac:dyDescent="0.2">
      <c r="A72" s="575"/>
      <c r="B72" s="576"/>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7"/>
      <c r="AL72" s="577"/>
      <c r="AM72" s="577"/>
      <c r="AN72" s="577"/>
      <c r="AO72" s="577"/>
      <c r="AP72" s="577"/>
      <c r="AQ72" s="577"/>
      <c r="AR72" s="577"/>
      <c r="AS72" s="577"/>
      <c r="AT72" s="577"/>
      <c r="AU72" s="577"/>
      <c r="AV72" s="577"/>
      <c r="AW72" s="577"/>
      <c r="AX72" s="577"/>
      <c r="AY72" s="577"/>
      <c r="AZ72" s="577"/>
      <c r="BA72" s="577"/>
      <c r="BB72" s="577"/>
      <c r="BC72" s="577"/>
      <c r="BD72" s="703"/>
      <c r="BE72" s="703"/>
      <c r="BF72" s="703"/>
      <c r="BG72" s="577"/>
      <c r="BH72" s="577"/>
      <c r="BI72" s="577"/>
      <c r="BJ72" s="577"/>
      <c r="BK72" s="577"/>
      <c r="BL72" s="577"/>
      <c r="BM72" s="577"/>
      <c r="BN72" s="577"/>
      <c r="BO72" s="577"/>
      <c r="BP72" s="577"/>
      <c r="BQ72" s="577"/>
      <c r="BR72" s="577"/>
      <c r="BS72" s="577"/>
      <c r="BT72" s="577"/>
      <c r="BU72" s="577"/>
      <c r="BV72" s="577"/>
    </row>
    <row r="73" spans="1:74" x14ac:dyDescent="0.2">
      <c r="A73" s="575"/>
      <c r="B73" s="574"/>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7"/>
      <c r="AL73" s="577"/>
      <c r="AM73" s="577"/>
      <c r="AN73" s="577"/>
      <c r="AO73" s="577"/>
      <c r="AP73" s="577"/>
      <c r="AQ73" s="577"/>
      <c r="AR73" s="577"/>
      <c r="AS73" s="577"/>
      <c r="AT73" s="577"/>
      <c r="AU73" s="577"/>
      <c r="AV73" s="577"/>
      <c r="AW73" s="577"/>
      <c r="AX73" s="577"/>
      <c r="AY73" s="577"/>
      <c r="AZ73" s="577"/>
      <c r="BA73" s="577"/>
      <c r="BB73" s="577"/>
      <c r="BC73" s="577"/>
      <c r="BD73" s="703"/>
      <c r="BE73" s="703"/>
      <c r="BF73" s="703"/>
      <c r="BG73" s="577"/>
      <c r="BH73" s="577"/>
      <c r="BI73" s="577"/>
      <c r="BJ73" s="577"/>
      <c r="BK73" s="577"/>
      <c r="BL73" s="577"/>
      <c r="BM73" s="577"/>
      <c r="BN73" s="577"/>
      <c r="BO73" s="577"/>
      <c r="BP73" s="577"/>
      <c r="BQ73" s="577"/>
      <c r="BR73" s="577"/>
      <c r="BS73" s="577"/>
      <c r="BT73" s="577"/>
      <c r="BU73" s="577"/>
      <c r="BV73" s="577"/>
    </row>
    <row r="74" spans="1:74" x14ac:dyDescent="0.2">
      <c r="A74" s="575"/>
      <c r="B74" s="574"/>
      <c r="C74" s="577">
        <f>C11-SUM(C12:C17)</f>
        <v>2.7000169211532921E-8</v>
      </c>
      <c r="D74" s="577">
        <f t="shared" ref="D74:BO74" si="0">D11-SUM(D12:D17)</f>
        <v>-3.8000052882125601E-8</v>
      </c>
      <c r="E74" s="577">
        <f t="shared" si="0"/>
        <v>4.6000195652595721E-8</v>
      </c>
      <c r="F74" s="577">
        <f t="shared" si="0"/>
        <v>4.0000259104999714E-8</v>
      </c>
      <c r="G74" s="577">
        <f t="shared" si="0"/>
        <v>2.3999973564059474E-8</v>
      </c>
      <c r="H74" s="577">
        <f t="shared" si="0"/>
        <v>3.5999846659251489E-8</v>
      </c>
      <c r="I74" s="577">
        <f t="shared" si="0"/>
        <v>-1.0000121619668789E-8</v>
      </c>
      <c r="J74" s="577">
        <f t="shared" si="0"/>
        <v>2.7000169211532921E-8</v>
      </c>
      <c r="K74" s="577">
        <f t="shared" si="0"/>
        <v>2.9999682737980038E-8</v>
      </c>
      <c r="L74" s="577">
        <f t="shared" si="0"/>
        <v>-3.700029083120171E-8</v>
      </c>
      <c r="M74" s="577">
        <f t="shared" si="0"/>
        <v>-4.0001850720727816E-9</v>
      </c>
      <c r="N74" s="577">
        <f t="shared" si="0"/>
        <v>-3.0000137485330924E-8</v>
      </c>
      <c r="O74" s="577">
        <f t="shared" si="0"/>
        <v>5.5000100473989733E-8</v>
      </c>
      <c r="P74" s="577">
        <f t="shared" si="0"/>
        <v>1.600028554094024E-8</v>
      </c>
      <c r="Q74" s="577">
        <f t="shared" si="0"/>
        <v>-3.9000042306724936E-8</v>
      </c>
      <c r="R74" s="577">
        <f t="shared" si="0"/>
        <v>0</v>
      </c>
      <c r="S74" s="577">
        <f t="shared" si="0"/>
        <v>5.299989425111562E-8</v>
      </c>
      <c r="T74" s="577">
        <f t="shared" si="0"/>
        <v>-3.2999878385453485E-8</v>
      </c>
      <c r="U74" s="577">
        <f t="shared" si="0"/>
        <v>-3.8999814933049493E-8</v>
      </c>
      <c r="V74" s="577">
        <f t="shared" si="0"/>
        <v>-1.9000026441062801E-8</v>
      </c>
      <c r="W74" s="577">
        <f t="shared" si="0"/>
        <v>3.0000137485330924E-8</v>
      </c>
      <c r="X74" s="577">
        <f t="shared" si="0"/>
        <v>-2.8000158636132255E-8</v>
      </c>
      <c r="Y74" s="577">
        <f t="shared" si="0"/>
        <v>2.6999714464182034E-8</v>
      </c>
      <c r="Z74" s="577">
        <f t="shared" si="0"/>
        <v>1.4000306691741571E-8</v>
      </c>
      <c r="AA74" s="577">
        <f t="shared" si="0"/>
        <v>-9.999894245993346E-10</v>
      </c>
      <c r="AB74" s="577">
        <f t="shared" si="0"/>
        <v>7.9996880231192335E-9</v>
      </c>
      <c r="AC74" s="577">
        <f t="shared" si="0"/>
        <v>4.200001058052294E-8</v>
      </c>
      <c r="AD74" s="577">
        <f t="shared" si="0"/>
        <v>3.5999846659251489E-8</v>
      </c>
      <c r="AE74" s="577">
        <f t="shared" si="0"/>
        <v>3.3000105759128928E-8</v>
      </c>
      <c r="AF74" s="577">
        <f t="shared" si="0"/>
        <v>0</v>
      </c>
      <c r="AG74" s="577">
        <f t="shared" si="0"/>
        <v>9.999894245993346E-10</v>
      </c>
      <c r="AH74" s="577">
        <f t="shared" si="0"/>
        <v>3.0999672162579373E-8</v>
      </c>
      <c r="AI74" s="577">
        <f t="shared" si="0"/>
        <v>7.0003807195462286E-9</v>
      </c>
      <c r="AJ74" s="577">
        <f t="shared" si="0"/>
        <v>4.8999936552718282E-8</v>
      </c>
      <c r="AK74" s="577">
        <f t="shared" si="0"/>
        <v>-4.000003173132427E-8</v>
      </c>
      <c r="AL74" s="577">
        <f t="shared" si="0"/>
        <v>2.1000232663936913E-8</v>
      </c>
      <c r="AM74" s="577">
        <f t="shared" si="0"/>
        <v>2.8999920687056147E-8</v>
      </c>
      <c r="AN74" s="577">
        <f t="shared" si="0"/>
        <v>-4.3999989429721609E-8</v>
      </c>
      <c r="AO74" s="577">
        <f t="shared" si="0"/>
        <v>-3.3999640436377376E-8</v>
      </c>
      <c r="AP74" s="577">
        <f t="shared" si="0"/>
        <v>2.3000211513135582E-8</v>
      </c>
      <c r="AQ74" s="577">
        <f t="shared" si="0"/>
        <v>4.0004124457482249E-9</v>
      </c>
      <c r="AR74" s="577">
        <f t="shared" si="0"/>
        <v>3.3000105759128928E-8</v>
      </c>
      <c r="AS74" s="577">
        <f t="shared" si="0"/>
        <v>1.7000274965539575E-8</v>
      </c>
      <c r="AT74" s="577">
        <f t="shared" si="0"/>
        <v>2.6999941837857477E-8</v>
      </c>
      <c r="AU74" s="577">
        <f t="shared" si="0"/>
        <v>3.9999576983973384E-9</v>
      </c>
      <c r="AV74" s="577">
        <f t="shared" si="0"/>
        <v>-3.1000126909930259E-8</v>
      </c>
      <c r="AW74" s="577">
        <f t="shared" si="0"/>
        <v>2.9999910111655481E-8</v>
      </c>
      <c r="AX74" s="577">
        <f t="shared" si="0"/>
        <v>9.999894245993346E-9</v>
      </c>
      <c r="AY74" s="577">
        <f t="shared" si="0"/>
        <v>2.5999999979831045E-4</v>
      </c>
      <c r="AZ74" s="577">
        <f t="shared" si="0"/>
        <v>-1.5999999982341251E-4</v>
      </c>
      <c r="BA74" s="577">
        <f t="shared" si="0"/>
        <v>-1.300000001265289E-4</v>
      </c>
      <c r="BB74" s="577">
        <f t="shared" si="0"/>
        <v>4.4000000025334884E-4</v>
      </c>
      <c r="BC74" s="577">
        <f t="shared" si="0"/>
        <v>7.9999999798019417E-5</v>
      </c>
      <c r="BD74" s="703">
        <f t="shared" si="0"/>
        <v>1.2999999989915523E-4</v>
      </c>
      <c r="BE74" s="703">
        <f t="shared" si="0"/>
        <v>-3.1000000012681994E-4</v>
      </c>
      <c r="BF74" s="703">
        <f t="shared" si="0"/>
        <v>2.000000017687853E-5</v>
      </c>
      <c r="BG74" s="577">
        <f t="shared" si="0"/>
        <v>2.9999999696883606E-5</v>
      </c>
      <c r="BH74" s="577">
        <f t="shared" si="0"/>
        <v>-2.6000000002568413E-4</v>
      </c>
      <c r="BI74" s="577">
        <f t="shared" si="0"/>
        <v>-3.6000000022795575E-4</v>
      </c>
      <c r="BJ74" s="577">
        <f t="shared" si="0"/>
        <v>0</v>
      </c>
      <c r="BK74" s="577">
        <f t="shared" si="0"/>
        <v>5.0000000010186341E-4</v>
      </c>
      <c r="BL74" s="577">
        <f t="shared" si="0"/>
        <v>-3.0000000151630957E-5</v>
      </c>
      <c r="BM74" s="577">
        <f t="shared" si="0"/>
        <v>-2.8000000020256266E-4</v>
      </c>
      <c r="BN74" s="577">
        <f t="shared" si="0"/>
        <v>3.9999999899009708E-5</v>
      </c>
      <c r="BO74" s="577">
        <f t="shared" si="0"/>
        <v>-3.0999999989944627E-4</v>
      </c>
      <c r="BP74" s="577">
        <f t="shared" ref="BP74:BV74" si="1">BP11-SUM(BP12:BP17)</f>
        <v>4.1000000010171789E-4</v>
      </c>
      <c r="BQ74" s="577">
        <f t="shared" si="1"/>
        <v>-4.0999999987434421E-4</v>
      </c>
      <c r="BR74" s="577">
        <f t="shared" si="1"/>
        <v>4.2000000007647031E-4</v>
      </c>
      <c r="BS74" s="577">
        <f t="shared" si="1"/>
        <v>-1.300000001265289E-4</v>
      </c>
      <c r="BT74" s="577">
        <f t="shared" si="1"/>
        <v>-9.0000000227519195E-5</v>
      </c>
      <c r="BU74" s="577">
        <f t="shared" si="1"/>
        <v>2.4000000007617928E-4</v>
      </c>
      <c r="BV74" s="577">
        <f t="shared" si="1"/>
        <v>5.0999999984924216E-4</v>
      </c>
    </row>
    <row r="76" spans="1:74" x14ac:dyDescent="0.2">
      <c r="B76" s="576"/>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7"/>
      <c r="AL76" s="577"/>
      <c r="AM76" s="577"/>
      <c r="AN76" s="577"/>
      <c r="AO76" s="577"/>
      <c r="AP76" s="577"/>
      <c r="AQ76" s="577"/>
      <c r="AR76" s="577"/>
      <c r="AS76" s="577"/>
      <c r="AT76" s="577"/>
      <c r="AU76" s="577"/>
      <c r="AV76" s="577"/>
      <c r="AW76" s="577"/>
      <c r="AX76" s="577"/>
      <c r="AY76" s="577"/>
      <c r="AZ76" s="577"/>
      <c r="BA76" s="577"/>
      <c r="BB76" s="577"/>
      <c r="BC76" s="577"/>
      <c r="BD76" s="703"/>
      <c r="BE76" s="703"/>
      <c r="BF76" s="703"/>
      <c r="BG76" s="577"/>
      <c r="BH76" s="577"/>
      <c r="BI76" s="577"/>
      <c r="BJ76" s="577"/>
      <c r="BK76" s="577"/>
      <c r="BL76" s="577"/>
      <c r="BM76" s="577"/>
      <c r="BN76" s="577"/>
      <c r="BO76" s="577"/>
      <c r="BP76" s="577"/>
      <c r="BQ76" s="577"/>
      <c r="BR76" s="577"/>
      <c r="BS76" s="577"/>
      <c r="BT76" s="577"/>
      <c r="BU76" s="577"/>
      <c r="BV76" s="577"/>
    </row>
    <row r="77" spans="1:74" x14ac:dyDescent="0.2">
      <c r="B77" s="574"/>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7"/>
      <c r="AL77" s="577"/>
      <c r="AM77" s="577"/>
      <c r="AN77" s="577"/>
      <c r="AO77" s="577"/>
      <c r="AP77" s="577"/>
      <c r="AQ77" s="577"/>
      <c r="AR77" s="577"/>
      <c r="AS77" s="577"/>
      <c r="AT77" s="577"/>
      <c r="AU77" s="577"/>
      <c r="AV77" s="577"/>
      <c r="AW77" s="577"/>
      <c r="AX77" s="577"/>
      <c r="AY77" s="577"/>
      <c r="AZ77" s="577"/>
      <c r="BA77" s="577"/>
      <c r="BB77" s="577"/>
      <c r="BC77" s="577"/>
      <c r="BD77" s="703"/>
      <c r="BE77" s="703"/>
      <c r="BF77" s="703"/>
      <c r="BG77" s="577"/>
      <c r="BH77" s="577"/>
      <c r="BI77" s="577"/>
      <c r="BJ77" s="577"/>
      <c r="BK77" s="577"/>
      <c r="BL77" s="577"/>
      <c r="BM77" s="577"/>
      <c r="BN77" s="577"/>
      <c r="BO77" s="577"/>
      <c r="BP77" s="577"/>
      <c r="BQ77" s="577"/>
      <c r="BR77" s="577"/>
      <c r="BS77" s="577"/>
      <c r="BT77" s="577"/>
      <c r="BU77" s="577"/>
      <c r="BV77" s="577"/>
    </row>
    <row r="78" spans="1:74" x14ac:dyDescent="0.2">
      <c r="A78" s="575"/>
      <c r="B78" s="574"/>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7"/>
      <c r="AL78" s="577"/>
      <c r="AM78" s="577"/>
      <c r="AN78" s="577"/>
      <c r="AO78" s="577"/>
      <c r="AP78" s="577"/>
      <c r="AQ78" s="577"/>
      <c r="AR78" s="577"/>
      <c r="AS78" s="577"/>
      <c r="AT78" s="577"/>
      <c r="AU78" s="577"/>
      <c r="AV78" s="577"/>
      <c r="AW78" s="577"/>
      <c r="AX78" s="577"/>
      <c r="AY78" s="577"/>
      <c r="AZ78" s="577"/>
      <c r="BA78" s="577"/>
      <c r="BB78" s="577"/>
      <c r="BC78" s="577"/>
      <c r="BD78" s="703"/>
      <c r="BE78" s="703"/>
      <c r="BF78" s="703"/>
      <c r="BG78" s="577"/>
      <c r="BH78" s="577"/>
      <c r="BI78" s="577"/>
      <c r="BJ78" s="577"/>
      <c r="BK78" s="577"/>
      <c r="BL78" s="577"/>
      <c r="BM78" s="577"/>
      <c r="BN78" s="577"/>
      <c r="BO78" s="577"/>
      <c r="BP78" s="577"/>
      <c r="BQ78" s="577"/>
      <c r="BR78" s="577"/>
      <c r="BS78" s="577"/>
      <c r="BT78" s="577"/>
      <c r="BU78" s="577"/>
      <c r="BV78" s="577"/>
    </row>
    <row r="79" spans="1:74" x14ac:dyDescent="0.2">
      <c r="A79" s="575"/>
      <c r="B79" s="574"/>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577"/>
      <c r="AP79" s="577"/>
      <c r="AQ79" s="577"/>
      <c r="AR79" s="577"/>
      <c r="AS79" s="577"/>
      <c r="AT79" s="577"/>
      <c r="AU79" s="577"/>
      <c r="AV79" s="577"/>
      <c r="AW79" s="577"/>
      <c r="AX79" s="577"/>
      <c r="AY79" s="577"/>
      <c r="AZ79" s="577"/>
      <c r="BA79" s="577"/>
      <c r="BB79" s="577"/>
      <c r="BC79" s="577"/>
      <c r="BD79" s="703"/>
      <c r="BE79" s="703"/>
      <c r="BF79" s="703"/>
      <c r="BG79" s="577"/>
      <c r="BH79" s="577"/>
      <c r="BI79" s="577"/>
      <c r="BJ79" s="577"/>
      <c r="BK79" s="577"/>
      <c r="BL79" s="577"/>
      <c r="BM79" s="577"/>
      <c r="BN79" s="577"/>
      <c r="BO79" s="577"/>
      <c r="BP79" s="577"/>
      <c r="BQ79" s="577"/>
      <c r="BR79" s="577"/>
      <c r="BS79" s="577"/>
      <c r="BT79" s="577"/>
      <c r="BU79" s="577"/>
      <c r="BV79" s="577"/>
    </row>
    <row r="80" spans="1:74" x14ac:dyDescent="0.2">
      <c r="B80" s="576"/>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7"/>
      <c r="AL80" s="577"/>
      <c r="AM80" s="577"/>
      <c r="AN80" s="577"/>
      <c r="AO80" s="577"/>
      <c r="AP80" s="577"/>
      <c r="AQ80" s="577"/>
      <c r="AR80" s="577"/>
      <c r="AS80" s="577"/>
      <c r="AT80" s="577"/>
      <c r="AU80" s="577"/>
      <c r="AV80" s="577"/>
      <c r="AW80" s="577"/>
      <c r="AX80" s="577"/>
      <c r="AY80" s="577"/>
      <c r="AZ80" s="577"/>
      <c r="BA80" s="577"/>
      <c r="BB80" s="577"/>
      <c r="BC80" s="577"/>
      <c r="BD80" s="703"/>
      <c r="BE80" s="703"/>
      <c r="BF80" s="703"/>
      <c r="BG80" s="577"/>
      <c r="BH80" s="577"/>
      <c r="BI80" s="577"/>
      <c r="BJ80" s="577"/>
      <c r="BK80" s="577"/>
      <c r="BL80" s="577"/>
      <c r="BM80" s="577"/>
      <c r="BN80" s="577"/>
      <c r="BO80" s="577"/>
      <c r="BP80" s="577"/>
      <c r="BQ80" s="577"/>
      <c r="BR80" s="577"/>
      <c r="BS80" s="577"/>
      <c r="BT80" s="577"/>
      <c r="BU80" s="577"/>
      <c r="BV80" s="577"/>
    </row>
    <row r="81" spans="1:74" x14ac:dyDescent="0.2">
      <c r="B81" s="574"/>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7"/>
      <c r="AL81" s="577"/>
      <c r="AM81" s="577"/>
      <c r="AN81" s="577"/>
      <c r="AO81" s="577"/>
      <c r="AP81" s="577"/>
      <c r="AQ81" s="577"/>
      <c r="AR81" s="577"/>
      <c r="AS81" s="577"/>
      <c r="AT81" s="577"/>
      <c r="AU81" s="577"/>
      <c r="AV81" s="577"/>
      <c r="AW81" s="577"/>
      <c r="AX81" s="577"/>
      <c r="AY81" s="577"/>
      <c r="AZ81" s="577"/>
      <c r="BA81" s="577"/>
      <c r="BB81" s="577"/>
      <c r="BC81" s="577"/>
      <c r="BD81" s="703"/>
      <c r="BE81" s="703"/>
      <c r="BF81" s="703"/>
      <c r="BG81" s="577"/>
      <c r="BH81" s="577"/>
      <c r="BI81" s="577"/>
      <c r="BJ81" s="577"/>
      <c r="BK81" s="577"/>
      <c r="BL81" s="577"/>
      <c r="BM81" s="577"/>
      <c r="BN81" s="577"/>
      <c r="BO81" s="577"/>
      <c r="BP81" s="577"/>
      <c r="BQ81" s="577"/>
      <c r="BR81" s="577"/>
      <c r="BS81" s="577"/>
      <c r="BT81" s="577"/>
      <c r="BU81" s="577"/>
      <c r="BV81" s="577"/>
    </row>
    <row r="82" spans="1:74" x14ac:dyDescent="0.2">
      <c r="A82" s="575"/>
      <c r="B82" s="574"/>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7"/>
      <c r="AL82" s="577"/>
      <c r="AM82" s="577"/>
      <c r="AN82" s="577"/>
      <c r="AO82" s="577"/>
      <c r="AP82" s="577"/>
      <c r="AQ82" s="577"/>
      <c r="AR82" s="577"/>
      <c r="AS82" s="577"/>
      <c r="AT82" s="577"/>
      <c r="AU82" s="577"/>
      <c r="AV82" s="577"/>
      <c r="AW82" s="577"/>
      <c r="AX82" s="577"/>
      <c r="AY82" s="577"/>
      <c r="AZ82" s="577"/>
      <c r="BA82" s="577"/>
      <c r="BB82" s="577"/>
      <c r="BC82" s="577"/>
      <c r="BD82" s="703"/>
      <c r="BE82" s="703"/>
      <c r="BF82" s="703"/>
      <c r="BG82" s="577"/>
      <c r="BH82" s="577"/>
      <c r="BI82" s="577"/>
      <c r="BJ82" s="577"/>
      <c r="BK82" s="577"/>
      <c r="BL82" s="577"/>
      <c r="BM82" s="577"/>
      <c r="BN82" s="577"/>
      <c r="BO82" s="577"/>
      <c r="BP82" s="577"/>
      <c r="BQ82" s="577"/>
      <c r="BR82" s="577"/>
      <c r="BS82" s="577"/>
      <c r="BT82" s="577"/>
      <c r="BU82" s="577"/>
      <c r="BV82" s="577"/>
    </row>
    <row r="84" spans="1:74" x14ac:dyDescent="0.2">
      <c r="B84" s="576"/>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7"/>
      <c r="AL84" s="577"/>
      <c r="AM84" s="577"/>
      <c r="AN84" s="577"/>
      <c r="AO84" s="577"/>
      <c r="AP84" s="577"/>
      <c r="AQ84" s="577"/>
      <c r="AR84" s="577"/>
      <c r="AS84" s="577"/>
      <c r="AT84" s="577"/>
      <c r="AU84" s="577"/>
      <c r="AV84" s="577"/>
      <c r="AW84" s="577"/>
      <c r="AX84" s="577"/>
      <c r="AY84" s="577"/>
      <c r="AZ84" s="577"/>
      <c r="BA84" s="577"/>
      <c r="BB84" s="577"/>
      <c r="BC84" s="577"/>
      <c r="BD84" s="703"/>
      <c r="BE84" s="703"/>
      <c r="BF84" s="703"/>
      <c r="BG84" s="577"/>
      <c r="BH84" s="577"/>
      <c r="BI84" s="577"/>
      <c r="BJ84" s="577"/>
      <c r="BK84" s="577"/>
      <c r="BL84" s="577"/>
      <c r="BM84" s="577"/>
      <c r="BN84" s="577"/>
      <c r="BO84" s="577"/>
      <c r="BP84" s="577"/>
      <c r="BQ84" s="577"/>
      <c r="BR84" s="577"/>
      <c r="BS84" s="577"/>
      <c r="BT84" s="577"/>
      <c r="BU84" s="577"/>
      <c r="BV84" s="577"/>
    </row>
    <row r="85" spans="1:74" x14ac:dyDescent="0.2">
      <c r="B85" s="574"/>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7"/>
      <c r="AL85" s="577"/>
      <c r="AM85" s="577"/>
      <c r="AN85" s="577"/>
      <c r="AO85" s="577"/>
      <c r="AP85" s="577"/>
      <c r="AQ85" s="577"/>
      <c r="AR85" s="577"/>
      <c r="AS85" s="577"/>
      <c r="AT85" s="577"/>
      <c r="AU85" s="577"/>
      <c r="AV85" s="577"/>
      <c r="AW85" s="577"/>
      <c r="AX85" s="577"/>
      <c r="AY85" s="577"/>
      <c r="AZ85" s="577"/>
      <c r="BA85" s="577"/>
      <c r="BB85" s="577"/>
      <c r="BC85" s="577"/>
      <c r="BD85" s="703"/>
      <c r="BE85" s="703"/>
      <c r="BF85" s="703"/>
      <c r="BG85" s="577"/>
      <c r="BH85" s="577"/>
      <c r="BI85" s="577"/>
      <c r="BJ85" s="577"/>
      <c r="BK85" s="577"/>
      <c r="BL85" s="577"/>
      <c r="BM85" s="577"/>
      <c r="BN85" s="577"/>
      <c r="BO85" s="577"/>
      <c r="BP85" s="577"/>
      <c r="BQ85" s="577"/>
      <c r="BR85" s="577"/>
      <c r="BS85" s="577"/>
      <c r="BT85" s="577"/>
      <c r="BU85" s="577"/>
      <c r="BV85" s="577"/>
    </row>
    <row r="86" spans="1:74" x14ac:dyDescent="0.2">
      <c r="A86" s="575"/>
      <c r="B86" s="574"/>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7"/>
      <c r="AL86" s="577"/>
      <c r="AM86" s="577"/>
      <c r="AN86" s="577"/>
      <c r="AO86" s="577"/>
      <c r="AP86" s="577"/>
      <c r="AQ86" s="577"/>
      <c r="AR86" s="577"/>
      <c r="AS86" s="577"/>
      <c r="AT86" s="577"/>
      <c r="AU86" s="577"/>
      <c r="AV86" s="577"/>
      <c r="AW86" s="577"/>
      <c r="AX86" s="577"/>
      <c r="AY86" s="577"/>
      <c r="AZ86" s="577"/>
      <c r="BA86" s="577"/>
      <c r="BB86" s="577"/>
      <c r="BC86" s="577"/>
      <c r="BD86" s="703"/>
      <c r="BE86" s="703"/>
      <c r="BF86" s="703"/>
      <c r="BG86" s="577"/>
      <c r="BH86" s="577"/>
      <c r="BI86" s="577"/>
      <c r="BJ86" s="577"/>
      <c r="BK86" s="577"/>
      <c r="BL86" s="577"/>
      <c r="BM86" s="577"/>
      <c r="BN86" s="577"/>
      <c r="BO86" s="577"/>
      <c r="BP86" s="577"/>
      <c r="BQ86" s="577"/>
      <c r="BR86" s="577"/>
      <c r="BS86" s="577"/>
      <c r="BT86" s="577"/>
      <c r="BU86" s="577"/>
      <c r="BV86" s="577"/>
    </row>
    <row r="88" spans="1:74" x14ac:dyDescent="0.2">
      <c r="B88" s="576"/>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78"/>
      <c r="AL88" s="578"/>
      <c r="AM88" s="578"/>
      <c r="AN88" s="578"/>
      <c r="AO88" s="578"/>
      <c r="AP88" s="578"/>
      <c r="AQ88" s="578"/>
      <c r="AR88" s="578"/>
      <c r="AS88" s="578"/>
      <c r="AT88" s="578"/>
      <c r="AU88" s="578"/>
      <c r="AV88" s="578"/>
      <c r="AW88" s="578"/>
      <c r="AX88" s="578"/>
      <c r="AY88" s="578"/>
      <c r="AZ88" s="578"/>
      <c r="BA88" s="578"/>
      <c r="BB88" s="578"/>
      <c r="BC88" s="578"/>
      <c r="BD88" s="704"/>
      <c r="BE88" s="704"/>
      <c r="BF88" s="704"/>
      <c r="BG88" s="578"/>
      <c r="BH88" s="578"/>
      <c r="BI88" s="578"/>
      <c r="BJ88" s="578"/>
      <c r="BK88" s="578"/>
      <c r="BL88" s="578"/>
      <c r="BM88" s="578"/>
      <c r="BN88" s="578"/>
      <c r="BO88" s="578"/>
      <c r="BP88" s="578"/>
      <c r="BQ88" s="578"/>
      <c r="BR88" s="578"/>
      <c r="BS88" s="578"/>
      <c r="BT88" s="578"/>
      <c r="BU88" s="578"/>
      <c r="BV88" s="578"/>
    </row>
    <row r="89" spans="1:74" x14ac:dyDescent="0.2">
      <c r="B89" s="574"/>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78"/>
      <c r="AL89" s="578"/>
      <c r="AM89" s="578"/>
      <c r="AN89" s="578"/>
      <c r="AO89" s="578"/>
      <c r="AP89" s="578"/>
      <c r="AQ89" s="578"/>
      <c r="AR89" s="578"/>
      <c r="AS89" s="578"/>
      <c r="AT89" s="578"/>
      <c r="AU89" s="578"/>
      <c r="AV89" s="578"/>
      <c r="AW89" s="578"/>
      <c r="AX89" s="578"/>
      <c r="AY89" s="578"/>
      <c r="AZ89" s="578"/>
      <c r="BA89" s="578"/>
      <c r="BB89" s="578"/>
      <c r="BC89" s="578"/>
      <c r="BD89" s="704"/>
      <c r="BE89" s="704"/>
      <c r="BF89" s="704"/>
      <c r="BG89" s="578"/>
      <c r="BH89" s="578"/>
      <c r="BI89" s="578"/>
      <c r="BJ89" s="578"/>
      <c r="BK89" s="578"/>
      <c r="BL89" s="578"/>
      <c r="BM89" s="578"/>
      <c r="BN89" s="578"/>
      <c r="BO89" s="578"/>
      <c r="BP89" s="578"/>
      <c r="BQ89" s="578"/>
      <c r="BR89" s="578"/>
      <c r="BS89" s="578"/>
      <c r="BT89" s="578"/>
      <c r="BU89" s="578"/>
      <c r="BV89" s="578"/>
    </row>
    <row r="90" spans="1:74" x14ac:dyDescent="0.2">
      <c r="A90" s="575"/>
      <c r="B90" s="574"/>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7"/>
      <c r="AL90" s="577"/>
      <c r="AM90" s="577"/>
      <c r="AN90" s="577"/>
      <c r="AO90" s="577"/>
      <c r="AP90" s="577"/>
      <c r="AQ90" s="577"/>
      <c r="AR90" s="577"/>
      <c r="AS90" s="577"/>
      <c r="AT90" s="577"/>
      <c r="AU90" s="577"/>
      <c r="AV90" s="577"/>
      <c r="AW90" s="577"/>
      <c r="AX90" s="577"/>
      <c r="AY90" s="577"/>
      <c r="AZ90" s="577"/>
      <c r="BA90" s="577"/>
      <c r="BB90" s="577"/>
      <c r="BC90" s="577"/>
      <c r="BD90" s="703"/>
      <c r="BE90" s="703"/>
      <c r="BF90" s="703"/>
      <c r="BG90" s="577"/>
      <c r="BH90" s="577"/>
      <c r="BI90" s="577"/>
      <c r="BJ90" s="577"/>
      <c r="BK90" s="577"/>
      <c r="BL90" s="577"/>
      <c r="BM90" s="577"/>
      <c r="BN90" s="577"/>
      <c r="BO90" s="577"/>
      <c r="BP90" s="577"/>
      <c r="BQ90" s="577"/>
      <c r="BR90" s="577"/>
      <c r="BS90" s="577"/>
      <c r="BT90" s="577"/>
      <c r="BU90" s="577"/>
      <c r="BV90" s="577"/>
    </row>
    <row r="92" spans="1:74" x14ac:dyDescent="0.2">
      <c r="C92" s="579"/>
      <c r="D92" s="579"/>
      <c r="E92" s="579"/>
      <c r="F92" s="579"/>
      <c r="G92" s="579"/>
      <c r="H92" s="579"/>
      <c r="I92" s="579"/>
      <c r="J92" s="579"/>
      <c r="K92" s="579"/>
      <c r="L92" s="579"/>
      <c r="M92" s="579"/>
      <c r="N92" s="579"/>
      <c r="O92" s="579"/>
      <c r="P92" s="579"/>
      <c r="Q92" s="579"/>
      <c r="R92" s="579"/>
      <c r="S92" s="579"/>
      <c r="T92" s="579"/>
      <c r="U92" s="579"/>
      <c r="V92" s="579"/>
      <c r="W92" s="579"/>
      <c r="X92" s="579"/>
      <c r="Y92" s="579"/>
      <c r="Z92" s="579"/>
      <c r="AA92" s="579"/>
      <c r="AB92" s="579"/>
      <c r="AC92" s="579"/>
      <c r="AD92" s="579"/>
      <c r="AE92" s="579"/>
      <c r="AF92" s="579"/>
      <c r="AG92" s="579"/>
      <c r="AH92" s="579"/>
      <c r="AI92" s="579"/>
      <c r="AJ92" s="579"/>
      <c r="AK92" s="579"/>
      <c r="AL92" s="579"/>
      <c r="AM92" s="579"/>
      <c r="AN92" s="579"/>
      <c r="AO92" s="579"/>
      <c r="AP92" s="579"/>
      <c r="AQ92" s="579"/>
      <c r="AR92" s="579"/>
      <c r="AS92" s="579"/>
      <c r="AT92" s="579"/>
      <c r="AU92" s="579"/>
      <c r="AV92" s="579"/>
      <c r="AW92" s="579"/>
      <c r="AX92" s="579"/>
      <c r="AY92" s="579"/>
      <c r="AZ92" s="579"/>
      <c r="BA92" s="579"/>
      <c r="BB92" s="579"/>
      <c r="BC92" s="579"/>
      <c r="BD92" s="705"/>
      <c r="BE92" s="705"/>
      <c r="BF92" s="705"/>
      <c r="BG92" s="579"/>
      <c r="BH92" s="579"/>
      <c r="BI92" s="579"/>
      <c r="BJ92" s="579"/>
      <c r="BK92" s="579"/>
      <c r="BL92" s="579"/>
      <c r="BM92" s="579"/>
      <c r="BN92" s="579"/>
      <c r="BO92" s="579"/>
      <c r="BP92" s="579"/>
      <c r="BQ92" s="579"/>
      <c r="BR92" s="579"/>
      <c r="BS92" s="579"/>
      <c r="BT92" s="579"/>
      <c r="BU92" s="579"/>
      <c r="BV92" s="579"/>
    </row>
    <row r="93" spans="1:74" x14ac:dyDescent="0.2">
      <c r="C93" s="580"/>
      <c r="D93" s="580"/>
      <c r="E93" s="580"/>
      <c r="F93" s="580"/>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580"/>
      <c r="AL93" s="580"/>
      <c r="AM93" s="580"/>
      <c r="AN93" s="580"/>
      <c r="AO93" s="580"/>
      <c r="AP93" s="580"/>
      <c r="AQ93" s="580"/>
      <c r="AR93" s="580"/>
      <c r="AS93" s="580"/>
      <c r="AT93" s="580"/>
      <c r="AU93" s="580"/>
      <c r="AV93" s="580"/>
      <c r="AW93" s="580"/>
      <c r="AX93" s="580"/>
      <c r="AY93" s="580"/>
      <c r="AZ93" s="580"/>
      <c r="BA93" s="580"/>
      <c r="BB93" s="580"/>
      <c r="BC93" s="580"/>
      <c r="BD93" s="706"/>
      <c r="BE93" s="706"/>
      <c r="BF93" s="706"/>
      <c r="BG93" s="580"/>
      <c r="BH93" s="580"/>
      <c r="BI93" s="580"/>
      <c r="BJ93" s="580"/>
      <c r="BK93" s="580"/>
      <c r="BL93" s="580"/>
      <c r="BM93" s="580"/>
      <c r="BN93" s="580"/>
      <c r="BO93" s="580"/>
      <c r="BP93" s="580"/>
      <c r="BQ93" s="580"/>
      <c r="BR93" s="580"/>
      <c r="BS93" s="580"/>
      <c r="BT93" s="580"/>
      <c r="BU93" s="580"/>
      <c r="BV93" s="580"/>
    </row>
    <row r="94" spans="1:74" x14ac:dyDescent="0.2">
      <c r="B94" s="574"/>
    </row>
  </sheetData>
  <mergeCells count="8">
    <mergeCell ref="B68:Q68"/>
    <mergeCell ref="BK3:BV3"/>
    <mergeCell ref="A1:A2"/>
    <mergeCell ref="C3:N3"/>
    <mergeCell ref="O3:Z3"/>
    <mergeCell ref="AA3:AL3"/>
    <mergeCell ref="AM3:AX3"/>
    <mergeCell ref="AY3:BJ3"/>
  </mergeCells>
  <phoneticPr fontId="0" type="noConversion"/>
  <conditionalFormatting sqref="C78:BV78 C82:BV82 C86:BV86 C90:BV90 C94:BV94 C74:BV7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C30" sqref="BC30"/>
    </sheetView>
  </sheetViews>
  <sheetFormatPr defaultColWidth="11" defaultRowHeight="11.25" x14ac:dyDescent="0.2"/>
  <cols>
    <col min="1" max="1" width="13.5703125" style="548" customWidth="1"/>
    <col min="2" max="2" width="24.42578125" style="548" customWidth="1"/>
    <col min="3" max="55" width="6.5703125" style="548" customWidth="1"/>
    <col min="56" max="58" width="6.5703125" style="707" customWidth="1"/>
    <col min="59" max="74" width="6.5703125" style="548" customWidth="1"/>
    <col min="75" max="249" width="11" style="548"/>
    <col min="250" max="250" width="1.5703125" style="548" customWidth="1"/>
    <col min="251" max="16384" width="11" style="548"/>
  </cols>
  <sheetData>
    <row r="1" spans="1:74" ht="12.75" customHeight="1" x14ac:dyDescent="0.2">
      <c r="A1" s="788" t="s">
        <v>995</v>
      </c>
      <c r="B1" s="546" t="s">
        <v>484</v>
      </c>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546"/>
      <c r="AM1" s="546"/>
      <c r="AN1" s="546"/>
      <c r="AO1" s="546"/>
      <c r="AP1" s="546"/>
      <c r="AQ1" s="546"/>
      <c r="AR1" s="546"/>
      <c r="AS1" s="546"/>
      <c r="AT1" s="546"/>
      <c r="AU1" s="546"/>
      <c r="AV1" s="546"/>
      <c r="AW1" s="546"/>
      <c r="AX1" s="546"/>
      <c r="AY1" s="546"/>
      <c r="AZ1" s="546"/>
      <c r="BA1" s="546"/>
      <c r="BB1" s="546"/>
      <c r="BC1" s="546"/>
      <c r="BD1" s="546"/>
      <c r="BE1" s="546"/>
      <c r="BF1" s="546"/>
      <c r="BG1" s="546"/>
      <c r="BH1" s="546"/>
      <c r="BI1" s="546"/>
      <c r="BJ1" s="546"/>
      <c r="BK1" s="546"/>
      <c r="BL1" s="546"/>
      <c r="BM1" s="546"/>
      <c r="BN1" s="546"/>
      <c r="BO1" s="546"/>
      <c r="BP1" s="546"/>
      <c r="BQ1" s="546"/>
      <c r="BR1" s="546"/>
      <c r="BS1" s="546"/>
      <c r="BT1" s="546"/>
      <c r="BU1" s="546"/>
      <c r="BV1" s="546"/>
    </row>
    <row r="2" spans="1:74" ht="12.75" customHeight="1" x14ac:dyDescent="0.2">
      <c r="A2" s="789"/>
      <c r="B2" s="541" t="str">
        <f>"U.S. Energy Information Administration  |  Short-Term Energy Outlook  - "&amp;Dates!D1</f>
        <v>U.S. Energy Information Administration  |  Short-Term Energy Outlook  - March 2018</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698"/>
      <c r="BE2" s="698"/>
      <c r="BF2" s="698"/>
      <c r="BG2" s="549"/>
      <c r="BH2" s="549"/>
      <c r="BI2" s="549"/>
      <c r="BJ2" s="549"/>
      <c r="BK2" s="549"/>
      <c r="BL2" s="549"/>
      <c r="BM2" s="549"/>
      <c r="BN2" s="549"/>
      <c r="BO2" s="549"/>
      <c r="BP2" s="549"/>
      <c r="BQ2" s="549"/>
      <c r="BR2" s="549"/>
      <c r="BS2" s="549"/>
      <c r="BT2" s="549"/>
      <c r="BU2" s="549"/>
      <c r="BV2" s="549"/>
    </row>
    <row r="3" spans="1:74" ht="12.75" customHeight="1" x14ac:dyDescent="0.2">
      <c r="A3" s="581"/>
      <c r="B3" s="551"/>
      <c r="C3" s="793">
        <f>Dates!D3</f>
        <v>2014</v>
      </c>
      <c r="D3" s="794"/>
      <c r="E3" s="794"/>
      <c r="F3" s="794"/>
      <c r="G3" s="794"/>
      <c r="H3" s="794"/>
      <c r="I3" s="794"/>
      <c r="J3" s="794"/>
      <c r="K3" s="794"/>
      <c r="L3" s="794"/>
      <c r="M3" s="794"/>
      <c r="N3" s="842"/>
      <c r="O3" s="793">
        <f>C3+1</f>
        <v>2015</v>
      </c>
      <c r="P3" s="794"/>
      <c r="Q3" s="794"/>
      <c r="R3" s="794"/>
      <c r="S3" s="794"/>
      <c r="T3" s="794"/>
      <c r="U3" s="794"/>
      <c r="V3" s="794"/>
      <c r="W3" s="794"/>
      <c r="X3" s="794"/>
      <c r="Y3" s="794"/>
      <c r="Z3" s="842"/>
      <c r="AA3" s="793">
        <f>O3+1</f>
        <v>2016</v>
      </c>
      <c r="AB3" s="794"/>
      <c r="AC3" s="794"/>
      <c r="AD3" s="794"/>
      <c r="AE3" s="794"/>
      <c r="AF3" s="794"/>
      <c r="AG3" s="794"/>
      <c r="AH3" s="794"/>
      <c r="AI3" s="794"/>
      <c r="AJ3" s="794"/>
      <c r="AK3" s="794"/>
      <c r="AL3" s="842"/>
      <c r="AM3" s="793">
        <f>AA3+1</f>
        <v>2017</v>
      </c>
      <c r="AN3" s="794"/>
      <c r="AO3" s="794"/>
      <c r="AP3" s="794"/>
      <c r="AQ3" s="794"/>
      <c r="AR3" s="794"/>
      <c r="AS3" s="794"/>
      <c r="AT3" s="794"/>
      <c r="AU3" s="794"/>
      <c r="AV3" s="794"/>
      <c r="AW3" s="794"/>
      <c r="AX3" s="842"/>
      <c r="AY3" s="793">
        <f>AM3+1</f>
        <v>2018</v>
      </c>
      <c r="AZ3" s="794"/>
      <c r="BA3" s="794"/>
      <c r="BB3" s="794"/>
      <c r="BC3" s="794"/>
      <c r="BD3" s="794"/>
      <c r="BE3" s="794"/>
      <c r="BF3" s="794"/>
      <c r="BG3" s="794"/>
      <c r="BH3" s="794"/>
      <c r="BI3" s="794"/>
      <c r="BJ3" s="842"/>
      <c r="BK3" s="793">
        <f>AY3+1</f>
        <v>2019</v>
      </c>
      <c r="BL3" s="794"/>
      <c r="BM3" s="794"/>
      <c r="BN3" s="794"/>
      <c r="BO3" s="794"/>
      <c r="BP3" s="794"/>
      <c r="BQ3" s="794"/>
      <c r="BR3" s="794"/>
      <c r="BS3" s="794"/>
      <c r="BT3" s="794"/>
      <c r="BU3" s="794"/>
      <c r="BV3" s="842"/>
    </row>
    <row r="4" spans="1:74" ht="12.75" customHeight="1" x14ac:dyDescent="0.2">
      <c r="A4" s="581"/>
      <c r="B4" s="552"/>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581"/>
      <c r="B5" s="129" t="s">
        <v>446</v>
      </c>
      <c r="C5" s="553"/>
      <c r="D5" s="553"/>
      <c r="E5" s="553"/>
      <c r="F5" s="553"/>
      <c r="G5" s="553"/>
      <c r="H5" s="553"/>
      <c r="I5" s="553"/>
      <c r="J5" s="553"/>
      <c r="K5" s="553"/>
      <c r="L5" s="553"/>
      <c r="M5" s="553"/>
      <c r="N5" s="553"/>
      <c r="O5" s="553"/>
      <c r="P5" s="553"/>
      <c r="Q5" s="553"/>
      <c r="R5" s="553"/>
      <c r="S5" s="553"/>
      <c r="T5" s="553"/>
      <c r="U5" s="553"/>
      <c r="V5" s="553"/>
      <c r="W5" s="553"/>
      <c r="X5" s="553"/>
      <c r="Y5" s="553"/>
      <c r="Z5" s="553"/>
      <c r="AA5" s="553"/>
      <c r="AB5" s="553"/>
      <c r="AC5" s="553"/>
      <c r="AD5" s="553"/>
      <c r="AE5" s="553"/>
      <c r="AF5" s="553"/>
      <c r="AG5" s="553"/>
      <c r="AH5" s="553"/>
      <c r="AI5" s="553"/>
      <c r="AJ5" s="553"/>
      <c r="AK5" s="553"/>
      <c r="AL5" s="553"/>
      <c r="AM5" s="553"/>
      <c r="AN5" s="553"/>
      <c r="AO5" s="553"/>
      <c r="AP5" s="553"/>
      <c r="AQ5" s="553"/>
      <c r="AR5" s="553"/>
      <c r="AS5" s="553"/>
      <c r="AT5" s="553"/>
      <c r="AU5" s="553"/>
      <c r="AV5" s="553"/>
      <c r="AW5" s="553"/>
      <c r="AX5" s="553"/>
      <c r="AY5" s="553"/>
      <c r="AZ5" s="553"/>
      <c r="BA5" s="553"/>
      <c r="BB5" s="553"/>
      <c r="BC5" s="553"/>
      <c r="BD5" s="708"/>
      <c r="BE5" s="708"/>
      <c r="BF5" s="708"/>
      <c r="BG5" s="708"/>
      <c r="BH5" s="708"/>
      <c r="BI5" s="708"/>
      <c r="BJ5" s="553"/>
      <c r="BK5" s="553"/>
      <c r="BL5" s="553"/>
      <c r="BM5" s="553"/>
      <c r="BN5" s="553"/>
      <c r="BO5" s="553"/>
      <c r="BP5" s="553"/>
      <c r="BQ5" s="553"/>
      <c r="BR5" s="553"/>
      <c r="BS5" s="553"/>
      <c r="BT5" s="553"/>
      <c r="BU5" s="553"/>
      <c r="BV5" s="553"/>
    </row>
    <row r="6" spans="1:74" ht="11.1" customHeight="1" x14ac:dyDescent="0.2">
      <c r="A6" s="581"/>
      <c r="B6" s="129" t="s">
        <v>447</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c r="AL6" s="582"/>
      <c r="AM6" s="582"/>
      <c r="AN6" s="582"/>
      <c r="AO6" s="582"/>
      <c r="AP6" s="582"/>
      <c r="AQ6" s="582"/>
      <c r="AR6" s="582"/>
      <c r="AS6" s="582"/>
      <c r="AT6" s="582"/>
      <c r="AU6" s="582"/>
      <c r="AV6" s="582"/>
      <c r="AW6" s="582"/>
      <c r="AX6" s="582"/>
      <c r="AY6" s="582"/>
      <c r="AZ6" s="582"/>
      <c r="BA6" s="582"/>
      <c r="BB6" s="582"/>
      <c r="BC6" s="582"/>
      <c r="BD6" s="709"/>
      <c r="BE6" s="709"/>
      <c r="BF6" s="709"/>
      <c r="BG6" s="709"/>
      <c r="BH6" s="709"/>
      <c r="BI6" s="709"/>
      <c r="BJ6" s="582"/>
      <c r="BK6" s="582"/>
      <c r="BL6" s="582"/>
      <c r="BM6" s="582"/>
      <c r="BN6" s="582"/>
      <c r="BO6" s="582"/>
      <c r="BP6" s="582"/>
      <c r="BQ6" s="582"/>
      <c r="BR6" s="582"/>
      <c r="BS6" s="582"/>
      <c r="BT6" s="582"/>
      <c r="BU6" s="582"/>
      <c r="BV6" s="582"/>
    </row>
    <row r="7" spans="1:74" ht="11.1" customHeight="1" x14ac:dyDescent="0.2">
      <c r="A7" s="556" t="s">
        <v>448</v>
      </c>
      <c r="B7" s="557" t="s">
        <v>449</v>
      </c>
      <c r="C7" s="275">
        <v>2698.2881326000002</v>
      </c>
      <c r="D7" s="275">
        <v>2720.0104471</v>
      </c>
      <c r="E7" s="275">
        <v>2326.5835197000001</v>
      </c>
      <c r="F7" s="275">
        <v>1935.4861203</v>
      </c>
      <c r="G7" s="275">
        <v>2065.5763735</v>
      </c>
      <c r="H7" s="275">
        <v>2477.6041660000001</v>
      </c>
      <c r="I7" s="275">
        <v>2628.8754852000002</v>
      </c>
      <c r="J7" s="275">
        <v>2615.2964164999999</v>
      </c>
      <c r="K7" s="275">
        <v>2304.2450263000001</v>
      </c>
      <c r="L7" s="275">
        <v>1971.8994226</v>
      </c>
      <c r="M7" s="275">
        <v>2155.0435643000001</v>
      </c>
      <c r="N7" s="275">
        <v>2187.0746076999999</v>
      </c>
      <c r="O7" s="275">
        <v>2302.7021673999998</v>
      </c>
      <c r="P7" s="275">
        <v>2397.7039092999999</v>
      </c>
      <c r="Q7" s="275">
        <v>1882.8129177000001</v>
      </c>
      <c r="R7" s="275">
        <v>1618.1147352999999</v>
      </c>
      <c r="S7" s="275">
        <v>1843.6400716000001</v>
      </c>
      <c r="T7" s="275">
        <v>2299.389921</v>
      </c>
      <c r="U7" s="275">
        <v>2469.9838141999999</v>
      </c>
      <c r="V7" s="275">
        <v>2380.9780461</v>
      </c>
      <c r="W7" s="275">
        <v>2160.7575732999999</v>
      </c>
      <c r="X7" s="275">
        <v>1730.9423577</v>
      </c>
      <c r="Y7" s="275">
        <v>1631.4290607</v>
      </c>
      <c r="Z7" s="275">
        <v>1620.1369632000001</v>
      </c>
      <c r="AA7" s="275">
        <v>1999.4650326000001</v>
      </c>
      <c r="AB7" s="275">
        <v>1741.9152366000001</v>
      </c>
      <c r="AC7" s="275">
        <v>1285.9316984</v>
      </c>
      <c r="AD7" s="275">
        <v>1302.1561400000001</v>
      </c>
      <c r="AE7" s="275">
        <v>1452.6492393999999</v>
      </c>
      <c r="AF7" s="275">
        <v>2106.1918682999999</v>
      </c>
      <c r="AG7" s="275">
        <v>2391.3675367999999</v>
      </c>
      <c r="AH7" s="275">
        <v>2380.5749039000002</v>
      </c>
      <c r="AI7" s="275">
        <v>2077.818342</v>
      </c>
      <c r="AJ7" s="275">
        <v>1759.2690081000001</v>
      </c>
      <c r="AK7" s="275">
        <v>1602.5286443</v>
      </c>
      <c r="AL7" s="275">
        <v>2091.8414535000002</v>
      </c>
      <c r="AM7" s="275">
        <v>2044.9652579999999</v>
      </c>
      <c r="AN7" s="275">
        <v>1709.9388239</v>
      </c>
      <c r="AO7" s="275">
        <v>1570.9607903000001</v>
      </c>
      <c r="AP7" s="275">
        <v>1473.8652876000001</v>
      </c>
      <c r="AQ7" s="275">
        <v>1640.1019808999999</v>
      </c>
      <c r="AR7" s="275">
        <v>1962.7900093000001</v>
      </c>
      <c r="AS7" s="275">
        <v>2250.8188243999998</v>
      </c>
      <c r="AT7" s="275">
        <v>2122.6105607</v>
      </c>
      <c r="AU7" s="275">
        <v>1823.4039766999999</v>
      </c>
      <c r="AV7" s="275">
        <v>1617.0493709</v>
      </c>
      <c r="AW7" s="275">
        <v>1695.4735092999999</v>
      </c>
      <c r="AX7" s="275">
        <v>1880.3838905</v>
      </c>
      <c r="AY7" s="275">
        <v>1878.883</v>
      </c>
      <c r="AZ7" s="275">
        <v>1639.521</v>
      </c>
      <c r="BA7" s="338">
        <v>1511.665</v>
      </c>
      <c r="BB7" s="338">
        <v>1335.7560000000001</v>
      </c>
      <c r="BC7" s="338">
        <v>1519.028</v>
      </c>
      <c r="BD7" s="338">
        <v>1834.4659999999999</v>
      </c>
      <c r="BE7" s="338">
        <v>2091.9160000000002</v>
      </c>
      <c r="BF7" s="338">
        <v>2107.0770000000002</v>
      </c>
      <c r="BG7" s="338">
        <v>1705.441</v>
      </c>
      <c r="BH7" s="338">
        <v>1572.9839999999999</v>
      </c>
      <c r="BI7" s="338">
        <v>1584.5170000000001</v>
      </c>
      <c r="BJ7" s="338">
        <v>1815.1220000000001</v>
      </c>
      <c r="BK7" s="338">
        <v>2015.681</v>
      </c>
      <c r="BL7" s="338">
        <v>1832.5419999999999</v>
      </c>
      <c r="BM7" s="338">
        <v>1521.3150000000001</v>
      </c>
      <c r="BN7" s="338">
        <v>1318.104</v>
      </c>
      <c r="BO7" s="338">
        <v>1458.973</v>
      </c>
      <c r="BP7" s="338">
        <v>1787.778</v>
      </c>
      <c r="BQ7" s="338">
        <v>2126.2420000000002</v>
      </c>
      <c r="BR7" s="338">
        <v>2163.826</v>
      </c>
      <c r="BS7" s="338">
        <v>1707.54</v>
      </c>
      <c r="BT7" s="338">
        <v>1539.155</v>
      </c>
      <c r="BU7" s="338">
        <v>1525.886</v>
      </c>
      <c r="BV7" s="338">
        <v>1737.069</v>
      </c>
    </row>
    <row r="8" spans="1:74" ht="11.1" customHeight="1" x14ac:dyDescent="0.2">
      <c r="A8" s="556" t="s">
        <v>450</v>
      </c>
      <c r="B8" s="557" t="s">
        <v>451</v>
      </c>
      <c r="C8" s="275">
        <v>22408.42</v>
      </c>
      <c r="D8" s="275">
        <v>20707.831750000001</v>
      </c>
      <c r="E8" s="275">
        <v>19067.760967999999</v>
      </c>
      <c r="F8" s="275">
        <v>19311.211733</v>
      </c>
      <c r="G8" s="275">
        <v>21941.698484</v>
      </c>
      <c r="H8" s="275">
        <v>25137.525900000001</v>
      </c>
      <c r="I8" s="275">
        <v>28413.048709999999</v>
      </c>
      <c r="J8" s="275">
        <v>30166.778483999999</v>
      </c>
      <c r="K8" s="275">
        <v>26865.334067</v>
      </c>
      <c r="L8" s="275">
        <v>23743.19671</v>
      </c>
      <c r="M8" s="275">
        <v>21109.309099999999</v>
      </c>
      <c r="N8" s="275">
        <v>21738.639644999999</v>
      </c>
      <c r="O8" s="275">
        <v>24039.843903000001</v>
      </c>
      <c r="P8" s="275">
        <v>24147.814643000002</v>
      </c>
      <c r="Q8" s="275">
        <v>23758.062387000002</v>
      </c>
      <c r="R8" s="275">
        <v>23073.310167</v>
      </c>
      <c r="S8" s="275">
        <v>24700.497644999999</v>
      </c>
      <c r="T8" s="275">
        <v>30748.691632999999</v>
      </c>
      <c r="U8" s="275">
        <v>34971.617386999998</v>
      </c>
      <c r="V8" s="275">
        <v>34344.610968000001</v>
      </c>
      <c r="W8" s="275">
        <v>31002.984967</v>
      </c>
      <c r="X8" s="275">
        <v>26608.977580999999</v>
      </c>
      <c r="Y8" s="275">
        <v>25577.865933000001</v>
      </c>
      <c r="Z8" s="275">
        <v>26039.330451999998</v>
      </c>
      <c r="AA8" s="275">
        <v>25356.121580999999</v>
      </c>
      <c r="AB8" s="275">
        <v>24209.732447999999</v>
      </c>
      <c r="AC8" s="275">
        <v>24462.724193999999</v>
      </c>
      <c r="AD8" s="275">
        <v>24486.668233</v>
      </c>
      <c r="AE8" s="275">
        <v>26430.474644999998</v>
      </c>
      <c r="AF8" s="275">
        <v>32857.410633</v>
      </c>
      <c r="AG8" s="275">
        <v>37341.578289999998</v>
      </c>
      <c r="AH8" s="275">
        <v>37688.276355000002</v>
      </c>
      <c r="AI8" s="275">
        <v>31068.026333000002</v>
      </c>
      <c r="AJ8" s="275">
        <v>24535.798354999999</v>
      </c>
      <c r="AK8" s="275">
        <v>22633.465166999998</v>
      </c>
      <c r="AL8" s="275">
        <v>22141.812097000002</v>
      </c>
      <c r="AM8" s="275">
        <v>21409.926839</v>
      </c>
      <c r="AN8" s="275">
        <v>20480.409250000001</v>
      </c>
      <c r="AO8" s="275">
        <v>22370.628355000001</v>
      </c>
      <c r="AP8" s="275">
        <v>21349.626700000001</v>
      </c>
      <c r="AQ8" s="275">
        <v>23331.889483999999</v>
      </c>
      <c r="AR8" s="275">
        <v>29023.196866999999</v>
      </c>
      <c r="AS8" s="275">
        <v>35218.374065000004</v>
      </c>
      <c r="AT8" s="275">
        <v>33847.770773999997</v>
      </c>
      <c r="AU8" s="275">
        <v>29215.385467</v>
      </c>
      <c r="AV8" s="275">
        <v>25612.301613</v>
      </c>
      <c r="AW8" s="275">
        <v>22635.353966999999</v>
      </c>
      <c r="AX8" s="275">
        <v>25325.844806000001</v>
      </c>
      <c r="AY8" s="275">
        <v>25849.27</v>
      </c>
      <c r="AZ8" s="275">
        <v>23358.48</v>
      </c>
      <c r="BA8" s="338">
        <v>24531.39</v>
      </c>
      <c r="BB8" s="338">
        <v>23394.91</v>
      </c>
      <c r="BC8" s="338">
        <v>26734.959999999999</v>
      </c>
      <c r="BD8" s="338">
        <v>31944.62</v>
      </c>
      <c r="BE8" s="338">
        <v>36627.21</v>
      </c>
      <c r="BF8" s="338">
        <v>37097.65</v>
      </c>
      <c r="BG8" s="338">
        <v>30921.34</v>
      </c>
      <c r="BH8" s="338">
        <v>26560.560000000001</v>
      </c>
      <c r="BI8" s="338">
        <v>24327.42</v>
      </c>
      <c r="BJ8" s="338">
        <v>25500.85</v>
      </c>
      <c r="BK8" s="338">
        <v>25693.77</v>
      </c>
      <c r="BL8" s="338">
        <v>25035.31</v>
      </c>
      <c r="BM8" s="338">
        <v>24821.42</v>
      </c>
      <c r="BN8" s="338">
        <v>23832.17</v>
      </c>
      <c r="BO8" s="338">
        <v>27366.04</v>
      </c>
      <c r="BP8" s="338">
        <v>32750.3</v>
      </c>
      <c r="BQ8" s="338">
        <v>36745.89</v>
      </c>
      <c r="BR8" s="338">
        <v>36797.03</v>
      </c>
      <c r="BS8" s="338">
        <v>31352.5</v>
      </c>
      <c r="BT8" s="338">
        <v>27423.87</v>
      </c>
      <c r="BU8" s="338">
        <v>25352.39</v>
      </c>
      <c r="BV8" s="338">
        <v>26516.12</v>
      </c>
    </row>
    <row r="9" spans="1:74" ht="11.1" customHeight="1" x14ac:dyDescent="0.2">
      <c r="A9" s="558" t="s">
        <v>452</v>
      </c>
      <c r="B9" s="559" t="s">
        <v>453</v>
      </c>
      <c r="C9" s="275">
        <v>399.00363580999999</v>
      </c>
      <c r="D9" s="275">
        <v>175.84082857000001</v>
      </c>
      <c r="E9" s="275">
        <v>179.95362065</v>
      </c>
      <c r="F9" s="275">
        <v>102.32739167</v>
      </c>
      <c r="G9" s="275">
        <v>116.58443032</v>
      </c>
      <c r="H9" s="275">
        <v>119.69013700000001</v>
      </c>
      <c r="I9" s="275">
        <v>116.79757935000001</v>
      </c>
      <c r="J9" s="275">
        <v>118.10366</v>
      </c>
      <c r="K9" s="275">
        <v>116.79433933</v>
      </c>
      <c r="L9" s="275">
        <v>87.144473226000002</v>
      </c>
      <c r="M9" s="275">
        <v>104.046378</v>
      </c>
      <c r="N9" s="275">
        <v>123.86983773999999</v>
      </c>
      <c r="O9" s="275">
        <v>171.0009871</v>
      </c>
      <c r="P9" s="275">
        <v>380.55934250000001</v>
      </c>
      <c r="Q9" s="275">
        <v>101.94681</v>
      </c>
      <c r="R9" s="275">
        <v>100.67781232999999</v>
      </c>
      <c r="S9" s="275">
        <v>109.47803097000001</v>
      </c>
      <c r="T9" s="275">
        <v>109.23037866999999</v>
      </c>
      <c r="U9" s="275">
        <v>130.29223225999999</v>
      </c>
      <c r="V9" s="275">
        <v>120.64884355</v>
      </c>
      <c r="W9" s="275">
        <v>117.92922566999999</v>
      </c>
      <c r="X9" s="275">
        <v>98.111478387000005</v>
      </c>
      <c r="Y9" s="275">
        <v>100.62484499999999</v>
      </c>
      <c r="Z9" s="275">
        <v>95.527302903000006</v>
      </c>
      <c r="AA9" s="275">
        <v>134.81590742</v>
      </c>
      <c r="AB9" s="275">
        <v>133.71176310000001</v>
      </c>
      <c r="AC9" s="275">
        <v>106.64925774</v>
      </c>
      <c r="AD9" s="275">
        <v>110.99182933</v>
      </c>
      <c r="AE9" s="275">
        <v>113.34555322999999</v>
      </c>
      <c r="AF9" s="275">
        <v>119.80260333</v>
      </c>
      <c r="AG9" s="275">
        <v>138.36200676999999</v>
      </c>
      <c r="AH9" s="275">
        <v>139.52801516</v>
      </c>
      <c r="AI9" s="275">
        <v>116.66501667</v>
      </c>
      <c r="AJ9" s="275">
        <v>92.884118709999996</v>
      </c>
      <c r="AK9" s="275">
        <v>106.810468</v>
      </c>
      <c r="AL9" s="275">
        <v>118.46346</v>
      </c>
      <c r="AM9" s="275">
        <v>121.01959287</v>
      </c>
      <c r="AN9" s="275">
        <v>102.96561111</v>
      </c>
      <c r="AO9" s="275">
        <v>97.961199663000002</v>
      </c>
      <c r="AP9" s="275">
        <v>76.101562309000002</v>
      </c>
      <c r="AQ9" s="275">
        <v>108.1296789</v>
      </c>
      <c r="AR9" s="275">
        <v>114.79677974000001</v>
      </c>
      <c r="AS9" s="275">
        <v>113.40057706</v>
      </c>
      <c r="AT9" s="275">
        <v>101.15261311</v>
      </c>
      <c r="AU9" s="275">
        <v>101.11473682</v>
      </c>
      <c r="AV9" s="275">
        <v>91.386653805999998</v>
      </c>
      <c r="AW9" s="275">
        <v>98.362204575000007</v>
      </c>
      <c r="AX9" s="275">
        <v>143.86189732</v>
      </c>
      <c r="AY9" s="275">
        <v>290.24880000000002</v>
      </c>
      <c r="AZ9" s="275">
        <v>112.3302</v>
      </c>
      <c r="BA9" s="338">
        <v>104.2936</v>
      </c>
      <c r="BB9" s="338">
        <v>90.696809999999999</v>
      </c>
      <c r="BC9" s="338">
        <v>109.0577</v>
      </c>
      <c r="BD9" s="338">
        <v>115.6831</v>
      </c>
      <c r="BE9" s="338">
        <v>124.006</v>
      </c>
      <c r="BF9" s="338">
        <v>117.6302</v>
      </c>
      <c r="BG9" s="338">
        <v>105.9644</v>
      </c>
      <c r="BH9" s="338">
        <v>93.191429999999997</v>
      </c>
      <c r="BI9" s="338">
        <v>96.842330000000004</v>
      </c>
      <c r="BJ9" s="338">
        <v>113.8798</v>
      </c>
      <c r="BK9" s="338">
        <v>176.8835</v>
      </c>
      <c r="BL9" s="338">
        <v>122.6996</v>
      </c>
      <c r="BM9" s="338">
        <v>106.8584</v>
      </c>
      <c r="BN9" s="338">
        <v>93.014099999999999</v>
      </c>
      <c r="BO9" s="338">
        <v>110.33880000000001</v>
      </c>
      <c r="BP9" s="338">
        <v>114.0551</v>
      </c>
      <c r="BQ9" s="338">
        <v>122.4175</v>
      </c>
      <c r="BR9" s="338">
        <v>118.458</v>
      </c>
      <c r="BS9" s="338">
        <v>107.5129</v>
      </c>
      <c r="BT9" s="338">
        <v>93.934479999999994</v>
      </c>
      <c r="BU9" s="338">
        <v>95.87894</v>
      </c>
      <c r="BV9" s="338">
        <v>113.52809999999999</v>
      </c>
    </row>
    <row r="10" spans="1:74" ht="11.1" customHeight="1" x14ac:dyDescent="0.2">
      <c r="A10" s="556" t="s">
        <v>454</v>
      </c>
      <c r="B10" s="557" t="s">
        <v>533</v>
      </c>
      <c r="C10" s="275">
        <v>137.98909677</v>
      </c>
      <c r="D10" s="275">
        <v>54.917749999999998</v>
      </c>
      <c r="E10" s="275">
        <v>55.829774194000002</v>
      </c>
      <c r="F10" s="275">
        <v>26.690266667</v>
      </c>
      <c r="G10" s="275">
        <v>22.507161289999999</v>
      </c>
      <c r="H10" s="275">
        <v>25.413833332999999</v>
      </c>
      <c r="I10" s="275">
        <v>29.702645161</v>
      </c>
      <c r="J10" s="275">
        <v>30.764677419000002</v>
      </c>
      <c r="K10" s="275">
        <v>26.847799999999999</v>
      </c>
      <c r="L10" s="275">
        <v>24.277096774</v>
      </c>
      <c r="M10" s="275">
        <v>24.464466667</v>
      </c>
      <c r="N10" s="275">
        <v>23.554838709999999</v>
      </c>
      <c r="O10" s="275">
        <v>55.421451613000002</v>
      </c>
      <c r="P10" s="275">
        <v>146.50628570999999</v>
      </c>
      <c r="Q10" s="275">
        <v>25.964354838999999</v>
      </c>
      <c r="R10" s="275">
        <v>25.394266667</v>
      </c>
      <c r="S10" s="275">
        <v>23.039258064999999</v>
      </c>
      <c r="T10" s="275">
        <v>27.447333333</v>
      </c>
      <c r="U10" s="275">
        <v>35.198806451999999</v>
      </c>
      <c r="V10" s="275">
        <v>30.996258064999999</v>
      </c>
      <c r="W10" s="275">
        <v>27.673500000000001</v>
      </c>
      <c r="X10" s="275">
        <v>24.493258064999999</v>
      </c>
      <c r="Y10" s="275">
        <v>28.005800000000001</v>
      </c>
      <c r="Z10" s="275">
        <v>23.162967741999999</v>
      </c>
      <c r="AA10" s="275">
        <v>33.840193548000002</v>
      </c>
      <c r="AB10" s="275">
        <v>39.005517241</v>
      </c>
      <c r="AC10" s="275">
        <v>21.855451613</v>
      </c>
      <c r="AD10" s="275">
        <v>22.906700000000001</v>
      </c>
      <c r="AE10" s="275">
        <v>24.253451612999999</v>
      </c>
      <c r="AF10" s="275">
        <v>28.792666666999999</v>
      </c>
      <c r="AG10" s="275">
        <v>43.487870968000003</v>
      </c>
      <c r="AH10" s="275">
        <v>41.109161290000003</v>
      </c>
      <c r="AI10" s="275">
        <v>28.528600000000001</v>
      </c>
      <c r="AJ10" s="275">
        <v>29.964548387000001</v>
      </c>
      <c r="AK10" s="275">
        <v>24.472533333000001</v>
      </c>
      <c r="AL10" s="275">
        <v>28.799032258</v>
      </c>
      <c r="AM10" s="275">
        <v>27.523709676999999</v>
      </c>
      <c r="AN10" s="275">
        <v>26.259392857000002</v>
      </c>
      <c r="AO10" s="275">
        <v>24.178000000000001</v>
      </c>
      <c r="AP10" s="275">
        <v>24.492933333</v>
      </c>
      <c r="AQ10" s="275">
        <v>27.280096774</v>
      </c>
      <c r="AR10" s="275">
        <v>30.464433332999999</v>
      </c>
      <c r="AS10" s="275">
        <v>26.258193548000001</v>
      </c>
      <c r="AT10" s="275">
        <v>30.033516128999999</v>
      </c>
      <c r="AU10" s="275">
        <v>27.581566667000001</v>
      </c>
      <c r="AV10" s="275">
        <v>27.502032258</v>
      </c>
      <c r="AW10" s="275">
        <v>24.533899999999999</v>
      </c>
      <c r="AX10" s="275">
        <v>45.858774193999999</v>
      </c>
      <c r="AY10" s="275">
        <v>73.818700000000007</v>
      </c>
      <c r="AZ10" s="275">
        <v>32.950139999999998</v>
      </c>
      <c r="BA10" s="338">
        <v>25.12689</v>
      </c>
      <c r="BB10" s="338">
        <v>23.353300000000001</v>
      </c>
      <c r="BC10" s="338">
        <v>24.87922</v>
      </c>
      <c r="BD10" s="338">
        <v>29.821719999999999</v>
      </c>
      <c r="BE10" s="338">
        <v>33.03369</v>
      </c>
      <c r="BF10" s="338">
        <v>30.305800000000001</v>
      </c>
      <c r="BG10" s="338">
        <v>25.930710000000001</v>
      </c>
      <c r="BH10" s="338">
        <v>25.463139999999999</v>
      </c>
      <c r="BI10" s="338">
        <v>25.208880000000001</v>
      </c>
      <c r="BJ10" s="338">
        <v>26.69276</v>
      </c>
      <c r="BK10" s="338">
        <v>63.645020000000002</v>
      </c>
      <c r="BL10" s="338">
        <v>31.483889999999999</v>
      </c>
      <c r="BM10" s="338">
        <v>25.955469999999998</v>
      </c>
      <c r="BN10" s="338">
        <v>24.298839999999998</v>
      </c>
      <c r="BO10" s="338">
        <v>25.914619999999999</v>
      </c>
      <c r="BP10" s="338">
        <v>27.590959999999999</v>
      </c>
      <c r="BQ10" s="338">
        <v>30.63833</v>
      </c>
      <c r="BR10" s="338">
        <v>30.703569999999999</v>
      </c>
      <c r="BS10" s="338">
        <v>26.766439999999999</v>
      </c>
      <c r="BT10" s="338">
        <v>25.993600000000001</v>
      </c>
      <c r="BU10" s="338">
        <v>24.480709999999998</v>
      </c>
      <c r="BV10" s="338">
        <v>26.46912</v>
      </c>
    </row>
    <row r="11" spans="1:74" ht="11.1" customHeight="1" x14ac:dyDescent="0.2">
      <c r="A11" s="556" t="s">
        <v>455</v>
      </c>
      <c r="B11" s="557" t="s">
        <v>532</v>
      </c>
      <c r="C11" s="275">
        <v>159.91938709999999</v>
      </c>
      <c r="D11" s="275">
        <v>49.296642857000002</v>
      </c>
      <c r="E11" s="275">
        <v>47.757483870999998</v>
      </c>
      <c r="F11" s="275">
        <v>22.412400000000002</v>
      </c>
      <c r="G11" s="275">
        <v>27.104096773999999</v>
      </c>
      <c r="H11" s="275">
        <v>22.997533333</v>
      </c>
      <c r="I11" s="275">
        <v>21.708612902999999</v>
      </c>
      <c r="J11" s="275">
        <v>22.577096774000001</v>
      </c>
      <c r="K11" s="275">
        <v>23.949933333000001</v>
      </c>
      <c r="L11" s="275">
        <v>21.760774194</v>
      </c>
      <c r="M11" s="275">
        <v>28.028533332999999</v>
      </c>
      <c r="N11" s="275">
        <v>26.999419355000001</v>
      </c>
      <c r="O11" s="275">
        <v>41.748612903000001</v>
      </c>
      <c r="P11" s="275">
        <v>133.27092857</v>
      </c>
      <c r="Q11" s="275">
        <v>27.455032257999999</v>
      </c>
      <c r="R11" s="275">
        <v>21.257966667000002</v>
      </c>
      <c r="S11" s="275">
        <v>27.113258065</v>
      </c>
      <c r="T11" s="275">
        <v>26.161366666999999</v>
      </c>
      <c r="U11" s="275">
        <v>23.895774194000001</v>
      </c>
      <c r="V11" s="275">
        <v>22.781612902999999</v>
      </c>
      <c r="W11" s="275">
        <v>21.430900000000001</v>
      </c>
      <c r="X11" s="275">
        <v>20.515129032000001</v>
      </c>
      <c r="Y11" s="275">
        <v>26.791266666999999</v>
      </c>
      <c r="Z11" s="275">
        <v>24.784548387000001</v>
      </c>
      <c r="AA11" s="275">
        <v>40.577387096999999</v>
      </c>
      <c r="AB11" s="275">
        <v>31.733517241000001</v>
      </c>
      <c r="AC11" s="275">
        <v>22.503354839</v>
      </c>
      <c r="AD11" s="275">
        <v>21.465266667000002</v>
      </c>
      <c r="AE11" s="275">
        <v>26.059290322999999</v>
      </c>
      <c r="AF11" s="275">
        <v>23.553766667000001</v>
      </c>
      <c r="AG11" s="275">
        <v>26.128193547999999</v>
      </c>
      <c r="AH11" s="275">
        <v>24.81016129</v>
      </c>
      <c r="AI11" s="275">
        <v>21.322233333</v>
      </c>
      <c r="AJ11" s="275">
        <v>20.518322581</v>
      </c>
      <c r="AK11" s="275">
        <v>27.680499999999999</v>
      </c>
      <c r="AL11" s="275">
        <v>30.406354838999999</v>
      </c>
      <c r="AM11" s="275">
        <v>30.939322580999999</v>
      </c>
      <c r="AN11" s="275">
        <v>26.220321428999998</v>
      </c>
      <c r="AO11" s="275">
        <v>26.339193548000001</v>
      </c>
      <c r="AP11" s="275">
        <v>22.615666666999999</v>
      </c>
      <c r="AQ11" s="275">
        <v>25.855483871000001</v>
      </c>
      <c r="AR11" s="275">
        <v>22.523633332999999</v>
      </c>
      <c r="AS11" s="275">
        <v>22.280290322999999</v>
      </c>
      <c r="AT11" s="275">
        <v>21.469612903000002</v>
      </c>
      <c r="AU11" s="275">
        <v>25.278266667</v>
      </c>
      <c r="AV11" s="275">
        <v>24.716870967999998</v>
      </c>
      <c r="AW11" s="275">
        <v>24.725933333</v>
      </c>
      <c r="AX11" s="275">
        <v>46.426354838999998</v>
      </c>
      <c r="AY11" s="275">
        <v>149.40049999999999</v>
      </c>
      <c r="AZ11" s="275">
        <v>23.2624</v>
      </c>
      <c r="BA11" s="338">
        <v>24.164380000000001</v>
      </c>
      <c r="BB11" s="338">
        <v>20.707149999999999</v>
      </c>
      <c r="BC11" s="338">
        <v>26.135110000000001</v>
      </c>
      <c r="BD11" s="338">
        <v>23.639399999999998</v>
      </c>
      <c r="BE11" s="338">
        <v>25.093139999999998</v>
      </c>
      <c r="BF11" s="338">
        <v>23.370509999999999</v>
      </c>
      <c r="BG11" s="338">
        <v>20.41403</v>
      </c>
      <c r="BH11" s="338">
        <v>20.769369999999999</v>
      </c>
      <c r="BI11" s="338">
        <v>24.663810000000002</v>
      </c>
      <c r="BJ11" s="338">
        <v>31.376529999999999</v>
      </c>
      <c r="BK11" s="338">
        <v>42.611069999999998</v>
      </c>
      <c r="BL11" s="338">
        <v>28.172560000000001</v>
      </c>
      <c r="BM11" s="338">
        <v>24.601479999999999</v>
      </c>
      <c r="BN11" s="338">
        <v>21.497450000000001</v>
      </c>
      <c r="BO11" s="338">
        <v>26.420539999999999</v>
      </c>
      <c r="BP11" s="338">
        <v>23.99577</v>
      </c>
      <c r="BQ11" s="338">
        <v>25.36666</v>
      </c>
      <c r="BR11" s="338">
        <v>23.446999999999999</v>
      </c>
      <c r="BS11" s="338">
        <v>20.886759999999999</v>
      </c>
      <c r="BT11" s="338">
        <v>20.968599999999999</v>
      </c>
      <c r="BU11" s="338">
        <v>24.544450000000001</v>
      </c>
      <c r="BV11" s="338">
        <v>31.611190000000001</v>
      </c>
    </row>
    <row r="12" spans="1:74" ht="11.1" customHeight="1" x14ac:dyDescent="0.2">
      <c r="A12" s="556" t="s">
        <v>456</v>
      </c>
      <c r="B12" s="557" t="s">
        <v>457</v>
      </c>
      <c r="C12" s="275">
        <v>70.309082258000004</v>
      </c>
      <c r="D12" s="275">
        <v>64.514144642999995</v>
      </c>
      <c r="E12" s="275">
        <v>67.839191935000002</v>
      </c>
      <c r="F12" s="275">
        <v>50.445751667000003</v>
      </c>
      <c r="G12" s="275">
        <v>63.447862903000001</v>
      </c>
      <c r="H12" s="275">
        <v>69.610191666999995</v>
      </c>
      <c r="I12" s="275">
        <v>62.094996774000002</v>
      </c>
      <c r="J12" s="275">
        <v>61.62865</v>
      </c>
      <c r="K12" s="275">
        <v>61.977393333000002</v>
      </c>
      <c r="L12" s="275">
        <v>37.142332258000003</v>
      </c>
      <c r="M12" s="275">
        <v>48.022505000000002</v>
      </c>
      <c r="N12" s="275">
        <v>68.363975805999999</v>
      </c>
      <c r="O12" s="275">
        <v>64.770814516000002</v>
      </c>
      <c r="P12" s="275">
        <v>73.818842857000007</v>
      </c>
      <c r="Q12" s="275">
        <v>44.354999999999997</v>
      </c>
      <c r="R12" s="275">
        <v>49.948666666999998</v>
      </c>
      <c r="S12" s="275">
        <v>54.721156452000002</v>
      </c>
      <c r="T12" s="275">
        <v>51.055590000000002</v>
      </c>
      <c r="U12" s="275">
        <v>65.945091934999994</v>
      </c>
      <c r="V12" s="275">
        <v>62.560746774000002</v>
      </c>
      <c r="W12" s="275">
        <v>62.718696667000003</v>
      </c>
      <c r="X12" s="275">
        <v>48.400869354999998</v>
      </c>
      <c r="Y12" s="275">
        <v>43.296146667000002</v>
      </c>
      <c r="Z12" s="275">
        <v>44.531874193999997</v>
      </c>
      <c r="AA12" s="275">
        <v>55.088683871000001</v>
      </c>
      <c r="AB12" s="275">
        <v>56.820313792999997</v>
      </c>
      <c r="AC12" s="275">
        <v>58.436106451999997</v>
      </c>
      <c r="AD12" s="275">
        <v>63.634360000000001</v>
      </c>
      <c r="AE12" s="275">
        <v>59.738709677000003</v>
      </c>
      <c r="AF12" s="275">
        <v>63.357166667000001</v>
      </c>
      <c r="AG12" s="275">
        <v>64.583064515999993</v>
      </c>
      <c r="AH12" s="275">
        <v>67.560483871000002</v>
      </c>
      <c r="AI12" s="275">
        <v>62.673166666999997</v>
      </c>
      <c r="AJ12" s="275">
        <v>40.342258065000003</v>
      </c>
      <c r="AK12" s="275">
        <v>51.088000000000001</v>
      </c>
      <c r="AL12" s="275">
        <v>54.113709677000003</v>
      </c>
      <c r="AM12" s="275">
        <v>57.233709677</v>
      </c>
      <c r="AN12" s="275">
        <v>46.914285714000002</v>
      </c>
      <c r="AO12" s="275">
        <v>43.999677419000001</v>
      </c>
      <c r="AP12" s="275">
        <v>25.465333333</v>
      </c>
      <c r="AQ12" s="275">
        <v>51.602258065000001</v>
      </c>
      <c r="AR12" s="275">
        <v>56.844333333000002</v>
      </c>
      <c r="AS12" s="275">
        <v>53.623548387</v>
      </c>
      <c r="AT12" s="275">
        <v>45.562258065000002</v>
      </c>
      <c r="AU12" s="275">
        <v>43.690833333</v>
      </c>
      <c r="AV12" s="275">
        <v>35.572258065</v>
      </c>
      <c r="AW12" s="275">
        <v>44.448666666999998</v>
      </c>
      <c r="AX12" s="275">
        <v>45.209193548000002</v>
      </c>
      <c r="AY12" s="275">
        <v>59.984520000000003</v>
      </c>
      <c r="AZ12" s="275">
        <v>51.316839999999999</v>
      </c>
      <c r="BA12" s="338">
        <v>50.675020000000004</v>
      </c>
      <c r="BB12" s="338">
        <v>43.707859999999997</v>
      </c>
      <c r="BC12" s="338">
        <v>54.780459999999998</v>
      </c>
      <c r="BD12" s="338">
        <v>58.70149</v>
      </c>
      <c r="BE12" s="338">
        <v>61.572270000000003</v>
      </c>
      <c r="BF12" s="338">
        <v>59.970619999999997</v>
      </c>
      <c r="BG12" s="338">
        <v>56.017420000000001</v>
      </c>
      <c r="BH12" s="338">
        <v>43.950789999999998</v>
      </c>
      <c r="BI12" s="338">
        <v>43.610419999999998</v>
      </c>
      <c r="BJ12" s="338">
        <v>51.125660000000003</v>
      </c>
      <c r="BK12" s="338">
        <v>63.613190000000003</v>
      </c>
      <c r="BL12" s="338">
        <v>57.981099999999998</v>
      </c>
      <c r="BM12" s="338">
        <v>52.002429999999997</v>
      </c>
      <c r="BN12" s="338">
        <v>44.323709999999998</v>
      </c>
      <c r="BO12" s="338">
        <v>54.806930000000001</v>
      </c>
      <c r="BP12" s="338">
        <v>59.006279999999997</v>
      </c>
      <c r="BQ12" s="338">
        <v>62.093530000000001</v>
      </c>
      <c r="BR12" s="338">
        <v>60.342039999999997</v>
      </c>
      <c r="BS12" s="338">
        <v>56.247509999999998</v>
      </c>
      <c r="BT12" s="338">
        <v>43.96002</v>
      </c>
      <c r="BU12" s="338">
        <v>43.519150000000003</v>
      </c>
      <c r="BV12" s="338">
        <v>50.79139</v>
      </c>
    </row>
    <row r="13" spans="1:74" ht="11.1" customHeight="1" x14ac:dyDescent="0.2">
      <c r="A13" s="556" t="s">
        <v>458</v>
      </c>
      <c r="B13" s="557" t="s">
        <v>459</v>
      </c>
      <c r="C13" s="275">
        <v>30.786069677</v>
      </c>
      <c r="D13" s="275">
        <v>7.1122910713999996</v>
      </c>
      <c r="E13" s="275">
        <v>8.5271706452</v>
      </c>
      <c r="F13" s="275">
        <v>2.7789733333000002</v>
      </c>
      <c r="G13" s="275">
        <v>3.5253093548000001</v>
      </c>
      <c r="H13" s="275">
        <v>1.6685786667</v>
      </c>
      <c r="I13" s="275">
        <v>3.2913245161</v>
      </c>
      <c r="J13" s="275">
        <v>3.1332358065000001</v>
      </c>
      <c r="K13" s="275">
        <v>4.0192126666999997</v>
      </c>
      <c r="L13" s="275">
        <v>3.96427</v>
      </c>
      <c r="M13" s="275">
        <v>3.5308730000000002</v>
      </c>
      <c r="N13" s="275">
        <v>4.9516038709999997</v>
      </c>
      <c r="O13" s="275">
        <v>9.0601080644999996</v>
      </c>
      <c r="P13" s="275">
        <v>26.963285357</v>
      </c>
      <c r="Q13" s="275">
        <v>4.1724229032000002</v>
      </c>
      <c r="R13" s="275">
        <v>4.0769123333000001</v>
      </c>
      <c r="S13" s="275">
        <v>4.6043583870999996</v>
      </c>
      <c r="T13" s="275">
        <v>4.5660886666999998</v>
      </c>
      <c r="U13" s="275">
        <v>5.2525596773999998</v>
      </c>
      <c r="V13" s="275">
        <v>4.3102258065000001</v>
      </c>
      <c r="W13" s="275">
        <v>6.1061290000000001</v>
      </c>
      <c r="X13" s="275">
        <v>4.7022219354999999</v>
      </c>
      <c r="Y13" s="275">
        <v>2.5316316667000001</v>
      </c>
      <c r="Z13" s="275">
        <v>3.0479125805999998</v>
      </c>
      <c r="AA13" s="275">
        <v>5.3096429032000003</v>
      </c>
      <c r="AB13" s="275">
        <v>6.1524148276000004</v>
      </c>
      <c r="AC13" s="275">
        <v>3.8543448386999999</v>
      </c>
      <c r="AD13" s="275">
        <v>2.9855026667</v>
      </c>
      <c r="AE13" s="275">
        <v>3.2941016129</v>
      </c>
      <c r="AF13" s="275">
        <v>4.0990033332999998</v>
      </c>
      <c r="AG13" s="275">
        <v>4.1628777419</v>
      </c>
      <c r="AH13" s="275">
        <v>6.0482087096999999</v>
      </c>
      <c r="AI13" s="275">
        <v>4.1410166666999997</v>
      </c>
      <c r="AJ13" s="275">
        <v>2.0589896774000001</v>
      </c>
      <c r="AK13" s="275">
        <v>3.5694346666999999</v>
      </c>
      <c r="AL13" s="275">
        <v>5.1443632258000003</v>
      </c>
      <c r="AM13" s="275">
        <v>5.3228509382000002</v>
      </c>
      <c r="AN13" s="275">
        <v>3.5716111111000002</v>
      </c>
      <c r="AO13" s="275">
        <v>3.4443286948999998</v>
      </c>
      <c r="AP13" s="275">
        <v>3.5276289759999999</v>
      </c>
      <c r="AQ13" s="275">
        <v>3.3918401855</v>
      </c>
      <c r="AR13" s="275">
        <v>4.9643797385999999</v>
      </c>
      <c r="AS13" s="275">
        <v>11.238544803</v>
      </c>
      <c r="AT13" s="275">
        <v>4.0872260172999999</v>
      </c>
      <c r="AU13" s="275">
        <v>4.5640701525000003</v>
      </c>
      <c r="AV13" s="275">
        <v>3.5954925153000001</v>
      </c>
      <c r="AW13" s="275">
        <v>4.6537045751999999</v>
      </c>
      <c r="AX13" s="275">
        <v>6.3675747417000004</v>
      </c>
      <c r="AY13" s="275">
        <v>7.0451370000000004</v>
      </c>
      <c r="AZ13" s="275">
        <v>4.8007939999999998</v>
      </c>
      <c r="BA13" s="338">
        <v>4.3272890000000004</v>
      </c>
      <c r="BB13" s="338">
        <v>2.9285049999999999</v>
      </c>
      <c r="BC13" s="338">
        <v>3.2628699999999999</v>
      </c>
      <c r="BD13" s="338">
        <v>3.52047</v>
      </c>
      <c r="BE13" s="338">
        <v>4.3069389999999999</v>
      </c>
      <c r="BF13" s="338">
        <v>3.983263</v>
      </c>
      <c r="BG13" s="338">
        <v>3.6022789999999998</v>
      </c>
      <c r="BH13" s="338">
        <v>3.00813</v>
      </c>
      <c r="BI13" s="338">
        <v>3.3592279999999999</v>
      </c>
      <c r="BJ13" s="338">
        <v>4.6848580000000002</v>
      </c>
      <c r="BK13" s="338">
        <v>7.0141900000000001</v>
      </c>
      <c r="BL13" s="338">
        <v>5.0620630000000002</v>
      </c>
      <c r="BM13" s="338">
        <v>4.2990539999999999</v>
      </c>
      <c r="BN13" s="338">
        <v>2.8941050000000001</v>
      </c>
      <c r="BO13" s="338">
        <v>3.1967439999999998</v>
      </c>
      <c r="BP13" s="338">
        <v>3.4620850000000001</v>
      </c>
      <c r="BQ13" s="338">
        <v>4.3189719999999996</v>
      </c>
      <c r="BR13" s="338">
        <v>3.9654189999999998</v>
      </c>
      <c r="BS13" s="338">
        <v>3.6122160000000001</v>
      </c>
      <c r="BT13" s="338">
        <v>3.012257</v>
      </c>
      <c r="BU13" s="338">
        <v>3.3346360000000002</v>
      </c>
      <c r="BV13" s="338">
        <v>4.6564100000000002</v>
      </c>
    </row>
    <row r="14" spans="1:74" ht="11.1" customHeight="1" x14ac:dyDescent="0.2">
      <c r="A14" s="581"/>
      <c r="B14" s="131" t="s">
        <v>460</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row>
    <row r="15" spans="1:74" ht="11.1" customHeight="1" x14ac:dyDescent="0.2">
      <c r="A15" s="556" t="s">
        <v>461</v>
      </c>
      <c r="B15" s="557" t="s">
        <v>449</v>
      </c>
      <c r="C15" s="275">
        <v>162.32245161</v>
      </c>
      <c r="D15" s="275">
        <v>172.07892856999999</v>
      </c>
      <c r="E15" s="275">
        <v>152.90312903</v>
      </c>
      <c r="F15" s="275">
        <v>121.12986667</v>
      </c>
      <c r="G15" s="275">
        <v>101.88435484</v>
      </c>
      <c r="H15" s="275">
        <v>123.74386667</v>
      </c>
      <c r="I15" s="275">
        <v>118.68467742</v>
      </c>
      <c r="J15" s="275">
        <v>103.68467742</v>
      </c>
      <c r="K15" s="275">
        <v>90.744900000000001</v>
      </c>
      <c r="L15" s="275">
        <v>75.703483871000003</v>
      </c>
      <c r="M15" s="275">
        <v>110.81243333</v>
      </c>
      <c r="N15" s="275">
        <v>107.63280645</v>
      </c>
      <c r="O15" s="275">
        <v>138.92890323</v>
      </c>
      <c r="P15" s="275">
        <v>154.09153570999999</v>
      </c>
      <c r="Q15" s="275">
        <v>108.93890322999999</v>
      </c>
      <c r="R15" s="275">
        <v>70.664333333000002</v>
      </c>
      <c r="S15" s="275">
        <v>87.640580645</v>
      </c>
      <c r="T15" s="275">
        <v>87.712566667000004</v>
      </c>
      <c r="U15" s="275">
        <v>94.115741935000003</v>
      </c>
      <c r="V15" s="275">
        <v>99.860064515999994</v>
      </c>
      <c r="W15" s="275">
        <v>92.724433332999993</v>
      </c>
      <c r="X15" s="275">
        <v>58.375290323000002</v>
      </c>
      <c r="Y15" s="275">
        <v>77.844533333000001</v>
      </c>
      <c r="Z15" s="275">
        <v>69.143516129000005</v>
      </c>
      <c r="AA15" s="275">
        <v>109.47922581</v>
      </c>
      <c r="AB15" s="275">
        <v>94.494724137999995</v>
      </c>
      <c r="AC15" s="275">
        <v>50.449870967999999</v>
      </c>
      <c r="AD15" s="275">
        <v>61.959200000000003</v>
      </c>
      <c r="AE15" s="275">
        <v>66.445645161000002</v>
      </c>
      <c r="AF15" s="275">
        <v>82.411966667000002</v>
      </c>
      <c r="AG15" s="275">
        <v>108.39187097</v>
      </c>
      <c r="AH15" s="275">
        <v>107.39922581</v>
      </c>
      <c r="AI15" s="275">
        <v>82.762233332999998</v>
      </c>
      <c r="AJ15" s="275">
        <v>56.194806452000002</v>
      </c>
      <c r="AK15" s="275">
        <v>64.559033333000002</v>
      </c>
      <c r="AL15" s="275">
        <v>100.56348387</v>
      </c>
      <c r="AM15" s="275">
        <v>78.202903226000004</v>
      </c>
      <c r="AN15" s="275">
        <v>69.722071428999996</v>
      </c>
      <c r="AO15" s="275">
        <v>77.725870967999995</v>
      </c>
      <c r="AP15" s="275">
        <v>53.869300000000003</v>
      </c>
      <c r="AQ15" s="275">
        <v>63.534612903000003</v>
      </c>
      <c r="AR15" s="275">
        <v>70.319333333000003</v>
      </c>
      <c r="AS15" s="275">
        <v>78.642806452000002</v>
      </c>
      <c r="AT15" s="275">
        <v>67.334290323000005</v>
      </c>
      <c r="AU15" s="275">
        <v>53.064233332999997</v>
      </c>
      <c r="AV15" s="275">
        <v>46.758870967999997</v>
      </c>
      <c r="AW15" s="275">
        <v>61.399933333</v>
      </c>
      <c r="AX15" s="275">
        <v>87.756516129000005</v>
      </c>
      <c r="AY15" s="275">
        <v>78.068089999999998</v>
      </c>
      <c r="AZ15" s="275">
        <v>113.6412</v>
      </c>
      <c r="BA15" s="338">
        <v>120.9198</v>
      </c>
      <c r="BB15" s="338">
        <v>77.570549999999997</v>
      </c>
      <c r="BC15" s="338">
        <v>93.033010000000004</v>
      </c>
      <c r="BD15" s="338">
        <v>108.6576</v>
      </c>
      <c r="BE15" s="338">
        <v>126.1931</v>
      </c>
      <c r="BF15" s="338">
        <v>123.3526</v>
      </c>
      <c r="BG15" s="338">
        <v>91.987009999999998</v>
      </c>
      <c r="BH15" s="338">
        <v>90.366349999999997</v>
      </c>
      <c r="BI15" s="338">
        <v>100.40730000000001</v>
      </c>
      <c r="BJ15" s="338">
        <v>122.2213</v>
      </c>
      <c r="BK15" s="338">
        <v>131.1114</v>
      </c>
      <c r="BL15" s="338">
        <v>124.563</v>
      </c>
      <c r="BM15" s="338">
        <v>130.4727</v>
      </c>
      <c r="BN15" s="338">
        <v>78.154920000000004</v>
      </c>
      <c r="BO15" s="338">
        <v>96.121570000000006</v>
      </c>
      <c r="BP15" s="338">
        <v>121.52119999999999</v>
      </c>
      <c r="BQ15" s="338">
        <v>143.91399999999999</v>
      </c>
      <c r="BR15" s="338">
        <v>137.52500000000001</v>
      </c>
      <c r="BS15" s="338">
        <v>98.499099999999999</v>
      </c>
      <c r="BT15" s="338">
        <v>101.05</v>
      </c>
      <c r="BU15" s="338">
        <v>99.921909999999997</v>
      </c>
      <c r="BV15" s="338">
        <v>120.31489999999999</v>
      </c>
    </row>
    <row r="16" spans="1:74" ht="11.1" customHeight="1" x14ac:dyDescent="0.2">
      <c r="A16" s="556" t="s">
        <v>462</v>
      </c>
      <c r="B16" s="557" t="s">
        <v>451</v>
      </c>
      <c r="C16" s="275">
        <v>3073.1039999999998</v>
      </c>
      <c r="D16" s="275">
        <v>3358.1801786000001</v>
      </c>
      <c r="E16" s="275">
        <v>3245.7293226000002</v>
      </c>
      <c r="F16" s="275">
        <v>3165.8843999999999</v>
      </c>
      <c r="G16" s="275">
        <v>3503.0609355000001</v>
      </c>
      <c r="H16" s="275">
        <v>4546.8564667000001</v>
      </c>
      <c r="I16" s="275">
        <v>5380.5842258000002</v>
      </c>
      <c r="J16" s="275">
        <v>4886.3932903000004</v>
      </c>
      <c r="K16" s="275">
        <v>4573.1747333000003</v>
      </c>
      <c r="L16" s="275">
        <v>4105.8469032000003</v>
      </c>
      <c r="M16" s="275">
        <v>3480.1568000000002</v>
      </c>
      <c r="N16" s="275">
        <v>3721.0955161000002</v>
      </c>
      <c r="O16" s="275">
        <v>3606.9043225999999</v>
      </c>
      <c r="P16" s="275">
        <v>3263.0475000000001</v>
      </c>
      <c r="Q16" s="275">
        <v>3896.7602581000001</v>
      </c>
      <c r="R16" s="275">
        <v>3500.5189332999998</v>
      </c>
      <c r="S16" s="275">
        <v>4179.1440645000002</v>
      </c>
      <c r="T16" s="275">
        <v>4568.7839333000002</v>
      </c>
      <c r="U16" s="275">
        <v>5812.125129</v>
      </c>
      <c r="V16" s="275">
        <v>5838.6579355000003</v>
      </c>
      <c r="W16" s="275">
        <v>5162.8723332999998</v>
      </c>
      <c r="X16" s="275">
        <v>4395.1115160999998</v>
      </c>
      <c r="Y16" s="275">
        <v>4033.5933666999999</v>
      </c>
      <c r="Z16" s="275">
        <v>3751.8176451999998</v>
      </c>
      <c r="AA16" s="275">
        <v>3759.0854515999999</v>
      </c>
      <c r="AB16" s="275">
        <v>3631.2626206999998</v>
      </c>
      <c r="AC16" s="275">
        <v>3716.8133548000001</v>
      </c>
      <c r="AD16" s="275">
        <v>4003.6389666999999</v>
      </c>
      <c r="AE16" s="275">
        <v>4292.4941289999997</v>
      </c>
      <c r="AF16" s="275">
        <v>5188.8120667000003</v>
      </c>
      <c r="AG16" s="275">
        <v>6477.3220645000001</v>
      </c>
      <c r="AH16" s="275">
        <v>6687.2150645000002</v>
      </c>
      <c r="AI16" s="275">
        <v>5148.7179999999998</v>
      </c>
      <c r="AJ16" s="275">
        <v>3985.1826452</v>
      </c>
      <c r="AK16" s="275">
        <v>3656.3316</v>
      </c>
      <c r="AL16" s="275">
        <v>3749.8477097</v>
      </c>
      <c r="AM16" s="275">
        <v>3570.6689031999999</v>
      </c>
      <c r="AN16" s="275">
        <v>3443.5812857000001</v>
      </c>
      <c r="AO16" s="275">
        <v>3778.4434839</v>
      </c>
      <c r="AP16" s="275">
        <v>3270.7071332999999</v>
      </c>
      <c r="AQ16" s="275">
        <v>3302.4470968000001</v>
      </c>
      <c r="AR16" s="275">
        <v>4359.1279000000004</v>
      </c>
      <c r="AS16" s="275">
        <v>5268.2300322999999</v>
      </c>
      <c r="AT16" s="275">
        <v>4943.0430323</v>
      </c>
      <c r="AU16" s="275">
        <v>4454.8025667000002</v>
      </c>
      <c r="AV16" s="275">
        <v>3982.527</v>
      </c>
      <c r="AW16" s="275">
        <v>3433.9237333000001</v>
      </c>
      <c r="AX16" s="275">
        <v>3693.0696452000002</v>
      </c>
      <c r="AY16" s="275">
        <v>4258.884</v>
      </c>
      <c r="AZ16" s="275">
        <v>3778.88</v>
      </c>
      <c r="BA16" s="338">
        <v>4095.3490000000002</v>
      </c>
      <c r="BB16" s="338">
        <v>3576.181</v>
      </c>
      <c r="BC16" s="338">
        <v>4037.761</v>
      </c>
      <c r="BD16" s="338">
        <v>5115.6949999999997</v>
      </c>
      <c r="BE16" s="338">
        <v>6042.6580000000004</v>
      </c>
      <c r="BF16" s="338">
        <v>5943.1379999999999</v>
      </c>
      <c r="BG16" s="338">
        <v>4882.72</v>
      </c>
      <c r="BH16" s="338">
        <v>4395.9570000000003</v>
      </c>
      <c r="BI16" s="338">
        <v>4196.7879999999996</v>
      </c>
      <c r="BJ16" s="338">
        <v>4204.0309999999999</v>
      </c>
      <c r="BK16" s="338">
        <v>4143.0469999999996</v>
      </c>
      <c r="BL16" s="338">
        <v>3991.7179999999998</v>
      </c>
      <c r="BM16" s="338">
        <v>4205.0079999999998</v>
      </c>
      <c r="BN16" s="338">
        <v>3640.8919999999998</v>
      </c>
      <c r="BO16" s="338">
        <v>4026.6640000000002</v>
      </c>
      <c r="BP16" s="338">
        <v>5067.6400000000003</v>
      </c>
      <c r="BQ16" s="338">
        <v>5946.3890000000001</v>
      </c>
      <c r="BR16" s="338">
        <v>5865.6480000000001</v>
      </c>
      <c r="BS16" s="338">
        <v>4899.9380000000001</v>
      </c>
      <c r="BT16" s="338">
        <v>4483.2250000000004</v>
      </c>
      <c r="BU16" s="338">
        <v>4385.4210000000003</v>
      </c>
      <c r="BV16" s="338">
        <v>4368.857</v>
      </c>
    </row>
    <row r="17" spans="1:74" ht="11.1" customHeight="1" x14ac:dyDescent="0.2">
      <c r="A17" s="558" t="s">
        <v>463</v>
      </c>
      <c r="B17" s="559" t="s">
        <v>453</v>
      </c>
      <c r="C17" s="275">
        <v>173.71921806</v>
      </c>
      <c r="D17" s="275">
        <v>47.346972143000002</v>
      </c>
      <c r="E17" s="275">
        <v>46.611806129000001</v>
      </c>
      <c r="F17" s="275">
        <v>2.9079866666999998</v>
      </c>
      <c r="G17" s="275">
        <v>4.3004648387</v>
      </c>
      <c r="H17" s="275">
        <v>3.7297743333</v>
      </c>
      <c r="I17" s="275">
        <v>5.7807087096999998</v>
      </c>
      <c r="J17" s="275">
        <v>6.4819022580999999</v>
      </c>
      <c r="K17" s="275">
        <v>3.6480196667000002</v>
      </c>
      <c r="L17" s="275">
        <v>2.6841300000000001</v>
      </c>
      <c r="M17" s="275">
        <v>4.3832209999999998</v>
      </c>
      <c r="N17" s="275">
        <v>7.6630745161</v>
      </c>
      <c r="O17" s="275">
        <v>39.599511935000002</v>
      </c>
      <c r="P17" s="275">
        <v>191.91176464</v>
      </c>
      <c r="Q17" s="275">
        <v>12.080884515999999</v>
      </c>
      <c r="R17" s="275">
        <v>3.4696836666999999</v>
      </c>
      <c r="S17" s="275">
        <v>4.5183783871000003</v>
      </c>
      <c r="T17" s="275">
        <v>3.6330290000000001</v>
      </c>
      <c r="U17" s="275">
        <v>8.5641406452000002</v>
      </c>
      <c r="V17" s="275">
        <v>6.7177429031999996</v>
      </c>
      <c r="W17" s="275">
        <v>7.5440283333</v>
      </c>
      <c r="X17" s="275">
        <v>3.8946732258000001</v>
      </c>
      <c r="Y17" s="275">
        <v>4.0448526666999998</v>
      </c>
      <c r="Z17" s="275">
        <v>3.9867845161000002</v>
      </c>
      <c r="AA17" s="275">
        <v>11.650656129</v>
      </c>
      <c r="AB17" s="275">
        <v>22.893708965999998</v>
      </c>
      <c r="AC17" s="275">
        <v>3.3660777418999999</v>
      </c>
      <c r="AD17" s="275">
        <v>3.7565943332999998</v>
      </c>
      <c r="AE17" s="275">
        <v>3.6482754839</v>
      </c>
      <c r="AF17" s="275">
        <v>4.0730946667000003</v>
      </c>
      <c r="AG17" s="275">
        <v>10.449498387</v>
      </c>
      <c r="AH17" s="275">
        <v>12.994212902999999</v>
      </c>
      <c r="AI17" s="275">
        <v>6.6312280000000001</v>
      </c>
      <c r="AJ17" s="275">
        <v>6.7362916128999997</v>
      </c>
      <c r="AK17" s="275">
        <v>6.5094073333000004</v>
      </c>
      <c r="AL17" s="275">
        <v>11.397091613000001</v>
      </c>
      <c r="AM17" s="275">
        <v>8.0892852625000007</v>
      </c>
      <c r="AN17" s="275">
        <v>7.6740641923000004</v>
      </c>
      <c r="AO17" s="275">
        <v>4.4400615643999997</v>
      </c>
      <c r="AP17" s="275">
        <v>2.6687002179000001</v>
      </c>
      <c r="AQ17" s="275">
        <v>5.2434520345999998</v>
      </c>
      <c r="AR17" s="275">
        <v>5.1144058823999998</v>
      </c>
      <c r="AS17" s="275">
        <v>11.947239089</v>
      </c>
      <c r="AT17" s="275">
        <v>4.4040647269999997</v>
      </c>
      <c r="AU17" s="275">
        <v>5.8001429193999998</v>
      </c>
      <c r="AV17" s="275">
        <v>3.2079626818000002</v>
      </c>
      <c r="AW17" s="275">
        <v>5.1378326796999998</v>
      </c>
      <c r="AX17" s="275">
        <v>45.324391523999999</v>
      </c>
      <c r="AY17" s="275">
        <v>153.20009999999999</v>
      </c>
      <c r="AZ17" s="275">
        <v>14.10947</v>
      </c>
      <c r="BA17" s="338">
        <v>6.6297600000000001</v>
      </c>
      <c r="BB17" s="338">
        <v>2.8201000000000001</v>
      </c>
      <c r="BC17" s="338">
        <v>3.9714360000000002</v>
      </c>
      <c r="BD17" s="338">
        <v>6.6529449999999999</v>
      </c>
      <c r="BE17" s="338">
        <v>10.070819999999999</v>
      </c>
      <c r="BF17" s="338">
        <v>7.2622780000000002</v>
      </c>
      <c r="BG17" s="338">
        <v>4.6580620000000001</v>
      </c>
      <c r="BH17" s="338">
        <v>4.1751040000000001</v>
      </c>
      <c r="BI17" s="338">
        <v>5.6481009999999996</v>
      </c>
      <c r="BJ17" s="338">
        <v>9.7814320000000006</v>
      </c>
      <c r="BK17" s="338">
        <v>49.35792</v>
      </c>
      <c r="BL17" s="338">
        <v>13.27454</v>
      </c>
      <c r="BM17" s="338">
        <v>7.9396199999999997</v>
      </c>
      <c r="BN17" s="338">
        <v>3.0713650000000001</v>
      </c>
      <c r="BO17" s="338">
        <v>4.803096</v>
      </c>
      <c r="BP17" s="338">
        <v>5.6072810000000004</v>
      </c>
      <c r="BQ17" s="338">
        <v>9.3555200000000003</v>
      </c>
      <c r="BR17" s="338">
        <v>7.2144870000000001</v>
      </c>
      <c r="BS17" s="338">
        <v>5.1986400000000001</v>
      </c>
      <c r="BT17" s="338">
        <v>4.3139190000000003</v>
      </c>
      <c r="BU17" s="338">
        <v>5.8362499999999997</v>
      </c>
      <c r="BV17" s="338">
        <v>10.70398</v>
      </c>
    </row>
    <row r="18" spans="1:74" ht="11.1" customHeight="1" x14ac:dyDescent="0.2">
      <c r="A18" s="581"/>
      <c r="B18" s="131" t="s">
        <v>464</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row>
    <row r="19" spans="1:74" ht="11.1" customHeight="1" x14ac:dyDescent="0.2">
      <c r="A19" s="556" t="s">
        <v>465</v>
      </c>
      <c r="B19" s="557" t="s">
        <v>449</v>
      </c>
      <c r="C19" s="275">
        <v>1144.1655006000001</v>
      </c>
      <c r="D19" s="275">
        <v>1159.9529339000001</v>
      </c>
      <c r="E19" s="275">
        <v>954.53282258000002</v>
      </c>
      <c r="F19" s="275">
        <v>810.44622232999996</v>
      </c>
      <c r="G19" s="275">
        <v>954.90745097000001</v>
      </c>
      <c r="H19" s="275">
        <v>1115.2387409999999</v>
      </c>
      <c r="I19" s="275">
        <v>1167.1814439</v>
      </c>
      <c r="J19" s="275">
        <v>1132.4863516</v>
      </c>
      <c r="K19" s="275">
        <v>1036.5221770000001</v>
      </c>
      <c r="L19" s="275">
        <v>807.97909129000004</v>
      </c>
      <c r="M19" s="275">
        <v>877.03479300000004</v>
      </c>
      <c r="N19" s="275">
        <v>876.70863839000003</v>
      </c>
      <c r="O19" s="275">
        <v>937.11972934999994</v>
      </c>
      <c r="P19" s="275">
        <v>1013.9484657</v>
      </c>
      <c r="Q19" s="275">
        <v>724.62638645000004</v>
      </c>
      <c r="R19" s="275">
        <v>624.82394033000003</v>
      </c>
      <c r="S19" s="275">
        <v>795.45932258000005</v>
      </c>
      <c r="T19" s="275">
        <v>1032.7481473</v>
      </c>
      <c r="U19" s="275">
        <v>1096.4144619000001</v>
      </c>
      <c r="V19" s="275">
        <v>1035.5108848</v>
      </c>
      <c r="W19" s="275">
        <v>925.16809833000002</v>
      </c>
      <c r="X19" s="275">
        <v>673.94843000000003</v>
      </c>
      <c r="Y19" s="275">
        <v>635.76466067000001</v>
      </c>
      <c r="Z19" s="275">
        <v>599.32715289999999</v>
      </c>
      <c r="AA19" s="275">
        <v>786.66854161000003</v>
      </c>
      <c r="AB19" s="275">
        <v>715.69482655000002</v>
      </c>
      <c r="AC19" s="275">
        <v>513.07357935000005</v>
      </c>
      <c r="AD19" s="275">
        <v>540.94153800000004</v>
      </c>
      <c r="AE19" s="275">
        <v>649.61858065000001</v>
      </c>
      <c r="AF19" s="275">
        <v>965.40293299999996</v>
      </c>
      <c r="AG19" s="275">
        <v>1084.1876454999999</v>
      </c>
      <c r="AH19" s="275">
        <v>1062.1728499999999</v>
      </c>
      <c r="AI19" s="275">
        <v>951.25467600000002</v>
      </c>
      <c r="AJ19" s="275">
        <v>789.30062096999995</v>
      </c>
      <c r="AK19" s="275">
        <v>670.25591099999997</v>
      </c>
      <c r="AL19" s="275">
        <v>903.59990645000005</v>
      </c>
      <c r="AM19" s="275">
        <v>849.75454090000005</v>
      </c>
      <c r="AN19" s="275">
        <v>665.54388204999998</v>
      </c>
      <c r="AO19" s="275">
        <v>626.12438340999995</v>
      </c>
      <c r="AP19" s="275">
        <v>645.56560866999996</v>
      </c>
      <c r="AQ19" s="275">
        <v>749.52840436999998</v>
      </c>
      <c r="AR19" s="275">
        <v>887.76603600999999</v>
      </c>
      <c r="AS19" s="275">
        <v>991.31218397999999</v>
      </c>
      <c r="AT19" s="275">
        <v>927.06162442000004</v>
      </c>
      <c r="AU19" s="275">
        <v>783.83381985000005</v>
      </c>
      <c r="AV19" s="275">
        <v>680.46813204</v>
      </c>
      <c r="AW19" s="275">
        <v>667.95732054999996</v>
      </c>
      <c r="AX19" s="275">
        <v>764.24925241000005</v>
      </c>
      <c r="AY19" s="275">
        <v>793.86879999999996</v>
      </c>
      <c r="AZ19" s="275">
        <v>655.84839999999997</v>
      </c>
      <c r="BA19" s="338">
        <v>560.72860000000003</v>
      </c>
      <c r="BB19" s="338">
        <v>552.76689999999996</v>
      </c>
      <c r="BC19" s="338">
        <v>674.59090000000003</v>
      </c>
      <c r="BD19" s="338">
        <v>823.83960000000002</v>
      </c>
      <c r="BE19" s="338">
        <v>918.06970000000001</v>
      </c>
      <c r="BF19" s="338">
        <v>936.20100000000002</v>
      </c>
      <c r="BG19" s="338">
        <v>755.98130000000003</v>
      </c>
      <c r="BH19" s="338">
        <v>671.71249999999998</v>
      </c>
      <c r="BI19" s="338">
        <v>627.6748</v>
      </c>
      <c r="BJ19" s="338">
        <v>751.69</v>
      </c>
      <c r="BK19" s="338">
        <v>857.76099999999997</v>
      </c>
      <c r="BL19" s="338">
        <v>738.83489999999995</v>
      </c>
      <c r="BM19" s="338">
        <v>569.55650000000003</v>
      </c>
      <c r="BN19" s="338">
        <v>535.07439999999997</v>
      </c>
      <c r="BO19" s="338">
        <v>637.33389999999997</v>
      </c>
      <c r="BP19" s="338">
        <v>785.8519</v>
      </c>
      <c r="BQ19" s="338">
        <v>898.65570000000002</v>
      </c>
      <c r="BR19" s="338">
        <v>917.48800000000006</v>
      </c>
      <c r="BS19" s="338">
        <v>728.61069999999995</v>
      </c>
      <c r="BT19" s="338">
        <v>629.89819999999997</v>
      </c>
      <c r="BU19" s="338">
        <v>589.82730000000004</v>
      </c>
      <c r="BV19" s="338">
        <v>716.91060000000004</v>
      </c>
    </row>
    <row r="20" spans="1:74" ht="11.1" customHeight="1" x14ac:dyDescent="0.2">
      <c r="A20" s="556" t="s">
        <v>466</v>
      </c>
      <c r="B20" s="557" t="s">
        <v>451</v>
      </c>
      <c r="C20" s="275">
        <v>12866.004516000001</v>
      </c>
      <c r="D20" s="275">
        <v>11050.465643</v>
      </c>
      <c r="E20" s="275">
        <v>11015.863902999999</v>
      </c>
      <c r="F20" s="275">
        <v>11546.45</v>
      </c>
      <c r="G20" s="275">
        <v>13037.762419000001</v>
      </c>
      <c r="H20" s="275">
        <v>14769.216133</v>
      </c>
      <c r="I20" s="275">
        <v>15631.811419</v>
      </c>
      <c r="J20" s="275">
        <v>17238.751452</v>
      </c>
      <c r="K20" s="275">
        <v>14628.143067000001</v>
      </c>
      <c r="L20" s="275">
        <v>12645.671387</v>
      </c>
      <c r="M20" s="275">
        <v>11743.195299999999</v>
      </c>
      <c r="N20" s="275">
        <v>12028.644161</v>
      </c>
      <c r="O20" s="275">
        <v>14232.739031999999</v>
      </c>
      <c r="P20" s="275">
        <v>14891.440821</v>
      </c>
      <c r="Q20" s="275">
        <v>13914.475710000001</v>
      </c>
      <c r="R20" s="275">
        <v>13866.795633</v>
      </c>
      <c r="S20" s="275">
        <v>15046.63429</v>
      </c>
      <c r="T20" s="275">
        <v>17965.843733000002</v>
      </c>
      <c r="U20" s="275">
        <v>19856.664387000001</v>
      </c>
      <c r="V20" s="275">
        <v>19236.640805999999</v>
      </c>
      <c r="W20" s="275">
        <v>17035.706233000001</v>
      </c>
      <c r="X20" s="275">
        <v>14615.602709999999</v>
      </c>
      <c r="Y20" s="275">
        <v>14617.1351</v>
      </c>
      <c r="Z20" s="275">
        <v>14906.375871</v>
      </c>
      <c r="AA20" s="275">
        <v>14506.246547999999</v>
      </c>
      <c r="AB20" s="275">
        <v>13922.684552000001</v>
      </c>
      <c r="AC20" s="275">
        <v>14614.436032</v>
      </c>
      <c r="AD20" s="275">
        <v>14470.001333</v>
      </c>
      <c r="AE20" s="275">
        <v>15966.082</v>
      </c>
      <c r="AF20" s="275">
        <v>19100.281200000001</v>
      </c>
      <c r="AG20" s="275">
        <v>20864.808968000001</v>
      </c>
      <c r="AH20" s="275">
        <v>20492.202968000001</v>
      </c>
      <c r="AI20" s="275">
        <v>17883.059432999999</v>
      </c>
      <c r="AJ20" s="275">
        <v>13934.742355</v>
      </c>
      <c r="AK20" s="275">
        <v>12995.018233000001</v>
      </c>
      <c r="AL20" s="275">
        <v>12173.977258000001</v>
      </c>
      <c r="AM20" s="275">
        <v>11731.981806</v>
      </c>
      <c r="AN20" s="275">
        <v>12042.333036</v>
      </c>
      <c r="AO20" s="275">
        <v>13596.756355</v>
      </c>
      <c r="AP20" s="275">
        <v>13572.235767</v>
      </c>
      <c r="AQ20" s="275">
        <v>14966.049161000001</v>
      </c>
      <c r="AR20" s="275">
        <v>17680.692167000001</v>
      </c>
      <c r="AS20" s="275">
        <v>20566.264322999999</v>
      </c>
      <c r="AT20" s="275">
        <v>19615.930065</v>
      </c>
      <c r="AU20" s="275">
        <v>16847.445866999999</v>
      </c>
      <c r="AV20" s="275">
        <v>14595.389902999999</v>
      </c>
      <c r="AW20" s="275">
        <v>12942.492133</v>
      </c>
      <c r="AX20" s="275">
        <v>14562.480355</v>
      </c>
      <c r="AY20" s="275">
        <v>15041.49</v>
      </c>
      <c r="AZ20" s="275">
        <v>13311.61</v>
      </c>
      <c r="BA20" s="338">
        <v>13944.39</v>
      </c>
      <c r="BB20" s="338">
        <v>14096.25</v>
      </c>
      <c r="BC20" s="338">
        <v>16442.93</v>
      </c>
      <c r="BD20" s="338">
        <v>19095.3</v>
      </c>
      <c r="BE20" s="338">
        <v>20835.3</v>
      </c>
      <c r="BF20" s="338">
        <v>20871.900000000001</v>
      </c>
      <c r="BG20" s="338">
        <v>17650.13</v>
      </c>
      <c r="BH20" s="338">
        <v>14808.84</v>
      </c>
      <c r="BI20" s="338">
        <v>13401.33</v>
      </c>
      <c r="BJ20" s="338">
        <v>14083.16</v>
      </c>
      <c r="BK20" s="338">
        <v>14004.21</v>
      </c>
      <c r="BL20" s="338">
        <v>14428.2</v>
      </c>
      <c r="BM20" s="338">
        <v>14105.6</v>
      </c>
      <c r="BN20" s="338">
        <v>14272.52</v>
      </c>
      <c r="BO20" s="338">
        <v>16726.68</v>
      </c>
      <c r="BP20" s="338">
        <v>19663.86</v>
      </c>
      <c r="BQ20" s="338">
        <v>21357.83</v>
      </c>
      <c r="BR20" s="338">
        <v>21335.91</v>
      </c>
      <c r="BS20" s="338">
        <v>18170.330000000002</v>
      </c>
      <c r="BT20" s="338">
        <v>15452.98</v>
      </c>
      <c r="BU20" s="338">
        <v>13995.08</v>
      </c>
      <c r="BV20" s="338">
        <v>14576.55</v>
      </c>
    </row>
    <row r="21" spans="1:74" ht="11.1" customHeight="1" x14ac:dyDescent="0.2">
      <c r="A21" s="558" t="s">
        <v>467</v>
      </c>
      <c r="B21" s="559" t="s">
        <v>453</v>
      </c>
      <c r="C21" s="275">
        <v>160.27894839000001</v>
      </c>
      <c r="D21" s="275">
        <v>64.782347142999996</v>
      </c>
      <c r="E21" s="275">
        <v>68.636702903</v>
      </c>
      <c r="F21" s="275">
        <v>43.718566666999997</v>
      </c>
      <c r="G21" s="275">
        <v>52.033741935000002</v>
      </c>
      <c r="H21" s="275">
        <v>57.788766666999997</v>
      </c>
      <c r="I21" s="275">
        <v>51.184677419000003</v>
      </c>
      <c r="J21" s="275">
        <v>50.055999999999997</v>
      </c>
      <c r="K21" s="275">
        <v>47.332099999999997</v>
      </c>
      <c r="L21" s="275">
        <v>34.308677418999999</v>
      </c>
      <c r="M21" s="275">
        <v>44.874882667000001</v>
      </c>
      <c r="N21" s="275">
        <v>56.658354838999998</v>
      </c>
      <c r="O21" s="275">
        <v>69.568598065000003</v>
      </c>
      <c r="P21" s="275">
        <v>125.55912035999999</v>
      </c>
      <c r="Q21" s="275">
        <v>38.769032258000003</v>
      </c>
      <c r="R21" s="275">
        <v>42.872133333000001</v>
      </c>
      <c r="S21" s="275">
        <v>48.865580645000001</v>
      </c>
      <c r="T21" s="275">
        <v>40.305100000000003</v>
      </c>
      <c r="U21" s="275">
        <v>57.538741934999997</v>
      </c>
      <c r="V21" s="275">
        <v>49.077258065000002</v>
      </c>
      <c r="W21" s="275">
        <v>48.381100000000004</v>
      </c>
      <c r="X21" s="275">
        <v>43.178903226000003</v>
      </c>
      <c r="Y21" s="275">
        <v>36.806800000000003</v>
      </c>
      <c r="Z21" s="275">
        <v>41.479741935</v>
      </c>
      <c r="AA21" s="275">
        <v>68.887769676999994</v>
      </c>
      <c r="AB21" s="275">
        <v>50.403448275999999</v>
      </c>
      <c r="AC21" s="275">
        <v>48.007657096999999</v>
      </c>
      <c r="AD21" s="275">
        <v>51.670779000000003</v>
      </c>
      <c r="AE21" s="275">
        <v>54.907196773999999</v>
      </c>
      <c r="AF21" s="275">
        <v>61.144241999999998</v>
      </c>
      <c r="AG21" s="275">
        <v>71.471015484000006</v>
      </c>
      <c r="AH21" s="275">
        <v>67.886451613000006</v>
      </c>
      <c r="AI21" s="275">
        <v>56.819400000000002</v>
      </c>
      <c r="AJ21" s="275">
        <v>33.425290322999999</v>
      </c>
      <c r="AK21" s="275">
        <v>47.717791667</v>
      </c>
      <c r="AL21" s="275">
        <v>49.121209032000003</v>
      </c>
      <c r="AM21" s="275">
        <v>54.503414927000001</v>
      </c>
      <c r="AN21" s="275">
        <v>45.138231558999998</v>
      </c>
      <c r="AO21" s="275">
        <v>40.931947712000003</v>
      </c>
      <c r="AP21" s="275">
        <v>24.178488235</v>
      </c>
      <c r="AQ21" s="275">
        <v>49.616126291</v>
      </c>
      <c r="AR21" s="275">
        <v>52.229633333000002</v>
      </c>
      <c r="AS21" s="275">
        <v>47.299451613000002</v>
      </c>
      <c r="AT21" s="275">
        <v>40.758959941000001</v>
      </c>
      <c r="AU21" s="275">
        <v>39.847900000000003</v>
      </c>
      <c r="AV21" s="275">
        <v>31.816725279</v>
      </c>
      <c r="AW21" s="275">
        <v>42.232228757999998</v>
      </c>
      <c r="AX21" s="275">
        <v>46.589757536999997</v>
      </c>
      <c r="AY21" s="275">
        <v>81.084789999999998</v>
      </c>
      <c r="AZ21" s="275">
        <v>44.930540000000001</v>
      </c>
      <c r="BA21" s="338">
        <v>43.690370000000001</v>
      </c>
      <c r="BB21" s="338">
        <v>38.24127</v>
      </c>
      <c r="BC21" s="338">
        <v>50.552489999999999</v>
      </c>
      <c r="BD21" s="338">
        <v>52.53172</v>
      </c>
      <c r="BE21" s="338">
        <v>57.093769999999999</v>
      </c>
      <c r="BF21" s="338">
        <v>51.269060000000003</v>
      </c>
      <c r="BG21" s="338">
        <v>46.781039999999997</v>
      </c>
      <c r="BH21" s="338">
        <v>38.619489999999999</v>
      </c>
      <c r="BI21" s="338">
        <v>37.72081</v>
      </c>
      <c r="BJ21" s="338">
        <v>49.715499999999999</v>
      </c>
      <c r="BK21" s="338">
        <v>69.054850000000002</v>
      </c>
      <c r="BL21" s="338">
        <v>52.992789999999999</v>
      </c>
      <c r="BM21" s="338">
        <v>45.301200000000001</v>
      </c>
      <c r="BN21" s="338">
        <v>39.710439999999998</v>
      </c>
      <c r="BO21" s="338">
        <v>50.932740000000003</v>
      </c>
      <c r="BP21" s="338">
        <v>51.944800000000001</v>
      </c>
      <c r="BQ21" s="338">
        <v>56.413739999999997</v>
      </c>
      <c r="BR21" s="338">
        <v>52.346809999999998</v>
      </c>
      <c r="BS21" s="338">
        <v>47.439950000000003</v>
      </c>
      <c r="BT21" s="338">
        <v>39.626150000000003</v>
      </c>
      <c r="BU21" s="338">
        <v>37.257249999999999</v>
      </c>
      <c r="BV21" s="338">
        <v>49.165889999999997</v>
      </c>
    </row>
    <row r="22" spans="1:74" ht="11.1" customHeight="1" x14ac:dyDescent="0.2">
      <c r="A22" s="581"/>
      <c r="B22" s="131" t="s">
        <v>468</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364"/>
      <c r="BB22" s="364"/>
      <c r="BC22" s="364"/>
      <c r="BD22" s="364"/>
      <c r="BE22" s="364"/>
      <c r="BF22" s="364"/>
      <c r="BG22" s="364"/>
      <c r="BH22" s="364"/>
      <c r="BI22" s="364"/>
      <c r="BJ22" s="364"/>
      <c r="BK22" s="364"/>
      <c r="BL22" s="364"/>
      <c r="BM22" s="364"/>
      <c r="BN22" s="364"/>
      <c r="BO22" s="364"/>
      <c r="BP22" s="364"/>
      <c r="BQ22" s="364"/>
      <c r="BR22" s="364"/>
      <c r="BS22" s="364"/>
      <c r="BT22" s="364"/>
      <c r="BU22" s="364"/>
      <c r="BV22" s="364"/>
    </row>
    <row r="23" spans="1:74" ht="11.1" customHeight="1" x14ac:dyDescent="0.2">
      <c r="A23" s="556" t="s">
        <v>469</v>
      </c>
      <c r="B23" s="557" t="s">
        <v>449</v>
      </c>
      <c r="C23" s="275">
        <v>1043.5582770999999</v>
      </c>
      <c r="D23" s="275">
        <v>1036.5599775000001</v>
      </c>
      <c r="E23" s="275">
        <v>928.92047129000002</v>
      </c>
      <c r="F23" s="275">
        <v>742.13059799999996</v>
      </c>
      <c r="G23" s="275">
        <v>745.26160000000004</v>
      </c>
      <c r="H23" s="275">
        <v>941.06565833000002</v>
      </c>
      <c r="I23" s="275">
        <v>983.84758968000006</v>
      </c>
      <c r="J23" s="275">
        <v>1021.9802584</v>
      </c>
      <c r="K23" s="275">
        <v>836.22621600000002</v>
      </c>
      <c r="L23" s="275">
        <v>778.20023451999998</v>
      </c>
      <c r="M23" s="275">
        <v>858.29507133000004</v>
      </c>
      <c r="N23" s="275">
        <v>879.38813064999999</v>
      </c>
      <c r="O23" s="275">
        <v>914.14582515999996</v>
      </c>
      <c r="P23" s="275">
        <v>956.28337213999998</v>
      </c>
      <c r="Q23" s="275">
        <v>779.65511193999998</v>
      </c>
      <c r="R23" s="275">
        <v>673.93542833000004</v>
      </c>
      <c r="S23" s="275">
        <v>691.58603934999996</v>
      </c>
      <c r="T23" s="275">
        <v>856.74470699999995</v>
      </c>
      <c r="U23" s="275">
        <v>940.00906194000004</v>
      </c>
      <c r="V23" s="275">
        <v>905.46329032000006</v>
      </c>
      <c r="W23" s="275">
        <v>831.65654167000002</v>
      </c>
      <c r="X23" s="275">
        <v>707.82737935</v>
      </c>
      <c r="Y23" s="275">
        <v>639.37900000000002</v>
      </c>
      <c r="Z23" s="275">
        <v>647.87684258000002</v>
      </c>
      <c r="AA23" s="275">
        <v>806.85310387000004</v>
      </c>
      <c r="AB23" s="275">
        <v>690.98434103</v>
      </c>
      <c r="AC23" s="275">
        <v>527.42202225999995</v>
      </c>
      <c r="AD23" s="275">
        <v>527.44250199999999</v>
      </c>
      <c r="AE23" s="275">
        <v>548.10098129000005</v>
      </c>
      <c r="AF23" s="275">
        <v>791.05870200000004</v>
      </c>
      <c r="AG23" s="275">
        <v>877.49227839000002</v>
      </c>
      <c r="AH23" s="275">
        <v>889.62805387000003</v>
      </c>
      <c r="AI23" s="275">
        <v>753.04449933000001</v>
      </c>
      <c r="AJ23" s="275">
        <v>630.16964515999996</v>
      </c>
      <c r="AK23" s="275">
        <v>600.20236666999995</v>
      </c>
      <c r="AL23" s="275">
        <v>772.69880516000001</v>
      </c>
      <c r="AM23" s="275">
        <v>808.26171705000002</v>
      </c>
      <c r="AN23" s="275">
        <v>698.47251329000005</v>
      </c>
      <c r="AO23" s="275">
        <v>643.43840693000004</v>
      </c>
      <c r="AP23" s="275">
        <v>588.84117893999996</v>
      </c>
      <c r="AQ23" s="275">
        <v>621.61989915000004</v>
      </c>
      <c r="AR23" s="275">
        <v>756.72807332000002</v>
      </c>
      <c r="AS23" s="275">
        <v>864.87464036999995</v>
      </c>
      <c r="AT23" s="275">
        <v>799.68251687999998</v>
      </c>
      <c r="AU23" s="275">
        <v>693.94232349000004</v>
      </c>
      <c r="AV23" s="275">
        <v>625.06546469</v>
      </c>
      <c r="AW23" s="275">
        <v>686.95558874000005</v>
      </c>
      <c r="AX23" s="275">
        <v>753.29602513999998</v>
      </c>
      <c r="AY23" s="275">
        <v>735.25099999999998</v>
      </c>
      <c r="AZ23" s="275">
        <v>666.11530000000005</v>
      </c>
      <c r="BA23" s="338">
        <v>625.48940000000005</v>
      </c>
      <c r="BB23" s="338">
        <v>549.36580000000004</v>
      </c>
      <c r="BC23" s="338">
        <v>578.46310000000005</v>
      </c>
      <c r="BD23" s="338">
        <v>695.44169999999997</v>
      </c>
      <c r="BE23" s="338">
        <v>794.7835</v>
      </c>
      <c r="BF23" s="338">
        <v>785.31280000000004</v>
      </c>
      <c r="BG23" s="338">
        <v>626.6943</v>
      </c>
      <c r="BH23" s="338">
        <v>581.55169999999998</v>
      </c>
      <c r="BI23" s="338">
        <v>615.33079999999995</v>
      </c>
      <c r="BJ23" s="338">
        <v>690.26020000000005</v>
      </c>
      <c r="BK23" s="338">
        <v>752.70529999999997</v>
      </c>
      <c r="BL23" s="338">
        <v>722.03279999999995</v>
      </c>
      <c r="BM23" s="338">
        <v>620.04160000000002</v>
      </c>
      <c r="BN23" s="338">
        <v>554.61069999999995</v>
      </c>
      <c r="BO23" s="338">
        <v>580.69529999999997</v>
      </c>
      <c r="BP23" s="338">
        <v>704.38850000000002</v>
      </c>
      <c r="BQ23" s="338">
        <v>820.24549999999999</v>
      </c>
      <c r="BR23" s="338">
        <v>828.99030000000005</v>
      </c>
      <c r="BS23" s="338">
        <v>643.52760000000001</v>
      </c>
      <c r="BT23" s="338">
        <v>583.45190000000002</v>
      </c>
      <c r="BU23" s="338">
        <v>615.16420000000005</v>
      </c>
      <c r="BV23" s="338">
        <v>675.75350000000003</v>
      </c>
    </row>
    <row r="24" spans="1:74" ht="11.1" customHeight="1" x14ac:dyDescent="0.2">
      <c r="A24" s="556" t="s">
        <v>470</v>
      </c>
      <c r="B24" s="557" t="s">
        <v>451</v>
      </c>
      <c r="C24" s="275">
        <v>1892.6696774</v>
      </c>
      <c r="D24" s="275">
        <v>1586.5940356999999</v>
      </c>
      <c r="E24" s="275">
        <v>1360.4663548000001</v>
      </c>
      <c r="F24" s="275">
        <v>1150.7053667</v>
      </c>
      <c r="G24" s="275">
        <v>1690.5028064999999</v>
      </c>
      <c r="H24" s="275">
        <v>1597.2604667000001</v>
      </c>
      <c r="I24" s="275">
        <v>1502.5415806000001</v>
      </c>
      <c r="J24" s="275">
        <v>1985.3110968000001</v>
      </c>
      <c r="K24" s="275">
        <v>1501.5988666999999</v>
      </c>
      <c r="L24" s="275">
        <v>1550.1596774</v>
      </c>
      <c r="M24" s="275">
        <v>1454.4449666999999</v>
      </c>
      <c r="N24" s="275">
        <v>1695.0431289999999</v>
      </c>
      <c r="O24" s="275">
        <v>2115.9322258000002</v>
      </c>
      <c r="P24" s="275">
        <v>2532.5866786000001</v>
      </c>
      <c r="Q24" s="275">
        <v>2314.3264515999999</v>
      </c>
      <c r="R24" s="275">
        <v>1799.5401667000001</v>
      </c>
      <c r="S24" s="275">
        <v>1752.6205484</v>
      </c>
      <c r="T24" s="275">
        <v>2327.9729667000001</v>
      </c>
      <c r="U24" s="275">
        <v>2953.433</v>
      </c>
      <c r="V24" s="275">
        <v>2528.5653225999999</v>
      </c>
      <c r="W24" s="275">
        <v>2397.6300667</v>
      </c>
      <c r="X24" s="275">
        <v>1891.9295483999999</v>
      </c>
      <c r="Y24" s="275">
        <v>2114.3507332999998</v>
      </c>
      <c r="Z24" s="275">
        <v>2477.1585805999998</v>
      </c>
      <c r="AA24" s="275">
        <v>2479.4258064999999</v>
      </c>
      <c r="AB24" s="275">
        <v>2627.2679655000002</v>
      </c>
      <c r="AC24" s="275">
        <v>2764.3705484000002</v>
      </c>
      <c r="AD24" s="275">
        <v>2646.4674</v>
      </c>
      <c r="AE24" s="275">
        <v>2602.11</v>
      </c>
      <c r="AF24" s="275">
        <v>3238.8078332999999</v>
      </c>
      <c r="AG24" s="275">
        <v>3957.5149031999999</v>
      </c>
      <c r="AH24" s="275">
        <v>4104.3254515999997</v>
      </c>
      <c r="AI24" s="275">
        <v>2676.9736333000001</v>
      </c>
      <c r="AJ24" s="275">
        <v>2227.1707096999999</v>
      </c>
      <c r="AK24" s="275">
        <v>2323.1816333000002</v>
      </c>
      <c r="AL24" s="275">
        <v>2158.7748387000001</v>
      </c>
      <c r="AM24" s="275">
        <v>2146.3088710000002</v>
      </c>
      <c r="AN24" s="275">
        <v>1956.1323571</v>
      </c>
      <c r="AO24" s="275">
        <v>2432.1788387000001</v>
      </c>
      <c r="AP24" s="275">
        <v>1828.7185999999999</v>
      </c>
      <c r="AQ24" s="275">
        <v>1937.8740645</v>
      </c>
      <c r="AR24" s="275">
        <v>2642.9453333000001</v>
      </c>
      <c r="AS24" s="275">
        <v>3608.7340322999999</v>
      </c>
      <c r="AT24" s="275">
        <v>3207.6068387</v>
      </c>
      <c r="AU24" s="275">
        <v>2918.5953666999999</v>
      </c>
      <c r="AV24" s="275">
        <v>2569.6143225999999</v>
      </c>
      <c r="AW24" s="275">
        <v>2535.3630333000001</v>
      </c>
      <c r="AX24" s="275">
        <v>2919.1992903</v>
      </c>
      <c r="AY24" s="275">
        <v>2964.9070000000002</v>
      </c>
      <c r="AZ24" s="275">
        <v>2791.2570000000001</v>
      </c>
      <c r="BA24" s="338">
        <v>2940.9920000000002</v>
      </c>
      <c r="BB24" s="338">
        <v>2445.989</v>
      </c>
      <c r="BC24" s="338">
        <v>2743.395</v>
      </c>
      <c r="BD24" s="338">
        <v>3436.1759999999999</v>
      </c>
      <c r="BE24" s="338">
        <v>4430.9849999999997</v>
      </c>
      <c r="BF24" s="338">
        <v>4485.7610000000004</v>
      </c>
      <c r="BG24" s="338">
        <v>3330.3609999999999</v>
      </c>
      <c r="BH24" s="338">
        <v>3066.931</v>
      </c>
      <c r="BI24" s="338">
        <v>2881.357</v>
      </c>
      <c r="BJ24" s="338">
        <v>3254.07</v>
      </c>
      <c r="BK24" s="338">
        <v>3096.0630000000001</v>
      </c>
      <c r="BL24" s="338">
        <v>2983.8270000000002</v>
      </c>
      <c r="BM24" s="338">
        <v>3009.0010000000002</v>
      </c>
      <c r="BN24" s="338">
        <v>2554.556</v>
      </c>
      <c r="BO24" s="338">
        <v>2808.4369999999999</v>
      </c>
      <c r="BP24" s="338">
        <v>3452.3330000000001</v>
      </c>
      <c r="BQ24" s="338">
        <v>4218.6750000000002</v>
      </c>
      <c r="BR24" s="338">
        <v>4037</v>
      </c>
      <c r="BS24" s="338">
        <v>3189.2370000000001</v>
      </c>
      <c r="BT24" s="338">
        <v>3058.3040000000001</v>
      </c>
      <c r="BU24" s="338">
        <v>2865.1750000000002</v>
      </c>
      <c r="BV24" s="338">
        <v>3318.9929999999999</v>
      </c>
    </row>
    <row r="25" spans="1:74" ht="11.1" customHeight="1" x14ac:dyDescent="0.2">
      <c r="A25" s="558" t="s">
        <v>471</v>
      </c>
      <c r="B25" s="559" t="s">
        <v>453</v>
      </c>
      <c r="C25" s="275">
        <v>28.743842580999999</v>
      </c>
      <c r="D25" s="275">
        <v>24.846343570999998</v>
      </c>
      <c r="E25" s="275">
        <v>29.545244516</v>
      </c>
      <c r="F25" s="275">
        <v>22.370276333</v>
      </c>
      <c r="G25" s="275">
        <v>25.263014194</v>
      </c>
      <c r="H25" s="275">
        <v>27.244283332999998</v>
      </c>
      <c r="I25" s="275">
        <v>26.071972257999999</v>
      </c>
      <c r="J25" s="275">
        <v>24.353589355</v>
      </c>
      <c r="K25" s="275">
        <v>24.742781000000001</v>
      </c>
      <c r="L25" s="275">
        <v>11.971396774</v>
      </c>
      <c r="M25" s="275">
        <v>20.225156667</v>
      </c>
      <c r="N25" s="275">
        <v>23.323235806</v>
      </c>
      <c r="O25" s="275">
        <v>24.555329032</v>
      </c>
      <c r="P25" s="275">
        <v>27.887104286</v>
      </c>
      <c r="Q25" s="275">
        <v>18.597083225999999</v>
      </c>
      <c r="R25" s="275">
        <v>17.942615666999998</v>
      </c>
      <c r="S25" s="275">
        <v>20.962380323000001</v>
      </c>
      <c r="T25" s="275">
        <v>27.977886000000002</v>
      </c>
      <c r="U25" s="275">
        <v>25.819332902999999</v>
      </c>
      <c r="V25" s="275">
        <v>24.956609355000001</v>
      </c>
      <c r="W25" s="275">
        <v>23.225570000000001</v>
      </c>
      <c r="X25" s="275">
        <v>12.428536451999999</v>
      </c>
      <c r="Y25" s="275">
        <v>23.549638667</v>
      </c>
      <c r="Z25" s="275">
        <v>15.13417871</v>
      </c>
      <c r="AA25" s="275">
        <v>15.869265161</v>
      </c>
      <c r="AB25" s="275">
        <v>22.633418621000001</v>
      </c>
      <c r="AC25" s="275">
        <v>19.663127418999998</v>
      </c>
      <c r="AD25" s="275">
        <v>21.268169332999999</v>
      </c>
      <c r="AE25" s="275">
        <v>18.171230323</v>
      </c>
      <c r="AF25" s="275">
        <v>17.999358666999999</v>
      </c>
      <c r="AG25" s="275">
        <v>18.209879999999998</v>
      </c>
      <c r="AH25" s="275">
        <v>19.618712257999999</v>
      </c>
      <c r="AI25" s="275">
        <v>14.592936999999999</v>
      </c>
      <c r="AJ25" s="275">
        <v>15.548225806</v>
      </c>
      <c r="AK25" s="275">
        <v>15.086879333000001</v>
      </c>
      <c r="AL25" s="275">
        <v>17.140409032000001</v>
      </c>
      <c r="AM25" s="275">
        <v>17.055438752000001</v>
      </c>
      <c r="AN25" s="275">
        <v>13.264435808</v>
      </c>
      <c r="AO25" s="275">
        <v>13.931816783</v>
      </c>
      <c r="AP25" s="275">
        <v>13.044467756</v>
      </c>
      <c r="AQ25" s="275">
        <v>17.420397428000001</v>
      </c>
      <c r="AR25" s="275">
        <v>18.936253595</v>
      </c>
      <c r="AS25" s="275">
        <v>16.140432638</v>
      </c>
      <c r="AT25" s="275">
        <v>16.869991356</v>
      </c>
      <c r="AU25" s="275">
        <v>15.385780609999999</v>
      </c>
      <c r="AV25" s="275">
        <v>17.064946658</v>
      </c>
      <c r="AW25" s="275">
        <v>15.164493464</v>
      </c>
      <c r="AX25" s="275">
        <v>16.079307190000002</v>
      </c>
      <c r="AY25" s="275">
        <v>18.559470000000001</v>
      </c>
      <c r="AZ25" s="275">
        <v>18.128080000000001</v>
      </c>
      <c r="BA25" s="338">
        <v>17.95777</v>
      </c>
      <c r="BB25" s="338">
        <v>15.6431</v>
      </c>
      <c r="BC25" s="338">
        <v>18.658449999999998</v>
      </c>
      <c r="BD25" s="338">
        <v>21.092449999999999</v>
      </c>
      <c r="BE25" s="338">
        <v>20.633579999999998</v>
      </c>
      <c r="BF25" s="338">
        <v>21.473199999999999</v>
      </c>
      <c r="BG25" s="338">
        <v>18.022870000000001</v>
      </c>
      <c r="BH25" s="338">
        <v>13.83019</v>
      </c>
      <c r="BI25" s="338">
        <v>17.9255</v>
      </c>
      <c r="BJ25" s="338">
        <v>18.639530000000001</v>
      </c>
      <c r="BK25" s="338">
        <v>20.285260000000001</v>
      </c>
      <c r="BL25" s="338">
        <v>20.325800000000001</v>
      </c>
      <c r="BM25" s="338">
        <v>18.412330000000001</v>
      </c>
      <c r="BN25" s="338">
        <v>16.2803</v>
      </c>
      <c r="BO25" s="338">
        <v>19.139769999999999</v>
      </c>
      <c r="BP25" s="338">
        <v>21.48939</v>
      </c>
      <c r="BQ25" s="338">
        <v>20.85999</v>
      </c>
      <c r="BR25" s="338">
        <v>21.708829999999999</v>
      </c>
      <c r="BS25" s="338">
        <v>18.265599999999999</v>
      </c>
      <c r="BT25" s="338">
        <v>13.87008</v>
      </c>
      <c r="BU25" s="338">
        <v>17.867529999999999</v>
      </c>
      <c r="BV25" s="338">
        <v>18.565809999999999</v>
      </c>
    </row>
    <row r="26" spans="1:74" ht="11.1" customHeight="1" x14ac:dyDescent="0.2">
      <c r="A26" s="581"/>
      <c r="B26" s="131" t="s">
        <v>472</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364"/>
      <c r="BB26" s="364"/>
      <c r="BC26" s="364"/>
      <c r="BD26" s="364"/>
      <c r="BE26" s="364"/>
      <c r="BF26" s="364"/>
      <c r="BG26" s="364"/>
      <c r="BH26" s="364"/>
      <c r="BI26" s="364"/>
      <c r="BJ26" s="364"/>
      <c r="BK26" s="364"/>
      <c r="BL26" s="364"/>
      <c r="BM26" s="364"/>
      <c r="BN26" s="364"/>
      <c r="BO26" s="364"/>
      <c r="BP26" s="364"/>
      <c r="BQ26" s="364"/>
      <c r="BR26" s="364"/>
      <c r="BS26" s="364"/>
      <c r="BT26" s="364"/>
      <c r="BU26" s="364"/>
      <c r="BV26" s="364"/>
    </row>
    <row r="27" spans="1:74" ht="11.1" customHeight="1" x14ac:dyDescent="0.2">
      <c r="A27" s="556" t="s">
        <v>473</v>
      </c>
      <c r="B27" s="557" t="s">
        <v>449</v>
      </c>
      <c r="C27" s="275">
        <v>348.24190322999999</v>
      </c>
      <c r="D27" s="275">
        <v>351.41860714000001</v>
      </c>
      <c r="E27" s="275">
        <v>290.22709677</v>
      </c>
      <c r="F27" s="275">
        <v>261.77943333000002</v>
      </c>
      <c r="G27" s="275">
        <v>263.52296774000001</v>
      </c>
      <c r="H27" s="275">
        <v>297.55590000000001</v>
      </c>
      <c r="I27" s="275">
        <v>359.16177419000002</v>
      </c>
      <c r="J27" s="275">
        <v>357.14512903000002</v>
      </c>
      <c r="K27" s="275">
        <v>340.75173332999998</v>
      </c>
      <c r="L27" s="275">
        <v>310.01661289999998</v>
      </c>
      <c r="M27" s="275">
        <v>308.90126666999998</v>
      </c>
      <c r="N27" s="275">
        <v>323.34503225999998</v>
      </c>
      <c r="O27" s="275">
        <v>312.50770968</v>
      </c>
      <c r="P27" s="275">
        <v>273.38053571</v>
      </c>
      <c r="Q27" s="275">
        <v>269.59251612999998</v>
      </c>
      <c r="R27" s="275">
        <v>248.69103333000001</v>
      </c>
      <c r="S27" s="275">
        <v>268.95412902999999</v>
      </c>
      <c r="T27" s="275">
        <v>322.18450000000001</v>
      </c>
      <c r="U27" s="275">
        <v>339.44454839000002</v>
      </c>
      <c r="V27" s="275">
        <v>340.14380645</v>
      </c>
      <c r="W27" s="275">
        <v>311.20850000000002</v>
      </c>
      <c r="X27" s="275">
        <v>290.79125806000002</v>
      </c>
      <c r="Y27" s="275">
        <v>278.44086666999999</v>
      </c>
      <c r="Z27" s="275">
        <v>303.78945161000001</v>
      </c>
      <c r="AA27" s="275">
        <v>296.46416128999999</v>
      </c>
      <c r="AB27" s="275">
        <v>240.74134483</v>
      </c>
      <c r="AC27" s="275">
        <v>194.98622581000001</v>
      </c>
      <c r="AD27" s="275">
        <v>171.81290000000001</v>
      </c>
      <c r="AE27" s="275">
        <v>188.48403225999999</v>
      </c>
      <c r="AF27" s="275">
        <v>267.31826667000001</v>
      </c>
      <c r="AG27" s="275">
        <v>321.29574194000003</v>
      </c>
      <c r="AH27" s="275">
        <v>321.37477418999998</v>
      </c>
      <c r="AI27" s="275">
        <v>290.75693332999998</v>
      </c>
      <c r="AJ27" s="275">
        <v>283.60393548000002</v>
      </c>
      <c r="AK27" s="275">
        <v>267.51133333000001</v>
      </c>
      <c r="AL27" s="275">
        <v>314.97925806000001</v>
      </c>
      <c r="AM27" s="275">
        <v>308.74609677000001</v>
      </c>
      <c r="AN27" s="275">
        <v>276.20035713999999</v>
      </c>
      <c r="AO27" s="275">
        <v>223.67212903000001</v>
      </c>
      <c r="AP27" s="275">
        <v>185.58920000000001</v>
      </c>
      <c r="AQ27" s="275">
        <v>205.41906452000001</v>
      </c>
      <c r="AR27" s="275">
        <v>247.97656667000001</v>
      </c>
      <c r="AS27" s="275">
        <v>315.98919354999998</v>
      </c>
      <c r="AT27" s="275">
        <v>328.53212903000002</v>
      </c>
      <c r="AU27" s="275">
        <v>292.56360000000001</v>
      </c>
      <c r="AV27" s="275">
        <v>264.75690322999998</v>
      </c>
      <c r="AW27" s="275">
        <v>279.16066667000001</v>
      </c>
      <c r="AX27" s="275">
        <v>275.08209677000002</v>
      </c>
      <c r="AY27" s="275">
        <v>271.6952</v>
      </c>
      <c r="AZ27" s="275">
        <v>203.91630000000001</v>
      </c>
      <c r="BA27" s="338">
        <v>204.52699999999999</v>
      </c>
      <c r="BB27" s="338">
        <v>156.053</v>
      </c>
      <c r="BC27" s="338">
        <v>172.94069999999999</v>
      </c>
      <c r="BD27" s="338">
        <v>206.52709999999999</v>
      </c>
      <c r="BE27" s="338">
        <v>252.8699</v>
      </c>
      <c r="BF27" s="338">
        <v>262.21010000000001</v>
      </c>
      <c r="BG27" s="338">
        <v>230.77809999999999</v>
      </c>
      <c r="BH27" s="338">
        <v>229.35339999999999</v>
      </c>
      <c r="BI27" s="338">
        <v>241.1044</v>
      </c>
      <c r="BJ27" s="338">
        <v>250.95050000000001</v>
      </c>
      <c r="BK27" s="338">
        <v>274.10329999999999</v>
      </c>
      <c r="BL27" s="338">
        <v>247.11160000000001</v>
      </c>
      <c r="BM27" s="338">
        <v>201.24440000000001</v>
      </c>
      <c r="BN27" s="338">
        <v>150.2636</v>
      </c>
      <c r="BO27" s="338">
        <v>144.82259999999999</v>
      </c>
      <c r="BP27" s="338">
        <v>176.01679999999999</v>
      </c>
      <c r="BQ27" s="338">
        <v>263.42630000000003</v>
      </c>
      <c r="BR27" s="338">
        <v>279.8227</v>
      </c>
      <c r="BS27" s="338">
        <v>236.90270000000001</v>
      </c>
      <c r="BT27" s="338">
        <v>224.75489999999999</v>
      </c>
      <c r="BU27" s="338">
        <v>220.97239999999999</v>
      </c>
      <c r="BV27" s="338">
        <v>224.09020000000001</v>
      </c>
    </row>
    <row r="28" spans="1:74" ht="11.1" customHeight="1" x14ac:dyDescent="0.2">
      <c r="A28" s="556" t="s">
        <v>474</v>
      </c>
      <c r="B28" s="557" t="s">
        <v>451</v>
      </c>
      <c r="C28" s="275">
        <v>4576.6418064999998</v>
      </c>
      <c r="D28" s="275">
        <v>4712.5918928999999</v>
      </c>
      <c r="E28" s="275">
        <v>3445.7013870999999</v>
      </c>
      <c r="F28" s="275">
        <v>3448.1719667000002</v>
      </c>
      <c r="G28" s="275">
        <v>3710.3723226000002</v>
      </c>
      <c r="H28" s="275">
        <v>4224.1928332999996</v>
      </c>
      <c r="I28" s="275">
        <v>5898.1114839000002</v>
      </c>
      <c r="J28" s="275">
        <v>6056.3226451999999</v>
      </c>
      <c r="K28" s="275">
        <v>6162.4174000000003</v>
      </c>
      <c r="L28" s="275">
        <v>5441.5187419000004</v>
      </c>
      <c r="M28" s="275">
        <v>4431.5120333000004</v>
      </c>
      <c r="N28" s="275">
        <v>4293.8568386999996</v>
      </c>
      <c r="O28" s="275">
        <v>4084.2683225999999</v>
      </c>
      <c r="P28" s="275">
        <v>3460.7396429</v>
      </c>
      <c r="Q28" s="275">
        <v>3632.4999677000001</v>
      </c>
      <c r="R28" s="275">
        <v>3906.4554333000001</v>
      </c>
      <c r="S28" s="275">
        <v>3722.0987418999998</v>
      </c>
      <c r="T28" s="275">
        <v>5886.0910000000003</v>
      </c>
      <c r="U28" s="275">
        <v>6349.3948710000004</v>
      </c>
      <c r="V28" s="275">
        <v>6740.7469031999999</v>
      </c>
      <c r="W28" s="275">
        <v>6406.7763333000003</v>
      </c>
      <c r="X28" s="275">
        <v>5706.3338064999998</v>
      </c>
      <c r="Y28" s="275">
        <v>4812.7867333000004</v>
      </c>
      <c r="Z28" s="275">
        <v>4903.9783547999996</v>
      </c>
      <c r="AA28" s="275">
        <v>4611.3637742000001</v>
      </c>
      <c r="AB28" s="275">
        <v>4028.5173103000002</v>
      </c>
      <c r="AC28" s="275">
        <v>3367.1042581000002</v>
      </c>
      <c r="AD28" s="275">
        <v>3366.5605332999999</v>
      </c>
      <c r="AE28" s="275">
        <v>3569.7885160999999</v>
      </c>
      <c r="AF28" s="275">
        <v>5329.5095332999999</v>
      </c>
      <c r="AG28" s="275">
        <v>6041.9323548000002</v>
      </c>
      <c r="AH28" s="275">
        <v>6404.5328710000003</v>
      </c>
      <c r="AI28" s="275">
        <v>5359.2752667000004</v>
      </c>
      <c r="AJ28" s="275">
        <v>4388.7026452</v>
      </c>
      <c r="AK28" s="275">
        <v>3658.9337</v>
      </c>
      <c r="AL28" s="275">
        <v>4059.2122902999999</v>
      </c>
      <c r="AM28" s="275">
        <v>3960.9672581</v>
      </c>
      <c r="AN28" s="275">
        <v>3038.3625714</v>
      </c>
      <c r="AO28" s="275">
        <v>2563.2496774000001</v>
      </c>
      <c r="AP28" s="275">
        <v>2677.9652000000001</v>
      </c>
      <c r="AQ28" s="275">
        <v>3125.5191613000002</v>
      </c>
      <c r="AR28" s="275">
        <v>4340.4314666999999</v>
      </c>
      <c r="AS28" s="275">
        <v>5775.1456773999998</v>
      </c>
      <c r="AT28" s="275">
        <v>6081.1908387000003</v>
      </c>
      <c r="AU28" s="275">
        <v>4994.5416667</v>
      </c>
      <c r="AV28" s="275">
        <v>4464.7703871000003</v>
      </c>
      <c r="AW28" s="275">
        <v>3723.5750667000002</v>
      </c>
      <c r="AX28" s="275">
        <v>4151.0955161000002</v>
      </c>
      <c r="AY28" s="275">
        <v>3583.9830000000002</v>
      </c>
      <c r="AZ28" s="275">
        <v>3476.7330000000002</v>
      </c>
      <c r="BA28" s="338">
        <v>3550.6529999999998</v>
      </c>
      <c r="BB28" s="338">
        <v>3276.491</v>
      </c>
      <c r="BC28" s="338">
        <v>3510.8760000000002</v>
      </c>
      <c r="BD28" s="338">
        <v>4297.4530000000004</v>
      </c>
      <c r="BE28" s="338">
        <v>5318.2659999999996</v>
      </c>
      <c r="BF28" s="338">
        <v>5796.848</v>
      </c>
      <c r="BG28" s="338">
        <v>5058.1289999999999</v>
      </c>
      <c r="BH28" s="338">
        <v>4288.8329999999996</v>
      </c>
      <c r="BI28" s="338">
        <v>3847.9479999999999</v>
      </c>
      <c r="BJ28" s="338">
        <v>3959.5920000000001</v>
      </c>
      <c r="BK28" s="338">
        <v>4450.4530000000004</v>
      </c>
      <c r="BL28" s="338">
        <v>3631.576</v>
      </c>
      <c r="BM28" s="338">
        <v>3501.8150000000001</v>
      </c>
      <c r="BN28" s="338">
        <v>3364.2040000000002</v>
      </c>
      <c r="BO28" s="338">
        <v>3804.2570000000001</v>
      </c>
      <c r="BP28" s="338">
        <v>4566.4719999999998</v>
      </c>
      <c r="BQ28" s="338">
        <v>5222.9949999999999</v>
      </c>
      <c r="BR28" s="338">
        <v>5558.473</v>
      </c>
      <c r="BS28" s="338">
        <v>5092.9920000000002</v>
      </c>
      <c r="BT28" s="338">
        <v>4429.3540000000003</v>
      </c>
      <c r="BU28" s="338">
        <v>4106.7110000000002</v>
      </c>
      <c r="BV28" s="338">
        <v>4251.7150000000001</v>
      </c>
    </row>
    <row r="29" spans="1:74" ht="11.1" customHeight="1" x14ac:dyDescent="0.2">
      <c r="A29" s="583" t="s">
        <v>475</v>
      </c>
      <c r="B29" s="559" t="s">
        <v>453</v>
      </c>
      <c r="C29" s="275">
        <v>36.261626774</v>
      </c>
      <c r="D29" s="275">
        <v>38.865165714</v>
      </c>
      <c r="E29" s="275">
        <v>35.159867097000003</v>
      </c>
      <c r="F29" s="275">
        <v>33.330562</v>
      </c>
      <c r="G29" s="275">
        <v>34.987209354999997</v>
      </c>
      <c r="H29" s="275">
        <v>30.927312666999999</v>
      </c>
      <c r="I29" s="275">
        <v>33.760220967999999</v>
      </c>
      <c r="J29" s="275">
        <v>37.212168386999998</v>
      </c>
      <c r="K29" s="275">
        <v>41.071438667000002</v>
      </c>
      <c r="L29" s="275">
        <v>38.180269031999998</v>
      </c>
      <c r="M29" s="275">
        <v>34.563117667</v>
      </c>
      <c r="N29" s="275">
        <v>36.225172581000002</v>
      </c>
      <c r="O29" s="275">
        <v>37.277548064999998</v>
      </c>
      <c r="P29" s="275">
        <v>35.201353214000001</v>
      </c>
      <c r="Q29" s="275">
        <v>32.499809999999997</v>
      </c>
      <c r="R29" s="275">
        <v>36.393379666999998</v>
      </c>
      <c r="S29" s="275">
        <v>35.131691613000001</v>
      </c>
      <c r="T29" s="275">
        <v>37.314363667000002</v>
      </c>
      <c r="U29" s="275">
        <v>38.370016774</v>
      </c>
      <c r="V29" s="275">
        <v>39.897233225999997</v>
      </c>
      <c r="W29" s="275">
        <v>38.778527333</v>
      </c>
      <c r="X29" s="275">
        <v>38.609365484000001</v>
      </c>
      <c r="Y29" s="275">
        <v>36.223553666999997</v>
      </c>
      <c r="Z29" s="275">
        <v>34.926597741999998</v>
      </c>
      <c r="AA29" s="275">
        <v>38.408216451999998</v>
      </c>
      <c r="AB29" s="275">
        <v>37.781187240999998</v>
      </c>
      <c r="AC29" s="275">
        <v>35.612395483999997</v>
      </c>
      <c r="AD29" s="275">
        <v>34.296286666999997</v>
      </c>
      <c r="AE29" s="275">
        <v>36.618850645000002</v>
      </c>
      <c r="AF29" s="275">
        <v>36.585908000000003</v>
      </c>
      <c r="AG29" s="275">
        <v>38.231612902999998</v>
      </c>
      <c r="AH29" s="275">
        <v>39.028638387000001</v>
      </c>
      <c r="AI29" s="275">
        <v>38.621451667000002</v>
      </c>
      <c r="AJ29" s="275">
        <v>37.174310968</v>
      </c>
      <c r="AK29" s="275">
        <v>37.496389667000003</v>
      </c>
      <c r="AL29" s="275">
        <v>40.804750323</v>
      </c>
      <c r="AM29" s="275">
        <v>41.371453932000001</v>
      </c>
      <c r="AN29" s="275">
        <v>36.888879551999999</v>
      </c>
      <c r="AO29" s="275">
        <v>38.657373603000003</v>
      </c>
      <c r="AP29" s="275">
        <v>36.209906099999998</v>
      </c>
      <c r="AQ29" s="275">
        <v>35.849703140999999</v>
      </c>
      <c r="AR29" s="275">
        <v>38.516486927999999</v>
      </c>
      <c r="AS29" s="275">
        <v>38.013453720999998</v>
      </c>
      <c r="AT29" s="275">
        <v>39.119597089999999</v>
      </c>
      <c r="AU29" s="275">
        <v>40.080913289999998</v>
      </c>
      <c r="AV29" s="275">
        <v>39.297019186</v>
      </c>
      <c r="AW29" s="275">
        <v>35.827649673000003</v>
      </c>
      <c r="AX29" s="275">
        <v>35.868441070999999</v>
      </c>
      <c r="AY29" s="275">
        <v>37.404420000000002</v>
      </c>
      <c r="AZ29" s="275">
        <v>35.162089999999999</v>
      </c>
      <c r="BA29" s="338">
        <v>36.015680000000003</v>
      </c>
      <c r="BB29" s="338">
        <v>33.992339999999999</v>
      </c>
      <c r="BC29" s="338">
        <v>35.875279999999997</v>
      </c>
      <c r="BD29" s="338">
        <v>35.405970000000003</v>
      </c>
      <c r="BE29" s="338">
        <v>36.207859999999997</v>
      </c>
      <c r="BF29" s="338">
        <v>37.62565</v>
      </c>
      <c r="BG29" s="338">
        <v>36.502459999999999</v>
      </c>
      <c r="BH29" s="338">
        <v>36.566650000000003</v>
      </c>
      <c r="BI29" s="338">
        <v>35.547919999999998</v>
      </c>
      <c r="BJ29" s="338">
        <v>35.74335</v>
      </c>
      <c r="BK29" s="338">
        <v>38.185450000000003</v>
      </c>
      <c r="BL29" s="338">
        <v>36.106479999999998</v>
      </c>
      <c r="BM29" s="338">
        <v>35.205269999999999</v>
      </c>
      <c r="BN29" s="338">
        <v>33.951999999999998</v>
      </c>
      <c r="BO29" s="338">
        <v>35.463230000000003</v>
      </c>
      <c r="BP29" s="338">
        <v>35.013620000000003</v>
      </c>
      <c r="BQ29" s="338">
        <v>35.788249999999998</v>
      </c>
      <c r="BR29" s="338">
        <v>37.187899999999999</v>
      </c>
      <c r="BS29" s="338">
        <v>36.608739999999997</v>
      </c>
      <c r="BT29" s="338">
        <v>36.12433</v>
      </c>
      <c r="BU29" s="338">
        <v>34.917909999999999</v>
      </c>
      <c r="BV29" s="338">
        <v>35.09243</v>
      </c>
    </row>
    <row r="30" spans="1:74" ht="11.1" customHeight="1" x14ac:dyDescent="0.2">
      <c r="A30" s="583"/>
      <c r="B30" s="584"/>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341"/>
      <c r="BB30" s="341"/>
      <c r="BC30" s="341"/>
      <c r="BD30" s="341"/>
      <c r="BE30" s="341"/>
      <c r="BF30" s="341"/>
      <c r="BG30" s="341"/>
      <c r="BH30" s="341"/>
      <c r="BI30" s="341"/>
      <c r="BJ30" s="341"/>
      <c r="BK30" s="341"/>
      <c r="BL30" s="341"/>
      <c r="BM30" s="341"/>
      <c r="BN30" s="341"/>
      <c r="BO30" s="341"/>
      <c r="BP30" s="341"/>
      <c r="BQ30" s="341"/>
      <c r="BR30" s="341"/>
      <c r="BS30" s="341"/>
      <c r="BT30" s="341"/>
      <c r="BU30" s="341"/>
      <c r="BV30" s="341"/>
    </row>
    <row r="31" spans="1:74" ht="11.1" customHeight="1" x14ac:dyDescent="0.2">
      <c r="A31" s="583"/>
      <c r="B31" s="109" t="s">
        <v>476</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341"/>
      <c r="BB31" s="341"/>
      <c r="BC31" s="341"/>
      <c r="BD31" s="341"/>
      <c r="BE31" s="341"/>
      <c r="BF31" s="341"/>
      <c r="BG31" s="341"/>
      <c r="BH31" s="341"/>
      <c r="BI31" s="341"/>
      <c r="BJ31" s="341"/>
      <c r="BK31" s="341"/>
      <c r="BL31" s="341"/>
      <c r="BM31" s="341"/>
      <c r="BN31" s="341"/>
      <c r="BO31" s="341"/>
      <c r="BP31" s="341"/>
      <c r="BQ31" s="341"/>
      <c r="BR31" s="341"/>
      <c r="BS31" s="341"/>
      <c r="BT31" s="341"/>
      <c r="BU31" s="341"/>
      <c r="BV31" s="341"/>
    </row>
    <row r="32" spans="1:74" ht="11.1" customHeight="1" x14ac:dyDescent="0.2">
      <c r="A32" s="583" t="s">
        <v>64</v>
      </c>
      <c r="B32" s="584" t="s">
        <v>477</v>
      </c>
      <c r="C32" s="585">
        <v>133.70472699999999</v>
      </c>
      <c r="D32" s="585">
        <v>119.90428300000001</v>
      </c>
      <c r="E32" s="585">
        <v>118.260238</v>
      </c>
      <c r="F32" s="585">
        <v>128.92501799999999</v>
      </c>
      <c r="G32" s="585">
        <v>136.92056299999999</v>
      </c>
      <c r="H32" s="585">
        <v>133.479434</v>
      </c>
      <c r="I32" s="585">
        <v>125.869913</v>
      </c>
      <c r="J32" s="585">
        <v>121.36913199999999</v>
      </c>
      <c r="K32" s="585">
        <v>124.54611800000001</v>
      </c>
      <c r="L32" s="585">
        <v>136.96425400000001</v>
      </c>
      <c r="M32" s="585">
        <v>142.59539599999999</v>
      </c>
      <c r="N32" s="585">
        <v>151.54845399999999</v>
      </c>
      <c r="O32" s="585">
        <v>154.389578</v>
      </c>
      <c r="P32" s="585">
        <v>149.07128700000001</v>
      </c>
      <c r="Q32" s="585">
        <v>154.346698</v>
      </c>
      <c r="R32" s="585">
        <v>167.06340900000001</v>
      </c>
      <c r="S32" s="585">
        <v>172.809335</v>
      </c>
      <c r="T32" s="585">
        <v>166.43659700000001</v>
      </c>
      <c r="U32" s="585">
        <v>157.93807699999999</v>
      </c>
      <c r="V32" s="585">
        <v>155.95185499999999</v>
      </c>
      <c r="W32" s="585">
        <v>162.108619</v>
      </c>
      <c r="X32" s="585">
        <v>175.587987</v>
      </c>
      <c r="Y32" s="585">
        <v>188.594571</v>
      </c>
      <c r="Z32" s="585">
        <v>195.54803699999999</v>
      </c>
      <c r="AA32" s="585">
        <v>187.203047</v>
      </c>
      <c r="AB32" s="585">
        <v>187.06361799999999</v>
      </c>
      <c r="AC32" s="585">
        <v>191.55273500000001</v>
      </c>
      <c r="AD32" s="585">
        <v>193.18521200000001</v>
      </c>
      <c r="AE32" s="585">
        <v>192.41693000000001</v>
      </c>
      <c r="AF32" s="585">
        <v>182.086476</v>
      </c>
      <c r="AG32" s="585">
        <v>168.11860899999999</v>
      </c>
      <c r="AH32" s="585">
        <v>158.908174</v>
      </c>
      <c r="AI32" s="585">
        <v>156.56690900000001</v>
      </c>
      <c r="AJ32" s="585">
        <v>160.93226000000001</v>
      </c>
      <c r="AK32" s="585">
        <v>170.27655799999999</v>
      </c>
      <c r="AL32" s="585">
        <v>162.00901400000001</v>
      </c>
      <c r="AM32" s="585">
        <v>156.20704900000001</v>
      </c>
      <c r="AN32" s="585">
        <v>160.48021800000001</v>
      </c>
      <c r="AO32" s="585">
        <v>161.730985</v>
      </c>
      <c r="AP32" s="585">
        <v>163.768969</v>
      </c>
      <c r="AQ32" s="585">
        <v>162.36142000000001</v>
      </c>
      <c r="AR32" s="585">
        <v>157.78437500000001</v>
      </c>
      <c r="AS32" s="585">
        <v>145.43485000000001</v>
      </c>
      <c r="AT32" s="585">
        <v>141.770792</v>
      </c>
      <c r="AU32" s="585">
        <v>139.36282</v>
      </c>
      <c r="AV32" s="585">
        <v>141.242144</v>
      </c>
      <c r="AW32" s="585">
        <v>143.24569199999999</v>
      </c>
      <c r="AX32" s="585">
        <v>137.188896</v>
      </c>
      <c r="AY32" s="585">
        <v>131.3586</v>
      </c>
      <c r="AZ32" s="585">
        <v>129.27189999999999</v>
      </c>
      <c r="BA32" s="586">
        <v>135.16290000000001</v>
      </c>
      <c r="BB32" s="586">
        <v>135.79220000000001</v>
      </c>
      <c r="BC32" s="586">
        <v>137.2826</v>
      </c>
      <c r="BD32" s="586">
        <v>132.23169999999999</v>
      </c>
      <c r="BE32" s="586">
        <v>124.7834</v>
      </c>
      <c r="BF32" s="586">
        <v>120.8152</v>
      </c>
      <c r="BG32" s="586">
        <v>119.157</v>
      </c>
      <c r="BH32" s="586">
        <v>124.14709999999999</v>
      </c>
      <c r="BI32" s="586">
        <v>129.2876</v>
      </c>
      <c r="BJ32" s="586">
        <v>127.1681</v>
      </c>
      <c r="BK32" s="586">
        <v>123.12869999999999</v>
      </c>
      <c r="BL32" s="586">
        <v>120.9645</v>
      </c>
      <c r="BM32" s="586">
        <v>126.56140000000001</v>
      </c>
      <c r="BN32" s="586">
        <v>127.3168</v>
      </c>
      <c r="BO32" s="586">
        <v>129.0523</v>
      </c>
      <c r="BP32" s="586">
        <v>123.93210000000001</v>
      </c>
      <c r="BQ32" s="586">
        <v>121.2187</v>
      </c>
      <c r="BR32" s="586">
        <v>119.18989999999999</v>
      </c>
      <c r="BS32" s="586">
        <v>117.47410000000001</v>
      </c>
      <c r="BT32" s="586">
        <v>122.4101</v>
      </c>
      <c r="BU32" s="586">
        <v>127.4997</v>
      </c>
      <c r="BV32" s="586">
        <v>126.8327</v>
      </c>
    </row>
    <row r="33" spans="1:74" ht="11.1" customHeight="1" x14ac:dyDescent="0.2">
      <c r="A33" s="583" t="s">
        <v>80</v>
      </c>
      <c r="B33" s="584" t="s">
        <v>1012</v>
      </c>
      <c r="C33" s="585">
        <v>10.056524</v>
      </c>
      <c r="D33" s="585">
        <v>10.676515999999999</v>
      </c>
      <c r="E33" s="585">
        <v>10.606097</v>
      </c>
      <c r="F33" s="585">
        <v>10.607760000000001</v>
      </c>
      <c r="G33" s="585">
        <v>10.580579999999999</v>
      </c>
      <c r="H33" s="585">
        <v>10.659186</v>
      </c>
      <c r="I33" s="585">
        <v>10.250047</v>
      </c>
      <c r="J33" s="585">
        <v>10.460414999999999</v>
      </c>
      <c r="K33" s="585">
        <v>10.531572000000001</v>
      </c>
      <c r="L33" s="585">
        <v>10.890506</v>
      </c>
      <c r="M33" s="585">
        <v>11.977948</v>
      </c>
      <c r="N33" s="585">
        <v>12.763876</v>
      </c>
      <c r="O33" s="585">
        <v>12.206533</v>
      </c>
      <c r="P33" s="585">
        <v>9.7982139999999998</v>
      </c>
      <c r="Q33" s="585">
        <v>10.250736</v>
      </c>
      <c r="R33" s="585">
        <v>10.152165</v>
      </c>
      <c r="S33" s="585">
        <v>10.518329</v>
      </c>
      <c r="T33" s="585">
        <v>10.570016000000001</v>
      </c>
      <c r="U33" s="585">
        <v>10.263408999999999</v>
      </c>
      <c r="V33" s="585">
        <v>10.086831</v>
      </c>
      <c r="W33" s="585">
        <v>10.76604</v>
      </c>
      <c r="X33" s="585">
        <v>11.491528000000001</v>
      </c>
      <c r="Y33" s="585">
        <v>12.310199000000001</v>
      </c>
      <c r="Z33" s="585">
        <v>12.566008</v>
      </c>
      <c r="AA33" s="585">
        <v>12.020158</v>
      </c>
      <c r="AB33" s="585">
        <v>11.645473000000001</v>
      </c>
      <c r="AC33" s="585">
        <v>11.732889999999999</v>
      </c>
      <c r="AD33" s="585">
        <v>11.982028</v>
      </c>
      <c r="AE33" s="585">
        <v>12.093938</v>
      </c>
      <c r="AF33" s="585">
        <v>11.935582</v>
      </c>
      <c r="AG33" s="585">
        <v>11.696489</v>
      </c>
      <c r="AH33" s="585">
        <v>11.595335</v>
      </c>
      <c r="AI33" s="585">
        <v>11.63987</v>
      </c>
      <c r="AJ33" s="585">
        <v>11.63039</v>
      </c>
      <c r="AK33" s="585">
        <v>11.938751</v>
      </c>
      <c r="AL33" s="585">
        <v>11.786481999999999</v>
      </c>
      <c r="AM33" s="585">
        <v>11.846501</v>
      </c>
      <c r="AN33" s="585">
        <v>11.709982999999999</v>
      </c>
      <c r="AO33" s="585">
        <v>12.541505000000001</v>
      </c>
      <c r="AP33" s="585">
        <v>12.305598</v>
      </c>
      <c r="AQ33" s="585">
        <v>12.036095</v>
      </c>
      <c r="AR33" s="585">
        <v>11.889896</v>
      </c>
      <c r="AS33" s="585">
        <v>11.690583</v>
      </c>
      <c r="AT33" s="585">
        <v>11.500157</v>
      </c>
      <c r="AU33" s="585">
        <v>11.378622999999999</v>
      </c>
      <c r="AV33" s="585">
        <v>11.325189</v>
      </c>
      <c r="AW33" s="585">
        <v>11.376973</v>
      </c>
      <c r="AX33" s="585">
        <v>10.991702</v>
      </c>
      <c r="AY33" s="585">
        <v>10.445930000000001</v>
      </c>
      <c r="AZ33" s="585">
        <v>11.152340000000001</v>
      </c>
      <c r="BA33" s="586">
        <v>11.509779999999999</v>
      </c>
      <c r="BB33" s="586">
        <v>11.42102</v>
      </c>
      <c r="BC33" s="586">
        <v>11.38456</v>
      </c>
      <c r="BD33" s="586">
        <v>11.456580000000001</v>
      </c>
      <c r="BE33" s="586">
        <v>11.113479999999999</v>
      </c>
      <c r="BF33" s="586">
        <v>11.161759999999999</v>
      </c>
      <c r="BG33" s="586">
        <v>11.448689999999999</v>
      </c>
      <c r="BH33" s="586">
        <v>11.7067</v>
      </c>
      <c r="BI33" s="586">
        <v>12.023820000000001</v>
      </c>
      <c r="BJ33" s="586">
        <v>12.01892</v>
      </c>
      <c r="BK33" s="586">
        <v>11.51458</v>
      </c>
      <c r="BL33" s="586">
        <v>11.535170000000001</v>
      </c>
      <c r="BM33" s="586">
        <v>11.905810000000001</v>
      </c>
      <c r="BN33" s="586">
        <v>11.81358</v>
      </c>
      <c r="BO33" s="586">
        <v>11.77298</v>
      </c>
      <c r="BP33" s="586">
        <v>11.84243</v>
      </c>
      <c r="BQ33" s="586">
        <v>11.492789999999999</v>
      </c>
      <c r="BR33" s="586">
        <v>11.529450000000001</v>
      </c>
      <c r="BS33" s="586">
        <v>11.81052</v>
      </c>
      <c r="BT33" s="586">
        <v>12.04748</v>
      </c>
      <c r="BU33" s="586">
        <v>12.32653</v>
      </c>
      <c r="BV33" s="586">
        <v>12.26843</v>
      </c>
    </row>
    <row r="34" spans="1:74" ht="11.1" customHeight="1" x14ac:dyDescent="0.2">
      <c r="A34" s="583" t="s">
        <v>81</v>
      </c>
      <c r="B34" s="584" t="s">
        <v>1013</v>
      </c>
      <c r="C34" s="585">
        <v>15.057862</v>
      </c>
      <c r="D34" s="585">
        <v>16.002562999999999</v>
      </c>
      <c r="E34" s="585">
        <v>16.147631000000001</v>
      </c>
      <c r="F34" s="585">
        <v>16.482986</v>
      </c>
      <c r="G34" s="585">
        <v>16.284594999999999</v>
      </c>
      <c r="H34" s="585">
        <v>16.583413</v>
      </c>
      <c r="I34" s="585">
        <v>16.489792000000001</v>
      </c>
      <c r="J34" s="585">
        <v>16.510366000000001</v>
      </c>
      <c r="K34" s="585">
        <v>16.863444999999999</v>
      </c>
      <c r="L34" s="585">
        <v>17.428569</v>
      </c>
      <c r="M34" s="585">
        <v>18.165973000000001</v>
      </c>
      <c r="N34" s="585">
        <v>18.309222999999999</v>
      </c>
      <c r="O34" s="585">
        <v>18.216335999999998</v>
      </c>
      <c r="P34" s="585">
        <v>16.459309999999999</v>
      </c>
      <c r="Q34" s="585">
        <v>16.995867000000001</v>
      </c>
      <c r="R34" s="585">
        <v>17.167448</v>
      </c>
      <c r="S34" s="585">
        <v>17.356687999999998</v>
      </c>
      <c r="T34" s="585">
        <v>17.512678999999999</v>
      </c>
      <c r="U34" s="585">
        <v>17.518833999999998</v>
      </c>
      <c r="V34" s="585">
        <v>17.711565</v>
      </c>
      <c r="W34" s="585">
        <v>18.285516000000001</v>
      </c>
      <c r="X34" s="585">
        <v>18.595804999999999</v>
      </c>
      <c r="Y34" s="585">
        <v>18.737691000000002</v>
      </c>
      <c r="Z34" s="585">
        <v>17.955214999999999</v>
      </c>
      <c r="AA34" s="585">
        <v>17.929735999999998</v>
      </c>
      <c r="AB34" s="585">
        <v>17.661663000000001</v>
      </c>
      <c r="AC34" s="585">
        <v>17.501256000000001</v>
      </c>
      <c r="AD34" s="585">
        <v>17.637352</v>
      </c>
      <c r="AE34" s="585">
        <v>17.855595000000001</v>
      </c>
      <c r="AF34" s="585">
        <v>17.859297000000002</v>
      </c>
      <c r="AG34" s="585">
        <v>17.726261999999998</v>
      </c>
      <c r="AH34" s="585">
        <v>21.736153000000002</v>
      </c>
      <c r="AI34" s="585">
        <v>21.769701999999999</v>
      </c>
      <c r="AJ34" s="585">
        <v>21.939779999999999</v>
      </c>
      <c r="AK34" s="585">
        <v>17.819382000000001</v>
      </c>
      <c r="AL34" s="585">
        <v>17.750077999999998</v>
      </c>
      <c r="AM34" s="585">
        <v>17.496300000000002</v>
      </c>
      <c r="AN34" s="585">
        <v>17.287451999999998</v>
      </c>
      <c r="AO34" s="585">
        <v>17.005503000000001</v>
      </c>
      <c r="AP34" s="585">
        <v>16.948294000000001</v>
      </c>
      <c r="AQ34" s="585">
        <v>16.817015999999999</v>
      </c>
      <c r="AR34" s="585">
        <v>16.644051999999999</v>
      </c>
      <c r="AS34" s="585">
        <v>16.803901</v>
      </c>
      <c r="AT34" s="585">
        <v>16.644086999999999</v>
      </c>
      <c r="AU34" s="585">
        <v>16.353683</v>
      </c>
      <c r="AV34" s="585">
        <v>16.378329999999998</v>
      </c>
      <c r="AW34" s="585">
        <v>16.388045999999999</v>
      </c>
      <c r="AX34" s="585">
        <v>15.833327000000001</v>
      </c>
      <c r="AY34" s="585">
        <v>15.932869999999999</v>
      </c>
      <c r="AZ34" s="585">
        <v>16.182269999999999</v>
      </c>
      <c r="BA34" s="586">
        <v>16.15314</v>
      </c>
      <c r="BB34" s="586">
        <v>16.096789999999999</v>
      </c>
      <c r="BC34" s="586">
        <v>16.057559999999999</v>
      </c>
      <c r="BD34" s="586">
        <v>16.165649999999999</v>
      </c>
      <c r="BE34" s="586">
        <v>16.143090000000001</v>
      </c>
      <c r="BF34" s="586">
        <v>16.16404</v>
      </c>
      <c r="BG34" s="586">
        <v>16.266570000000002</v>
      </c>
      <c r="BH34" s="586">
        <v>16.427009999999999</v>
      </c>
      <c r="BI34" s="586">
        <v>16.693470000000001</v>
      </c>
      <c r="BJ34" s="586">
        <v>16.757549999999998</v>
      </c>
      <c r="BK34" s="586">
        <v>16.82264</v>
      </c>
      <c r="BL34" s="586">
        <v>16.973400000000002</v>
      </c>
      <c r="BM34" s="586">
        <v>16.918679999999998</v>
      </c>
      <c r="BN34" s="586">
        <v>16.829460000000001</v>
      </c>
      <c r="BO34" s="586">
        <v>16.753799999999998</v>
      </c>
      <c r="BP34" s="586">
        <v>16.824639999999999</v>
      </c>
      <c r="BQ34" s="586">
        <v>16.7639</v>
      </c>
      <c r="BR34" s="586">
        <v>16.747229999999998</v>
      </c>
      <c r="BS34" s="586">
        <v>16.810960000000001</v>
      </c>
      <c r="BT34" s="586">
        <v>16.927800000000001</v>
      </c>
      <c r="BU34" s="586">
        <v>17.150120000000001</v>
      </c>
      <c r="BV34" s="586">
        <v>17.172160000000002</v>
      </c>
    </row>
    <row r="35" spans="1:74" ht="11.1" customHeight="1" x14ac:dyDescent="0.2">
      <c r="A35" s="583" t="s">
        <v>994</v>
      </c>
      <c r="B35" s="587" t="s">
        <v>1001</v>
      </c>
      <c r="C35" s="588">
        <v>1.490955</v>
      </c>
      <c r="D35" s="588">
        <v>1.38252</v>
      </c>
      <c r="E35" s="588">
        <v>1.748985</v>
      </c>
      <c r="F35" s="588">
        <v>2.5746850000000001</v>
      </c>
      <c r="G35" s="588">
        <v>2.2887</v>
      </c>
      <c r="H35" s="588">
        <v>1.9863500000000001</v>
      </c>
      <c r="I35" s="588">
        <v>1.904785</v>
      </c>
      <c r="J35" s="588">
        <v>1.93971</v>
      </c>
      <c r="K35" s="588">
        <v>1.94472</v>
      </c>
      <c r="L35" s="588">
        <v>2.5501649999999998</v>
      </c>
      <c r="M35" s="588">
        <v>3.1650200000000002</v>
      </c>
      <c r="N35" s="588">
        <v>4.1373499999999996</v>
      </c>
      <c r="O35" s="588">
        <v>4.4593499999999997</v>
      </c>
      <c r="P35" s="588">
        <v>4.2511150000000004</v>
      </c>
      <c r="Q35" s="588">
        <v>4.0896749999999997</v>
      </c>
      <c r="R35" s="588">
        <v>4.5590950000000001</v>
      </c>
      <c r="S35" s="588">
        <v>4.9955949999999998</v>
      </c>
      <c r="T35" s="588">
        <v>5.1569349999999998</v>
      </c>
      <c r="U35" s="588">
        <v>5.3222649999999998</v>
      </c>
      <c r="V35" s="588">
        <v>5.1428750000000001</v>
      </c>
      <c r="W35" s="588">
        <v>5.5075000000000003</v>
      </c>
      <c r="X35" s="588">
        <v>5.7541200000000003</v>
      </c>
      <c r="Y35" s="588">
        <v>6.4490699999999999</v>
      </c>
      <c r="Z35" s="588">
        <v>6.7018599999999999</v>
      </c>
      <c r="AA35" s="588">
        <v>6.6004500000000004</v>
      </c>
      <c r="AB35" s="588">
        <v>6.6171899999999999</v>
      </c>
      <c r="AC35" s="588">
        <v>6.1992900000000004</v>
      </c>
      <c r="AD35" s="588">
        <v>5.9051150000000003</v>
      </c>
      <c r="AE35" s="588">
        <v>5.3563900000000002</v>
      </c>
      <c r="AF35" s="588">
        <v>4.5272350000000001</v>
      </c>
      <c r="AG35" s="588">
        <v>4.290985</v>
      </c>
      <c r="AH35" s="588">
        <v>3.899375</v>
      </c>
      <c r="AI35" s="588">
        <v>3.8388900000000001</v>
      </c>
      <c r="AJ35" s="588">
        <v>4.0627300000000002</v>
      </c>
      <c r="AK35" s="588">
        <v>4.1647850000000002</v>
      </c>
      <c r="AL35" s="588">
        <v>4.22464</v>
      </c>
      <c r="AM35" s="588">
        <v>3.9723799999999998</v>
      </c>
      <c r="AN35" s="588">
        <v>4.1097049999999999</v>
      </c>
      <c r="AO35" s="588">
        <v>4.2745199999999999</v>
      </c>
      <c r="AP35" s="588">
        <v>4.6657549999999999</v>
      </c>
      <c r="AQ35" s="588">
        <v>4.4067150000000002</v>
      </c>
      <c r="AR35" s="588">
        <v>4.3378249999999996</v>
      </c>
      <c r="AS35" s="588">
        <v>4.3753349999999998</v>
      </c>
      <c r="AT35" s="588">
        <v>4.5949650000000002</v>
      </c>
      <c r="AU35" s="588">
        <v>4.941325</v>
      </c>
      <c r="AV35" s="588">
        <v>5.2880349999999998</v>
      </c>
      <c r="AW35" s="588">
        <v>5.4457950000000004</v>
      </c>
      <c r="AX35" s="588">
        <v>5.5656100000000004</v>
      </c>
      <c r="AY35" s="588">
        <v>5.497992</v>
      </c>
      <c r="AZ35" s="588">
        <v>5.4420669999999998</v>
      </c>
      <c r="BA35" s="589">
        <v>5.4211619999999998</v>
      </c>
      <c r="BB35" s="589">
        <v>5.4038089999999999</v>
      </c>
      <c r="BC35" s="589">
        <v>5.3905529999999997</v>
      </c>
      <c r="BD35" s="589">
        <v>5.3501079999999996</v>
      </c>
      <c r="BE35" s="589">
        <v>5.3257019999999997</v>
      </c>
      <c r="BF35" s="589">
        <v>5.2945250000000001</v>
      </c>
      <c r="BG35" s="589">
        <v>5.2588189999999999</v>
      </c>
      <c r="BH35" s="589">
        <v>5.2191580000000002</v>
      </c>
      <c r="BI35" s="589">
        <v>5.1765249999999998</v>
      </c>
      <c r="BJ35" s="589">
        <v>5.14574</v>
      </c>
      <c r="BK35" s="589">
        <v>5.1100269999999997</v>
      </c>
      <c r="BL35" s="589">
        <v>5.0643520000000004</v>
      </c>
      <c r="BM35" s="589">
        <v>5.0476270000000003</v>
      </c>
      <c r="BN35" s="589">
        <v>5.036162</v>
      </c>
      <c r="BO35" s="589">
        <v>5.0194960000000002</v>
      </c>
      <c r="BP35" s="589">
        <v>4.984432</v>
      </c>
      <c r="BQ35" s="589">
        <v>4.9603919999999997</v>
      </c>
      <c r="BR35" s="589">
        <v>4.9384110000000003</v>
      </c>
      <c r="BS35" s="589">
        <v>4.9120999999999997</v>
      </c>
      <c r="BT35" s="589">
        <v>4.877675</v>
      </c>
      <c r="BU35" s="589">
        <v>4.844741</v>
      </c>
      <c r="BV35" s="589">
        <v>4.8188089999999999</v>
      </c>
    </row>
    <row r="36" spans="1:74" ht="10.5" customHeight="1" x14ac:dyDescent="0.2">
      <c r="A36" s="581"/>
      <c r="B36" s="590" t="s">
        <v>478</v>
      </c>
      <c r="C36" s="591"/>
      <c r="D36" s="591"/>
      <c r="E36" s="591"/>
      <c r="F36" s="591"/>
      <c r="G36" s="591"/>
      <c r="H36" s="591"/>
      <c r="I36" s="591"/>
      <c r="J36" s="591"/>
      <c r="K36" s="591"/>
      <c r="L36" s="591"/>
      <c r="M36" s="591"/>
      <c r="N36" s="591"/>
      <c r="O36" s="591"/>
      <c r="P36" s="591"/>
      <c r="Q36" s="591"/>
      <c r="R36" s="591"/>
      <c r="S36" s="591"/>
      <c r="T36" s="591"/>
      <c r="U36" s="591"/>
      <c r="V36" s="591"/>
      <c r="W36" s="591"/>
      <c r="X36" s="591"/>
      <c r="Y36" s="591"/>
      <c r="Z36" s="591"/>
      <c r="AA36" s="591"/>
      <c r="AB36" s="591"/>
      <c r="AC36" s="591"/>
      <c r="AD36" s="591"/>
      <c r="AE36" s="591"/>
      <c r="AF36" s="591"/>
      <c r="AG36" s="591"/>
      <c r="AH36" s="591"/>
      <c r="AI36" s="591"/>
      <c r="AJ36" s="591"/>
      <c r="AK36" s="591"/>
      <c r="AL36" s="591"/>
      <c r="AM36" s="591"/>
      <c r="AN36" s="591"/>
      <c r="AO36" s="591"/>
      <c r="AP36" s="591"/>
      <c r="AQ36" s="591"/>
      <c r="AR36" s="591"/>
      <c r="AS36" s="591"/>
      <c r="AT36" s="591"/>
      <c r="AU36" s="591"/>
      <c r="AV36" s="591"/>
      <c r="AW36" s="591"/>
      <c r="AX36" s="591"/>
      <c r="AY36" s="591"/>
      <c r="AZ36" s="591"/>
      <c r="BA36" s="591"/>
      <c r="BB36" s="591"/>
      <c r="BC36" s="591"/>
      <c r="BD36" s="710"/>
      <c r="BE36" s="710"/>
      <c r="BF36" s="710"/>
      <c r="BG36" s="591"/>
      <c r="BH36" s="591"/>
      <c r="BI36" s="591"/>
      <c r="BJ36" s="591"/>
      <c r="BK36" s="591"/>
      <c r="BL36" s="591"/>
      <c r="BM36" s="591"/>
      <c r="BN36" s="591"/>
      <c r="BO36" s="591"/>
      <c r="BP36" s="591"/>
      <c r="BQ36" s="591"/>
      <c r="BR36" s="591"/>
      <c r="BS36" s="591"/>
      <c r="BT36" s="591"/>
      <c r="BU36" s="591"/>
      <c r="BV36" s="591"/>
    </row>
    <row r="37" spans="1:74" ht="10.5" customHeight="1" x14ac:dyDescent="0.2">
      <c r="A37" s="581"/>
      <c r="B37" s="592" t="s">
        <v>479</v>
      </c>
      <c r="C37" s="570"/>
      <c r="D37" s="570"/>
      <c r="E37" s="570"/>
      <c r="F37" s="570"/>
      <c r="G37" s="570"/>
      <c r="H37" s="570"/>
      <c r="I37" s="570"/>
      <c r="J37" s="570"/>
      <c r="K37" s="570"/>
      <c r="L37" s="570"/>
      <c r="M37" s="570"/>
      <c r="N37" s="570"/>
      <c r="O37" s="570"/>
      <c r="P37" s="570"/>
      <c r="Q37" s="570"/>
      <c r="R37" s="570"/>
      <c r="S37" s="570"/>
      <c r="T37" s="570"/>
      <c r="U37" s="570"/>
      <c r="V37" s="570"/>
      <c r="W37" s="570"/>
      <c r="X37" s="570"/>
      <c r="Y37" s="570"/>
      <c r="Z37" s="570"/>
      <c r="AA37" s="570"/>
      <c r="AB37" s="570"/>
      <c r="AC37" s="570"/>
      <c r="AD37" s="570"/>
      <c r="AE37" s="570"/>
      <c r="AF37" s="570"/>
      <c r="AG37" s="570"/>
      <c r="AH37" s="570"/>
      <c r="AI37" s="570"/>
      <c r="AJ37" s="570"/>
      <c r="AK37" s="570"/>
      <c r="AL37" s="570"/>
      <c r="AM37" s="570"/>
      <c r="AN37" s="570"/>
      <c r="AO37" s="570"/>
      <c r="AP37" s="570"/>
      <c r="AQ37" s="570"/>
      <c r="AR37" s="570"/>
      <c r="AS37" s="570"/>
      <c r="AT37" s="570"/>
      <c r="AU37" s="570"/>
      <c r="AV37" s="570"/>
      <c r="AW37" s="570"/>
      <c r="AX37" s="570"/>
      <c r="AY37" s="570"/>
      <c r="AZ37" s="570"/>
      <c r="BA37" s="570"/>
      <c r="BB37" s="570"/>
      <c r="BC37" s="570"/>
      <c r="BD37" s="701"/>
      <c r="BE37" s="701"/>
      <c r="BF37" s="701"/>
      <c r="BG37" s="570"/>
      <c r="BH37" s="570"/>
      <c r="BI37" s="570"/>
      <c r="BJ37" s="570"/>
      <c r="BK37" s="570"/>
      <c r="BL37" s="570"/>
      <c r="BM37" s="570"/>
      <c r="BN37" s="570"/>
      <c r="BO37" s="570"/>
      <c r="BP37" s="570"/>
      <c r="BQ37" s="570"/>
      <c r="BR37" s="570"/>
      <c r="BS37" s="570"/>
      <c r="BT37" s="570"/>
      <c r="BU37" s="570"/>
      <c r="BV37" s="570"/>
    </row>
    <row r="38" spans="1:74" ht="10.5" customHeight="1" x14ac:dyDescent="0.2">
      <c r="A38" s="593"/>
      <c r="B38" s="594" t="s">
        <v>438</v>
      </c>
      <c r="C38" s="570"/>
      <c r="D38" s="570"/>
      <c r="E38" s="570"/>
      <c r="F38" s="570"/>
      <c r="G38" s="570"/>
      <c r="H38" s="570"/>
      <c r="I38" s="570"/>
      <c r="J38" s="570"/>
      <c r="K38" s="570"/>
      <c r="L38" s="570"/>
      <c r="M38" s="570"/>
      <c r="N38" s="570"/>
      <c r="O38" s="570"/>
      <c r="P38" s="570"/>
      <c r="Q38" s="570"/>
      <c r="R38" s="570"/>
      <c r="S38" s="570"/>
      <c r="T38" s="570"/>
      <c r="U38" s="570"/>
      <c r="V38" s="570"/>
      <c r="W38" s="570"/>
      <c r="X38" s="570"/>
      <c r="Y38" s="570"/>
      <c r="Z38" s="570"/>
      <c r="AA38" s="570"/>
      <c r="AB38" s="570"/>
      <c r="AC38" s="570"/>
      <c r="AD38" s="570"/>
      <c r="AE38" s="570"/>
      <c r="AF38" s="570"/>
      <c r="AG38" s="570"/>
      <c r="AH38" s="570"/>
      <c r="AI38" s="570"/>
      <c r="AJ38" s="570"/>
      <c r="AK38" s="570"/>
      <c r="AL38" s="570"/>
      <c r="AM38" s="570"/>
      <c r="AN38" s="570"/>
      <c r="AO38" s="570"/>
      <c r="AP38" s="570"/>
      <c r="AQ38" s="570"/>
      <c r="AR38" s="570"/>
      <c r="AS38" s="570"/>
      <c r="AT38" s="570"/>
      <c r="AU38" s="570"/>
      <c r="AV38" s="570"/>
      <c r="AW38" s="570"/>
      <c r="AX38" s="570"/>
      <c r="AY38" s="570"/>
      <c r="AZ38" s="570"/>
      <c r="BA38" s="570"/>
      <c r="BB38" s="570"/>
      <c r="BC38" s="570"/>
      <c r="BD38" s="701"/>
      <c r="BE38" s="701"/>
      <c r="BF38" s="701"/>
      <c r="BG38" s="570"/>
      <c r="BH38" s="570"/>
      <c r="BI38" s="570"/>
      <c r="BJ38" s="570"/>
      <c r="BK38" s="570"/>
      <c r="BL38" s="570"/>
      <c r="BM38" s="570"/>
      <c r="BN38" s="570"/>
      <c r="BO38" s="570"/>
      <c r="BP38" s="570"/>
      <c r="BQ38" s="570"/>
      <c r="BR38" s="570"/>
      <c r="BS38" s="570"/>
      <c r="BT38" s="570"/>
      <c r="BU38" s="570"/>
      <c r="BV38" s="570"/>
    </row>
    <row r="39" spans="1:74" ht="10.5" customHeight="1" x14ac:dyDescent="0.2">
      <c r="A39" s="593"/>
      <c r="B39" s="569" t="s">
        <v>480</v>
      </c>
      <c r="C39" s="570"/>
      <c r="D39" s="570"/>
      <c r="E39" s="570"/>
      <c r="F39" s="570"/>
      <c r="G39" s="570"/>
      <c r="H39" s="570"/>
      <c r="I39" s="570"/>
      <c r="J39" s="570"/>
      <c r="K39" s="570"/>
      <c r="L39" s="570"/>
      <c r="M39" s="570"/>
      <c r="N39" s="570"/>
      <c r="O39" s="570"/>
      <c r="P39" s="570"/>
      <c r="Q39" s="570"/>
      <c r="R39" s="570"/>
      <c r="S39" s="570"/>
      <c r="T39" s="570"/>
      <c r="U39" s="570"/>
      <c r="V39" s="570"/>
      <c r="W39" s="570"/>
      <c r="X39" s="570"/>
      <c r="Y39" s="570"/>
      <c r="Z39" s="570"/>
      <c r="AA39" s="570"/>
      <c r="AB39" s="570"/>
      <c r="AC39" s="570"/>
      <c r="AD39" s="570"/>
      <c r="AE39" s="570"/>
      <c r="AF39" s="570"/>
      <c r="AG39" s="570"/>
      <c r="AH39" s="570"/>
      <c r="AI39" s="570"/>
      <c r="AJ39" s="570"/>
      <c r="AK39" s="570"/>
      <c r="AL39" s="570"/>
      <c r="AM39" s="570"/>
      <c r="AN39" s="570"/>
      <c r="AO39" s="570"/>
      <c r="AP39" s="570"/>
      <c r="AQ39" s="570"/>
      <c r="AR39" s="570"/>
      <c r="AS39" s="570"/>
      <c r="AT39" s="570"/>
      <c r="AU39" s="570"/>
      <c r="AV39" s="570"/>
      <c r="AW39" s="570"/>
      <c r="AX39" s="570"/>
      <c r="AY39" s="570"/>
      <c r="AZ39" s="570"/>
      <c r="BA39" s="570"/>
      <c r="BB39" s="570"/>
      <c r="BC39" s="570"/>
      <c r="BD39" s="701"/>
      <c r="BE39" s="701"/>
      <c r="BF39" s="701"/>
      <c r="BG39" s="570"/>
      <c r="BH39" s="570"/>
      <c r="BI39" s="570"/>
      <c r="BJ39" s="570"/>
      <c r="BK39" s="570"/>
      <c r="BL39" s="570"/>
      <c r="BM39" s="570"/>
      <c r="BN39" s="570"/>
      <c r="BO39" s="570"/>
      <c r="BP39" s="570"/>
      <c r="BQ39" s="570"/>
      <c r="BR39" s="570"/>
      <c r="BS39" s="570"/>
      <c r="BT39" s="570"/>
      <c r="BU39" s="570"/>
      <c r="BV39" s="570"/>
    </row>
    <row r="40" spans="1:74" ht="10.5" customHeight="1" x14ac:dyDescent="0.2">
      <c r="A40" s="593"/>
      <c r="B40" s="569" t="s">
        <v>481</v>
      </c>
      <c r="C40" s="570"/>
      <c r="D40" s="570"/>
      <c r="E40" s="570"/>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0"/>
      <c r="AJ40" s="570"/>
      <c r="AK40" s="570"/>
      <c r="AL40" s="570"/>
      <c r="AM40" s="570"/>
      <c r="AN40" s="570"/>
      <c r="AO40" s="570"/>
      <c r="AP40" s="570"/>
      <c r="AQ40" s="570"/>
      <c r="AR40" s="570"/>
      <c r="AS40" s="570"/>
      <c r="AT40" s="570"/>
      <c r="AU40" s="570"/>
      <c r="AV40" s="570"/>
      <c r="AW40" s="570"/>
      <c r="AX40" s="570"/>
      <c r="AY40" s="570"/>
      <c r="AZ40" s="570"/>
      <c r="BA40" s="570"/>
      <c r="BB40" s="570"/>
      <c r="BC40" s="570"/>
      <c r="BD40" s="701"/>
      <c r="BE40" s="701"/>
      <c r="BF40" s="701"/>
      <c r="BG40" s="570"/>
      <c r="BH40" s="570"/>
      <c r="BI40" s="570"/>
      <c r="BJ40" s="570"/>
      <c r="BK40" s="570"/>
      <c r="BL40" s="570"/>
      <c r="BM40" s="570"/>
      <c r="BN40" s="570"/>
      <c r="BO40" s="570"/>
      <c r="BP40" s="570"/>
      <c r="BQ40" s="570"/>
      <c r="BR40" s="570"/>
      <c r="BS40" s="570"/>
      <c r="BT40" s="570"/>
      <c r="BU40" s="570"/>
      <c r="BV40" s="570"/>
    </row>
    <row r="41" spans="1:74" ht="10.5" customHeight="1" x14ac:dyDescent="0.2">
      <c r="A41" s="593"/>
      <c r="B41" s="569" t="s">
        <v>482</v>
      </c>
      <c r="C41" s="570"/>
      <c r="D41" s="570"/>
      <c r="E41" s="570"/>
      <c r="F41" s="570"/>
      <c r="G41" s="570"/>
      <c r="H41" s="570"/>
      <c r="I41" s="570"/>
      <c r="J41" s="570"/>
      <c r="K41" s="570"/>
      <c r="L41" s="570"/>
      <c r="M41" s="570"/>
      <c r="N41" s="570"/>
      <c r="O41" s="570"/>
      <c r="P41" s="570"/>
      <c r="Q41" s="570"/>
      <c r="R41" s="570"/>
      <c r="S41" s="570"/>
      <c r="T41" s="570"/>
      <c r="U41" s="570"/>
      <c r="V41" s="570"/>
      <c r="W41" s="570"/>
      <c r="X41" s="570"/>
      <c r="Y41" s="570"/>
      <c r="Z41" s="570"/>
      <c r="AA41" s="570"/>
      <c r="AB41" s="570"/>
      <c r="AC41" s="570"/>
      <c r="AD41" s="570"/>
      <c r="AE41" s="570"/>
      <c r="AF41" s="570"/>
      <c r="AG41" s="570"/>
      <c r="AH41" s="570"/>
      <c r="AI41" s="570"/>
      <c r="AJ41" s="570"/>
      <c r="AK41" s="570"/>
      <c r="AL41" s="570"/>
      <c r="AM41" s="570"/>
      <c r="AN41" s="570"/>
      <c r="AO41" s="570"/>
      <c r="AP41" s="570"/>
      <c r="AQ41" s="570"/>
      <c r="AR41" s="570"/>
      <c r="AS41" s="570"/>
      <c r="AT41" s="570"/>
      <c r="AU41" s="570"/>
      <c r="AV41" s="570"/>
      <c r="AW41" s="570"/>
      <c r="AX41" s="570"/>
      <c r="AY41" s="570"/>
      <c r="AZ41" s="570"/>
      <c r="BA41" s="570"/>
      <c r="BB41" s="570"/>
      <c r="BC41" s="570"/>
      <c r="BD41" s="701"/>
      <c r="BE41" s="701"/>
      <c r="BF41" s="701"/>
      <c r="BG41" s="570"/>
      <c r="BH41" s="570"/>
      <c r="BI41" s="570"/>
      <c r="BJ41" s="570"/>
      <c r="BK41" s="570"/>
      <c r="BL41" s="570"/>
      <c r="BM41" s="570"/>
      <c r="BN41" s="570"/>
      <c r="BO41" s="570"/>
      <c r="BP41" s="570"/>
      <c r="BQ41" s="570"/>
      <c r="BR41" s="570"/>
      <c r="BS41" s="570"/>
      <c r="BT41" s="570"/>
      <c r="BU41" s="570"/>
      <c r="BV41" s="570"/>
    </row>
    <row r="42" spans="1:74" ht="10.5" customHeight="1" x14ac:dyDescent="0.2">
      <c r="A42" s="593"/>
      <c r="B42" s="569" t="s">
        <v>440</v>
      </c>
      <c r="C42" s="570"/>
      <c r="D42" s="570"/>
      <c r="E42" s="570"/>
      <c r="F42" s="570"/>
      <c r="G42" s="570"/>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0"/>
      <c r="AY42" s="570"/>
      <c r="AZ42" s="570"/>
      <c r="BA42" s="570"/>
      <c r="BB42" s="570"/>
      <c r="BC42" s="570"/>
      <c r="BD42" s="701"/>
      <c r="BE42" s="701"/>
      <c r="BF42" s="701"/>
      <c r="BG42" s="570"/>
      <c r="BH42" s="570"/>
      <c r="BI42" s="570"/>
      <c r="BJ42" s="570"/>
      <c r="BK42" s="570"/>
      <c r="BL42" s="570"/>
      <c r="BM42" s="570"/>
      <c r="BN42" s="570"/>
      <c r="BO42" s="570"/>
      <c r="BP42" s="570"/>
      <c r="BQ42" s="570"/>
      <c r="BR42" s="570"/>
      <c r="BS42" s="570"/>
      <c r="BT42" s="570"/>
      <c r="BU42" s="570"/>
      <c r="BV42" s="570"/>
    </row>
    <row r="43" spans="1:74" ht="10.5" customHeight="1" x14ac:dyDescent="0.2">
      <c r="A43" s="593"/>
      <c r="B43" s="809" t="s">
        <v>1147</v>
      </c>
      <c r="C43" s="797"/>
      <c r="D43" s="797"/>
      <c r="E43" s="797"/>
      <c r="F43" s="797"/>
      <c r="G43" s="797"/>
      <c r="H43" s="797"/>
      <c r="I43" s="797"/>
      <c r="J43" s="797"/>
      <c r="K43" s="797"/>
      <c r="L43" s="797"/>
      <c r="M43" s="797"/>
      <c r="N43" s="797"/>
      <c r="O43" s="797"/>
      <c r="P43" s="797"/>
      <c r="Q43" s="797"/>
      <c r="R43" s="570"/>
      <c r="S43" s="570"/>
      <c r="T43" s="570"/>
      <c r="U43" s="570"/>
      <c r="V43" s="570"/>
      <c r="W43" s="570"/>
      <c r="X43" s="570"/>
      <c r="Y43" s="570"/>
      <c r="Z43" s="570"/>
      <c r="AA43" s="570"/>
      <c r="AB43" s="570"/>
      <c r="AC43" s="570"/>
      <c r="AD43" s="570"/>
      <c r="AE43" s="570"/>
      <c r="AF43" s="570"/>
      <c r="AG43" s="570"/>
      <c r="AH43" s="570"/>
      <c r="AI43" s="570"/>
      <c r="AJ43" s="570"/>
      <c r="AK43" s="570"/>
      <c r="AL43" s="570"/>
      <c r="AM43" s="570"/>
      <c r="AN43" s="570"/>
      <c r="AO43" s="570"/>
      <c r="AP43" s="570"/>
      <c r="AQ43" s="570"/>
      <c r="AR43" s="570"/>
      <c r="AS43" s="570"/>
      <c r="AT43" s="570"/>
      <c r="AU43" s="570"/>
      <c r="AV43" s="570"/>
      <c r="AW43" s="570"/>
      <c r="AX43" s="570"/>
      <c r="AY43" s="570"/>
      <c r="AZ43" s="570"/>
      <c r="BA43" s="570"/>
      <c r="BB43" s="570"/>
      <c r="BC43" s="570"/>
      <c r="BD43" s="701"/>
      <c r="BE43" s="701"/>
      <c r="BF43" s="701"/>
      <c r="BG43" s="570"/>
      <c r="BH43" s="570"/>
      <c r="BI43" s="570"/>
      <c r="BJ43" s="570"/>
      <c r="BK43" s="570"/>
      <c r="BL43" s="570"/>
      <c r="BM43" s="570"/>
      <c r="BN43" s="570"/>
      <c r="BO43" s="570"/>
      <c r="BP43" s="570"/>
      <c r="BQ43" s="570"/>
      <c r="BR43" s="570"/>
      <c r="BS43" s="570"/>
      <c r="BT43" s="570"/>
      <c r="BU43" s="570"/>
      <c r="BV43" s="570"/>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heetViews>
  <sheetFormatPr defaultColWidth="8.5703125" defaultRowHeight="12.75" x14ac:dyDescent="0.2"/>
  <cols>
    <col min="1" max="1" width="13.42578125" style="309" customWidth="1"/>
    <col min="2" max="2" width="90" style="309" customWidth="1"/>
    <col min="3" max="16384" width="8.5703125" style="309"/>
  </cols>
  <sheetData>
    <row r="1" spans="1:18" x14ac:dyDescent="0.2">
      <c r="A1" s="309" t="s">
        <v>639</v>
      </c>
    </row>
    <row r="6" spans="1:18" ht="15.75" x14ac:dyDescent="0.25">
      <c r="B6" s="310" t="str">
        <f>"Short-Term Energy Outlook, "&amp;Dates!D1</f>
        <v>Short-Term Energy Outlook, March 2018</v>
      </c>
    </row>
    <row r="8" spans="1:18" ht="15" customHeight="1" x14ac:dyDescent="0.2">
      <c r="A8" s="311"/>
      <c r="B8" s="312" t="s">
        <v>249</v>
      </c>
      <c r="C8" s="313"/>
      <c r="D8" s="313"/>
      <c r="E8" s="313"/>
      <c r="F8" s="313"/>
      <c r="G8" s="313"/>
      <c r="H8" s="313"/>
      <c r="I8" s="313"/>
      <c r="J8" s="313"/>
      <c r="K8" s="313"/>
      <c r="L8" s="313"/>
      <c r="M8" s="313"/>
      <c r="N8" s="313"/>
      <c r="O8" s="313"/>
      <c r="P8" s="313"/>
      <c r="Q8" s="313"/>
      <c r="R8" s="313"/>
    </row>
    <row r="9" spans="1:18" ht="15" customHeight="1" x14ac:dyDescent="0.2">
      <c r="A9" s="311"/>
      <c r="B9" s="312" t="s">
        <v>1214</v>
      </c>
      <c r="C9" s="313"/>
      <c r="D9" s="313"/>
      <c r="E9" s="313"/>
      <c r="F9" s="313"/>
      <c r="G9" s="313"/>
      <c r="H9" s="313"/>
      <c r="I9" s="313"/>
      <c r="J9" s="313"/>
      <c r="K9" s="313"/>
      <c r="L9" s="313"/>
      <c r="M9" s="313"/>
      <c r="N9" s="313"/>
      <c r="O9" s="313"/>
      <c r="P9" s="313"/>
      <c r="Q9" s="313"/>
      <c r="R9" s="313"/>
    </row>
    <row r="10" spans="1:18" ht="15" customHeight="1" x14ac:dyDescent="0.2">
      <c r="A10" s="311"/>
      <c r="B10" s="312" t="s">
        <v>1119</v>
      </c>
      <c r="C10" s="314"/>
      <c r="D10" s="314"/>
      <c r="E10" s="314"/>
      <c r="F10" s="314"/>
      <c r="G10" s="314"/>
      <c r="H10" s="314"/>
      <c r="I10" s="314"/>
      <c r="J10" s="314"/>
      <c r="K10" s="314"/>
      <c r="L10" s="314"/>
      <c r="M10" s="314"/>
      <c r="N10" s="314"/>
      <c r="O10" s="314"/>
      <c r="P10" s="314"/>
      <c r="Q10" s="314"/>
      <c r="R10" s="314"/>
    </row>
    <row r="11" spans="1:18" ht="15" customHeight="1" x14ac:dyDescent="0.2">
      <c r="A11" s="311"/>
      <c r="B11" s="312" t="s">
        <v>1120</v>
      </c>
      <c r="C11" s="314"/>
      <c r="D11" s="314"/>
      <c r="E11" s="314"/>
      <c r="F11" s="314"/>
      <c r="G11" s="314"/>
      <c r="H11" s="314"/>
      <c r="I11" s="314"/>
      <c r="J11" s="314"/>
      <c r="K11" s="314"/>
      <c r="L11" s="314"/>
      <c r="M11" s="314"/>
      <c r="N11" s="314"/>
      <c r="O11" s="314"/>
      <c r="P11" s="314"/>
      <c r="Q11" s="314"/>
      <c r="R11" s="314"/>
    </row>
    <row r="12" spans="1:18" ht="15" customHeight="1" x14ac:dyDescent="0.2">
      <c r="A12" s="311"/>
      <c r="B12" s="312" t="s">
        <v>883</v>
      </c>
      <c r="C12" s="314"/>
      <c r="D12" s="314"/>
      <c r="E12" s="314"/>
      <c r="F12" s="314"/>
      <c r="G12" s="314"/>
      <c r="H12" s="314"/>
      <c r="I12" s="314"/>
      <c r="J12" s="314"/>
      <c r="K12" s="314"/>
      <c r="L12" s="314"/>
      <c r="M12" s="314"/>
      <c r="N12" s="314"/>
      <c r="O12" s="314"/>
      <c r="P12" s="314"/>
      <c r="Q12" s="314"/>
      <c r="R12" s="314"/>
    </row>
    <row r="13" spans="1:18" ht="15" customHeight="1" x14ac:dyDescent="0.2">
      <c r="A13" s="311"/>
      <c r="B13" s="312" t="s">
        <v>1151</v>
      </c>
      <c r="C13" s="314"/>
      <c r="D13" s="314"/>
      <c r="E13" s="314"/>
      <c r="F13" s="314"/>
      <c r="G13" s="314"/>
      <c r="H13" s="314"/>
      <c r="I13" s="314"/>
      <c r="J13" s="314"/>
      <c r="K13" s="314"/>
      <c r="L13" s="314"/>
      <c r="M13" s="314"/>
      <c r="N13" s="314"/>
      <c r="O13" s="314"/>
      <c r="P13" s="314"/>
      <c r="Q13" s="314"/>
      <c r="R13" s="314"/>
    </row>
    <row r="14" spans="1:18" ht="15" customHeight="1" x14ac:dyDescent="0.2">
      <c r="A14" s="311"/>
      <c r="B14" s="312" t="s">
        <v>1121</v>
      </c>
      <c r="C14" s="315"/>
      <c r="D14" s="315"/>
      <c r="E14" s="315"/>
      <c r="F14" s="315"/>
      <c r="G14" s="315"/>
      <c r="H14" s="315"/>
      <c r="I14" s="315"/>
      <c r="J14" s="315"/>
      <c r="K14" s="315"/>
      <c r="L14" s="315"/>
      <c r="M14" s="315"/>
      <c r="N14" s="315"/>
      <c r="O14" s="315"/>
      <c r="P14" s="315"/>
      <c r="Q14" s="315"/>
      <c r="R14" s="315"/>
    </row>
    <row r="15" spans="1:18" ht="15" customHeight="1" x14ac:dyDescent="0.2">
      <c r="A15" s="311"/>
      <c r="B15" s="312" t="s">
        <v>1208</v>
      </c>
      <c r="C15" s="316"/>
      <c r="D15" s="316"/>
      <c r="E15" s="316"/>
      <c r="F15" s="316"/>
      <c r="G15" s="316"/>
      <c r="H15" s="316"/>
      <c r="I15" s="316"/>
      <c r="J15" s="316"/>
      <c r="K15" s="316"/>
      <c r="L15" s="316"/>
      <c r="M15" s="316"/>
      <c r="N15" s="316"/>
      <c r="O15" s="316"/>
      <c r="P15" s="316"/>
      <c r="Q15" s="316"/>
      <c r="R15" s="316"/>
    </row>
    <row r="16" spans="1:18" ht="15" customHeight="1" x14ac:dyDescent="0.2">
      <c r="A16" s="311"/>
      <c r="B16" s="312" t="s">
        <v>996</v>
      </c>
      <c r="C16" s="314"/>
      <c r="D16" s="314"/>
      <c r="E16" s="314"/>
      <c r="F16" s="314"/>
      <c r="G16" s="314"/>
      <c r="H16" s="314"/>
      <c r="I16" s="314"/>
      <c r="J16" s="314"/>
      <c r="K16" s="314"/>
      <c r="L16" s="314"/>
      <c r="M16" s="314"/>
      <c r="N16" s="314"/>
      <c r="O16" s="314"/>
      <c r="P16" s="314"/>
      <c r="Q16" s="314"/>
      <c r="R16" s="314"/>
    </row>
    <row r="17" spans="1:18" ht="15" customHeight="1" x14ac:dyDescent="0.2">
      <c r="A17" s="311"/>
      <c r="B17" s="312" t="s">
        <v>251</v>
      </c>
      <c r="C17" s="317"/>
      <c r="D17" s="317"/>
      <c r="E17" s="317"/>
      <c r="F17" s="317"/>
      <c r="G17" s="317"/>
      <c r="H17" s="317"/>
      <c r="I17" s="317"/>
      <c r="J17" s="317"/>
      <c r="K17" s="317"/>
      <c r="L17" s="317"/>
      <c r="M17" s="317"/>
      <c r="N17" s="317"/>
      <c r="O17" s="317"/>
      <c r="P17" s="317"/>
      <c r="Q17" s="317"/>
      <c r="R17" s="317"/>
    </row>
    <row r="18" spans="1:18" ht="15" customHeight="1" x14ac:dyDescent="0.2">
      <c r="A18" s="311"/>
      <c r="B18" s="312" t="s">
        <v>70</v>
      </c>
      <c r="C18" s="314"/>
      <c r="D18" s="314"/>
      <c r="E18" s="314"/>
      <c r="F18" s="314"/>
      <c r="G18" s="314"/>
      <c r="H18" s="314"/>
      <c r="I18" s="314"/>
      <c r="J18" s="314"/>
      <c r="K18" s="314"/>
      <c r="L18" s="314"/>
      <c r="M18" s="314"/>
      <c r="N18" s="314"/>
      <c r="O18" s="314"/>
      <c r="P18" s="314"/>
      <c r="Q18" s="314"/>
      <c r="R18" s="314"/>
    </row>
    <row r="19" spans="1:18" ht="15" customHeight="1" x14ac:dyDescent="0.2">
      <c r="A19" s="311"/>
      <c r="B19" s="312" t="s">
        <v>252</v>
      </c>
      <c r="C19" s="319"/>
      <c r="D19" s="319"/>
      <c r="E19" s="319"/>
      <c r="F19" s="319"/>
      <c r="G19" s="319"/>
      <c r="H19" s="319"/>
      <c r="I19" s="319"/>
      <c r="J19" s="319"/>
      <c r="K19" s="319"/>
      <c r="L19" s="319"/>
      <c r="M19" s="319"/>
      <c r="N19" s="319"/>
      <c r="O19" s="319"/>
      <c r="P19" s="319"/>
      <c r="Q19" s="319"/>
      <c r="R19" s="319"/>
    </row>
    <row r="20" spans="1:18" ht="15" customHeight="1" x14ac:dyDescent="0.2">
      <c r="A20" s="311"/>
      <c r="B20" s="312" t="s">
        <v>1010</v>
      </c>
      <c r="C20" s="314"/>
      <c r="D20" s="314"/>
      <c r="E20" s="314"/>
      <c r="F20" s="314"/>
      <c r="G20" s="314"/>
      <c r="H20" s="314"/>
      <c r="I20" s="314"/>
      <c r="J20" s="314"/>
      <c r="K20" s="314"/>
      <c r="L20" s="314"/>
      <c r="M20" s="314"/>
      <c r="N20" s="314"/>
      <c r="O20" s="314"/>
      <c r="P20" s="314"/>
      <c r="Q20" s="314"/>
      <c r="R20" s="314"/>
    </row>
    <row r="21" spans="1:18" ht="15" customHeight="1" x14ac:dyDescent="0.2">
      <c r="A21" s="311"/>
      <c r="B21" s="318" t="s">
        <v>997</v>
      </c>
      <c r="C21" s="320"/>
      <c r="D21" s="320"/>
      <c r="E21" s="320"/>
      <c r="F21" s="320"/>
      <c r="G21" s="320"/>
      <c r="H21" s="320"/>
      <c r="I21" s="320"/>
      <c r="J21" s="320"/>
      <c r="K21" s="320"/>
      <c r="L21" s="320"/>
      <c r="M21" s="320"/>
      <c r="N21" s="320"/>
      <c r="O21" s="320"/>
      <c r="P21" s="320"/>
      <c r="Q21" s="320"/>
      <c r="R21" s="320"/>
    </row>
    <row r="22" spans="1:18" ht="15" customHeight="1" x14ac:dyDescent="0.2">
      <c r="A22" s="311"/>
      <c r="B22" s="318" t="s">
        <v>998</v>
      </c>
      <c r="C22" s="314"/>
      <c r="D22" s="314"/>
      <c r="E22" s="314"/>
      <c r="F22" s="314"/>
      <c r="G22" s="314"/>
      <c r="H22" s="314"/>
      <c r="I22" s="314"/>
      <c r="J22" s="314"/>
      <c r="K22" s="314"/>
      <c r="L22" s="314"/>
      <c r="M22" s="314"/>
      <c r="N22" s="314"/>
      <c r="O22" s="314"/>
      <c r="P22" s="314"/>
      <c r="Q22" s="314"/>
      <c r="R22" s="314"/>
    </row>
    <row r="23" spans="1:18" ht="15" customHeight="1" x14ac:dyDescent="0.2">
      <c r="A23" s="311"/>
      <c r="B23" s="312" t="s">
        <v>444</v>
      </c>
      <c r="C23" s="321"/>
      <c r="D23" s="321"/>
      <c r="E23" s="321"/>
      <c r="F23" s="321"/>
      <c r="G23" s="321"/>
      <c r="H23" s="321"/>
      <c r="I23" s="321"/>
      <c r="J23" s="321"/>
      <c r="K23" s="321"/>
      <c r="L23" s="321"/>
      <c r="M23" s="321"/>
      <c r="N23" s="321"/>
      <c r="O23" s="321"/>
      <c r="P23" s="321"/>
      <c r="Q23" s="321"/>
      <c r="R23" s="321"/>
    </row>
    <row r="24" spans="1:18" ht="15" customHeight="1" x14ac:dyDescent="0.2">
      <c r="A24" s="311"/>
      <c r="B24" s="312" t="s">
        <v>445</v>
      </c>
      <c r="C24" s="314"/>
      <c r="D24" s="314"/>
      <c r="E24" s="314"/>
      <c r="F24" s="314"/>
      <c r="G24" s="314"/>
      <c r="H24" s="314"/>
      <c r="I24" s="314"/>
      <c r="J24" s="314"/>
      <c r="K24" s="314"/>
      <c r="L24" s="314"/>
      <c r="M24" s="314"/>
      <c r="N24" s="314"/>
      <c r="O24" s="314"/>
      <c r="P24" s="314"/>
      <c r="Q24" s="314"/>
      <c r="R24" s="314"/>
    </row>
    <row r="25" spans="1:18" ht="15" customHeight="1" x14ac:dyDescent="0.2">
      <c r="A25" s="311"/>
      <c r="B25" s="312" t="s">
        <v>1346</v>
      </c>
      <c r="C25" s="322"/>
      <c r="D25" s="322"/>
      <c r="E25" s="322"/>
      <c r="F25" s="322"/>
      <c r="G25" s="322"/>
      <c r="H25" s="322"/>
      <c r="I25" s="322"/>
      <c r="J25" s="314"/>
      <c r="K25" s="314"/>
      <c r="L25" s="314"/>
      <c r="M25" s="314"/>
      <c r="N25" s="314"/>
      <c r="O25" s="314"/>
      <c r="P25" s="314"/>
      <c r="Q25" s="314"/>
      <c r="R25" s="314"/>
    </row>
    <row r="26" spans="1:18" ht="15" customHeight="1" x14ac:dyDescent="0.2">
      <c r="A26" s="311"/>
      <c r="B26" s="312" t="s">
        <v>1284</v>
      </c>
      <c r="C26" s="322"/>
      <c r="D26" s="322"/>
      <c r="E26" s="322"/>
      <c r="F26" s="322"/>
      <c r="G26" s="322"/>
      <c r="H26" s="322"/>
      <c r="I26" s="322"/>
      <c r="J26" s="314"/>
      <c r="K26" s="314"/>
      <c r="L26" s="314"/>
      <c r="M26" s="314"/>
      <c r="N26" s="314"/>
      <c r="O26" s="314"/>
      <c r="P26" s="314"/>
      <c r="Q26" s="314"/>
      <c r="R26" s="314"/>
    </row>
    <row r="27" spans="1:18" ht="15" customHeight="1" x14ac:dyDescent="0.3">
      <c r="A27" s="311"/>
      <c r="B27" s="312" t="s">
        <v>110</v>
      </c>
      <c r="C27" s="314"/>
      <c r="D27" s="314"/>
      <c r="E27" s="314"/>
      <c r="F27" s="314"/>
      <c r="G27" s="314"/>
      <c r="H27" s="314"/>
      <c r="I27" s="314"/>
      <c r="J27" s="314"/>
      <c r="K27" s="314"/>
      <c r="L27" s="314"/>
      <c r="M27" s="314"/>
      <c r="N27" s="314"/>
      <c r="O27" s="314"/>
      <c r="P27" s="314"/>
      <c r="Q27" s="314"/>
      <c r="R27" s="314"/>
    </row>
    <row r="28" spans="1:18" ht="15" customHeight="1" x14ac:dyDescent="0.2">
      <c r="A28" s="311"/>
      <c r="B28" s="318" t="s">
        <v>253</v>
      </c>
      <c r="C28" s="314"/>
      <c r="D28" s="314"/>
      <c r="E28" s="314"/>
      <c r="F28" s="314"/>
      <c r="G28" s="314"/>
      <c r="H28" s="314"/>
      <c r="I28" s="314"/>
      <c r="J28" s="314"/>
      <c r="K28" s="314"/>
      <c r="L28" s="314"/>
      <c r="M28" s="314"/>
      <c r="N28" s="314"/>
      <c r="O28" s="314"/>
      <c r="P28" s="314"/>
      <c r="Q28" s="314"/>
      <c r="R28" s="314"/>
    </row>
    <row r="29" spans="1:18" ht="15" customHeight="1" x14ac:dyDescent="0.2">
      <c r="A29" s="311"/>
      <c r="B29" s="318" t="s">
        <v>254</v>
      </c>
      <c r="C29" s="323"/>
      <c r="D29" s="323"/>
      <c r="E29" s="323"/>
      <c r="F29" s="323"/>
      <c r="G29" s="323"/>
      <c r="H29" s="323"/>
      <c r="I29" s="323"/>
      <c r="J29" s="323"/>
      <c r="K29" s="323"/>
      <c r="L29" s="323"/>
      <c r="M29" s="323"/>
      <c r="N29" s="323"/>
      <c r="O29" s="323"/>
      <c r="P29" s="323"/>
      <c r="Q29" s="323"/>
      <c r="R29" s="323"/>
    </row>
    <row r="30" spans="1:18" x14ac:dyDescent="0.2">
      <c r="B30" s="311"/>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F29" sqref="BF29:BF30"/>
    </sheetView>
  </sheetViews>
  <sheetFormatPr defaultColWidth="11" defaultRowHeight="11.25" x14ac:dyDescent="0.2"/>
  <cols>
    <col min="1" max="1" width="12.42578125" style="597" customWidth="1"/>
    <col min="2" max="2" width="28.7109375" style="597" customWidth="1"/>
    <col min="3" max="55" width="6.5703125" style="597" customWidth="1"/>
    <col min="56" max="58" width="6.5703125" style="169" customWidth="1"/>
    <col min="59" max="74" width="6.5703125" style="597" customWidth="1"/>
    <col min="75" max="16384" width="11" style="597"/>
  </cols>
  <sheetData>
    <row r="1" spans="1:74" ht="12.75" customHeight="1" x14ac:dyDescent="0.2">
      <c r="A1" s="788" t="s">
        <v>995</v>
      </c>
      <c r="B1" s="595" t="s">
        <v>496</v>
      </c>
      <c r="C1" s="596"/>
      <c r="D1" s="596"/>
      <c r="E1" s="596"/>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c r="AF1" s="596"/>
      <c r="AG1" s="596"/>
      <c r="AH1" s="596"/>
      <c r="AI1" s="596"/>
      <c r="AJ1" s="596"/>
      <c r="AK1" s="596"/>
      <c r="AL1" s="596"/>
      <c r="AM1" s="596"/>
      <c r="AN1" s="596"/>
      <c r="AO1" s="596"/>
      <c r="AP1" s="596"/>
      <c r="AQ1" s="596"/>
      <c r="AR1" s="596"/>
      <c r="AS1" s="596"/>
      <c r="AT1" s="596"/>
      <c r="AU1" s="596"/>
      <c r="AV1" s="596"/>
      <c r="AW1" s="596"/>
      <c r="AX1" s="596"/>
      <c r="AY1" s="596"/>
      <c r="AZ1" s="596"/>
      <c r="BA1" s="596"/>
      <c r="BB1" s="596"/>
      <c r="BC1" s="596"/>
      <c r="BD1" s="711"/>
      <c r="BE1" s="711"/>
      <c r="BF1" s="711"/>
      <c r="BG1" s="596"/>
      <c r="BH1" s="596"/>
      <c r="BI1" s="596"/>
      <c r="BJ1" s="596"/>
      <c r="BK1" s="596"/>
      <c r="BL1" s="596"/>
      <c r="BM1" s="596"/>
      <c r="BN1" s="596"/>
      <c r="BO1" s="596"/>
      <c r="BP1" s="596"/>
      <c r="BQ1" s="596"/>
      <c r="BR1" s="596"/>
      <c r="BS1" s="596"/>
      <c r="BT1" s="596"/>
      <c r="BU1" s="596"/>
      <c r="BV1" s="596"/>
    </row>
    <row r="2" spans="1:74" ht="12.75" customHeight="1" x14ac:dyDescent="0.2">
      <c r="A2" s="789"/>
      <c r="B2" s="541" t="str">
        <f>"U.S. Energy Information Administration  |  Short-Term Energy Outlook  - "&amp;Dates!D1</f>
        <v>U.S. Energy Information Administration  |  Short-Term Energy Outlook  - March 2018</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698"/>
      <c r="BE2" s="698"/>
      <c r="BF2" s="698"/>
      <c r="BG2" s="549"/>
      <c r="BH2" s="549"/>
      <c r="BI2" s="549"/>
      <c r="BJ2" s="549"/>
      <c r="BK2" s="549"/>
      <c r="BL2" s="549"/>
      <c r="BM2" s="549"/>
      <c r="BN2" s="549"/>
      <c r="BO2" s="549"/>
      <c r="BP2" s="549"/>
      <c r="BQ2" s="549"/>
      <c r="BR2" s="549"/>
      <c r="BS2" s="549"/>
      <c r="BT2" s="549"/>
      <c r="BU2" s="549"/>
      <c r="BV2" s="549"/>
    </row>
    <row r="3" spans="1:74" ht="12.75" customHeight="1" x14ac:dyDescent="0.2">
      <c r="A3" s="598"/>
      <c r="B3" s="599"/>
      <c r="C3" s="793">
        <f>Dates!D3</f>
        <v>2014</v>
      </c>
      <c r="D3" s="794"/>
      <c r="E3" s="794"/>
      <c r="F3" s="794"/>
      <c r="G3" s="794"/>
      <c r="H3" s="794"/>
      <c r="I3" s="794"/>
      <c r="J3" s="794"/>
      <c r="K3" s="794"/>
      <c r="L3" s="794"/>
      <c r="M3" s="794"/>
      <c r="N3" s="842"/>
      <c r="O3" s="793">
        <f>C3+1</f>
        <v>2015</v>
      </c>
      <c r="P3" s="794"/>
      <c r="Q3" s="794"/>
      <c r="R3" s="794"/>
      <c r="S3" s="794"/>
      <c r="T3" s="794"/>
      <c r="U3" s="794"/>
      <c r="V3" s="794"/>
      <c r="W3" s="794"/>
      <c r="X3" s="794"/>
      <c r="Y3" s="794"/>
      <c r="Z3" s="842"/>
      <c r="AA3" s="793">
        <f>O3+1</f>
        <v>2016</v>
      </c>
      <c r="AB3" s="794"/>
      <c r="AC3" s="794"/>
      <c r="AD3" s="794"/>
      <c r="AE3" s="794"/>
      <c r="AF3" s="794"/>
      <c r="AG3" s="794"/>
      <c r="AH3" s="794"/>
      <c r="AI3" s="794"/>
      <c r="AJ3" s="794"/>
      <c r="AK3" s="794"/>
      <c r="AL3" s="842"/>
      <c r="AM3" s="793">
        <f>AA3+1</f>
        <v>2017</v>
      </c>
      <c r="AN3" s="794"/>
      <c r="AO3" s="794"/>
      <c r="AP3" s="794"/>
      <c r="AQ3" s="794"/>
      <c r="AR3" s="794"/>
      <c r="AS3" s="794"/>
      <c r="AT3" s="794"/>
      <c r="AU3" s="794"/>
      <c r="AV3" s="794"/>
      <c r="AW3" s="794"/>
      <c r="AX3" s="842"/>
      <c r="AY3" s="793">
        <f>AM3+1</f>
        <v>2018</v>
      </c>
      <c r="AZ3" s="794"/>
      <c r="BA3" s="794"/>
      <c r="BB3" s="794"/>
      <c r="BC3" s="794"/>
      <c r="BD3" s="794"/>
      <c r="BE3" s="794"/>
      <c r="BF3" s="794"/>
      <c r="BG3" s="794"/>
      <c r="BH3" s="794"/>
      <c r="BI3" s="794"/>
      <c r="BJ3" s="842"/>
      <c r="BK3" s="793">
        <f>AY3+1</f>
        <v>2019</v>
      </c>
      <c r="BL3" s="794"/>
      <c r="BM3" s="794"/>
      <c r="BN3" s="794"/>
      <c r="BO3" s="794"/>
      <c r="BP3" s="794"/>
      <c r="BQ3" s="794"/>
      <c r="BR3" s="794"/>
      <c r="BS3" s="794"/>
      <c r="BT3" s="794"/>
      <c r="BU3" s="794"/>
      <c r="BV3" s="842"/>
    </row>
    <row r="4" spans="1:74" s="169" customFormat="1" ht="12.75" customHeight="1" x14ac:dyDescent="0.2">
      <c r="A4" s="132"/>
      <c r="B4" s="600"/>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2" customHeight="1" x14ac:dyDescent="0.2">
      <c r="A5" s="601"/>
      <c r="B5" s="170" t="s">
        <v>485</v>
      </c>
      <c r="C5" s="538"/>
      <c r="D5" s="538"/>
      <c r="E5" s="538"/>
      <c r="F5" s="538"/>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38"/>
      <c r="AI5" s="538"/>
      <c r="AJ5" s="538"/>
      <c r="AK5" s="538"/>
      <c r="AL5" s="538"/>
      <c r="AM5" s="538"/>
      <c r="AN5" s="538"/>
      <c r="AO5" s="538"/>
      <c r="AP5" s="538"/>
      <c r="AQ5" s="538"/>
      <c r="AR5" s="538"/>
      <c r="AS5" s="538"/>
      <c r="AT5" s="538"/>
      <c r="AU5" s="538"/>
      <c r="AV5" s="538"/>
      <c r="AW5" s="538"/>
      <c r="AX5" s="538"/>
      <c r="AY5" s="538"/>
      <c r="AZ5" s="538"/>
      <c r="BA5" s="538"/>
      <c r="BB5" s="538"/>
      <c r="BC5" s="538"/>
      <c r="BD5" s="538"/>
      <c r="BE5" s="538"/>
      <c r="BF5" s="538"/>
      <c r="BG5" s="538"/>
      <c r="BH5" s="538"/>
      <c r="BI5" s="538"/>
      <c r="BJ5" s="538"/>
      <c r="BK5" s="538"/>
      <c r="BL5" s="538"/>
      <c r="BM5" s="538"/>
      <c r="BN5" s="538"/>
      <c r="BO5" s="538"/>
      <c r="BP5" s="538"/>
      <c r="BQ5" s="538"/>
      <c r="BR5" s="538"/>
      <c r="BS5" s="538"/>
      <c r="BT5" s="538"/>
      <c r="BU5" s="538"/>
      <c r="BV5" s="538"/>
    </row>
    <row r="6" spans="1:74" ht="12" customHeight="1" x14ac:dyDescent="0.2">
      <c r="A6" s="601" t="s">
        <v>68</v>
      </c>
      <c r="B6" s="603" t="s">
        <v>593</v>
      </c>
      <c r="C6" s="272">
        <v>1.2886170000000001E-2</v>
      </c>
      <c r="D6" s="272">
        <v>1.147024E-2</v>
      </c>
      <c r="E6" s="272">
        <v>1.2721150000000001E-2</v>
      </c>
      <c r="F6" s="272">
        <v>1.249166E-2</v>
      </c>
      <c r="G6" s="272">
        <v>1.267071E-2</v>
      </c>
      <c r="H6" s="272">
        <v>1.229995E-2</v>
      </c>
      <c r="I6" s="272">
        <v>1.2549100000000001E-2</v>
      </c>
      <c r="J6" s="272">
        <v>1.2640749999999999E-2</v>
      </c>
      <c r="K6" s="272">
        <v>1.243446E-2</v>
      </c>
      <c r="L6" s="272">
        <v>1.2791749999999999E-2</v>
      </c>
      <c r="M6" s="272">
        <v>1.295704E-2</v>
      </c>
      <c r="N6" s="272">
        <v>1.307621E-2</v>
      </c>
      <c r="O6" s="272">
        <v>1.2691650000000001E-2</v>
      </c>
      <c r="P6" s="272">
        <v>1.1742829999999999E-2</v>
      </c>
      <c r="Q6" s="272">
        <v>1.299059E-2</v>
      </c>
      <c r="R6" s="272">
        <v>1.185772E-2</v>
      </c>
      <c r="S6" s="272">
        <v>1.2954749999999999E-2</v>
      </c>
      <c r="T6" s="272">
        <v>1.2129640000000001E-2</v>
      </c>
      <c r="U6" s="272">
        <v>1.264329E-2</v>
      </c>
      <c r="V6" s="272">
        <v>1.2526020000000001E-2</v>
      </c>
      <c r="W6" s="272">
        <v>1.1209429999999999E-2</v>
      </c>
      <c r="X6" s="272">
        <v>1.232928E-2</v>
      </c>
      <c r="Y6" s="272">
        <v>1.242804E-2</v>
      </c>
      <c r="Z6" s="272">
        <v>1.2832120000000001E-2</v>
      </c>
      <c r="AA6" s="272">
        <v>1.229703E-2</v>
      </c>
      <c r="AB6" s="272">
        <v>1.147887E-2</v>
      </c>
      <c r="AC6" s="272">
        <v>1.21415E-2</v>
      </c>
      <c r="AD6" s="272">
        <v>1.116115E-2</v>
      </c>
      <c r="AE6" s="272">
        <v>1.2387820000000001E-2</v>
      </c>
      <c r="AF6" s="272">
        <v>1.155282E-2</v>
      </c>
      <c r="AG6" s="272">
        <v>1.2105090000000001E-2</v>
      </c>
      <c r="AH6" s="272">
        <v>1.222554E-2</v>
      </c>
      <c r="AI6" s="272">
        <v>1.2247829999999999E-2</v>
      </c>
      <c r="AJ6" s="272">
        <v>1.2492410000000001E-2</v>
      </c>
      <c r="AK6" s="272">
        <v>1.259102E-2</v>
      </c>
      <c r="AL6" s="272">
        <v>1.3422190000000001E-2</v>
      </c>
      <c r="AM6" s="272">
        <v>1.2919831E-2</v>
      </c>
      <c r="AN6" s="272">
        <v>1.1459845E-2</v>
      </c>
      <c r="AO6" s="272">
        <v>1.2738592E-2</v>
      </c>
      <c r="AP6" s="272">
        <v>1.2531043E-2</v>
      </c>
      <c r="AQ6" s="272">
        <v>1.1956006E-2</v>
      </c>
      <c r="AR6" s="272">
        <v>1.1676112000000001E-2</v>
      </c>
      <c r="AS6" s="272">
        <v>1.2627604000000001E-2</v>
      </c>
      <c r="AT6" s="272">
        <v>1.2528209E-2</v>
      </c>
      <c r="AU6" s="272">
        <v>1.2236423999999999E-2</v>
      </c>
      <c r="AV6" s="272">
        <v>1.1640665999999999E-2</v>
      </c>
      <c r="AW6" s="272">
        <v>1.2316468000000001E-2</v>
      </c>
      <c r="AX6" s="272">
        <v>1.286001E-2</v>
      </c>
      <c r="AY6" s="272">
        <v>1.2774199999999999E-2</v>
      </c>
      <c r="AZ6" s="272">
        <v>1.1545400000000001E-2</v>
      </c>
      <c r="BA6" s="360">
        <v>1.28968E-2</v>
      </c>
      <c r="BB6" s="360">
        <v>1.22361E-2</v>
      </c>
      <c r="BC6" s="360">
        <v>1.27931E-2</v>
      </c>
      <c r="BD6" s="360">
        <v>1.22579E-2</v>
      </c>
      <c r="BE6" s="360">
        <v>1.26698E-2</v>
      </c>
      <c r="BF6" s="360">
        <v>1.2682499999999999E-2</v>
      </c>
      <c r="BG6" s="360">
        <v>1.24431E-2</v>
      </c>
      <c r="BH6" s="360">
        <v>1.2597000000000001E-2</v>
      </c>
      <c r="BI6" s="360">
        <v>1.27381E-2</v>
      </c>
      <c r="BJ6" s="360">
        <v>1.3196299999999999E-2</v>
      </c>
      <c r="BK6" s="360">
        <v>1.3066899999999999E-2</v>
      </c>
      <c r="BL6" s="360">
        <v>1.17552E-2</v>
      </c>
      <c r="BM6" s="360">
        <v>1.30855E-2</v>
      </c>
      <c r="BN6" s="360">
        <v>1.2385999999999999E-2</v>
      </c>
      <c r="BO6" s="360">
        <v>1.29252E-2</v>
      </c>
      <c r="BP6" s="360">
        <v>1.2368199999999999E-2</v>
      </c>
      <c r="BQ6" s="360">
        <v>1.2771100000000001E-2</v>
      </c>
      <c r="BR6" s="360">
        <v>1.2774499999999999E-2</v>
      </c>
      <c r="BS6" s="360">
        <v>1.25264E-2</v>
      </c>
      <c r="BT6" s="360">
        <v>1.26768E-2</v>
      </c>
      <c r="BU6" s="360">
        <v>1.28145E-2</v>
      </c>
      <c r="BV6" s="360">
        <v>1.34167E-2</v>
      </c>
    </row>
    <row r="7" spans="1:74" ht="12" customHeight="1" x14ac:dyDescent="0.2">
      <c r="A7" s="602" t="s">
        <v>950</v>
      </c>
      <c r="B7" s="603" t="s">
        <v>53</v>
      </c>
      <c r="C7" s="272">
        <v>0.20456058799999999</v>
      </c>
      <c r="D7" s="272">
        <v>0.16441784500000001</v>
      </c>
      <c r="E7" s="272">
        <v>0.229559704</v>
      </c>
      <c r="F7" s="272">
        <v>0.24069349900000001</v>
      </c>
      <c r="G7" s="272">
        <v>0.25116268400000002</v>
      </c>
      <c r="H7" s="272">
        <v>0.24384096399999999</v>
      </c>
      <c r="I7" s="272">
        <v>0.23075959900000001</v>
      </c>
      <c r="J7" s="272">
        <v>0.18742758800000001</v>
      </c>
      <c r="K7" s="272">
        <v>0.15202502500000001</v>
      </c>
      <c r="L7" s="272">
        <v>0.16227360699999999</v>
      </c>
      <c r="M7" s="272">
        <v>0.17616200900000001</v>
      </c>
      <c r="N7" s="272">
        <v>0.2111364</v>
      </c>
      <c r="O7" s="272">
        <v>0.223786599</v>
      </c>
      <c r="P7" s="272">
        <v>0.206684852</v>
      </c>
      <c r="Q7" s="272">
        <v>0.22503515800000001</v>
      </c>
      <c r="R7" s="272">
        <v>0.208098226</v>
      </c>
      <c r="S7" s="272">
        <v>0.186337422</v>
      </c>
      <c r="T7" s="272">
        <v>0.18914420900000001</v>
      </c>
      <c r="U7" s="272">
        <v>0.19472893099999999</v>
      </c>
      <c r="V7" s="272">
        <v>0.177336041</v>
      </c>
      <c r="W7" s="272">
        <v>0.14924465100000001</v>
      </c>
      <c r="X7" s="272">
        <v>0.15388692400000001</v>
      </c>
      <c r="Y7" s="272">
        <v>0.178943147</v>
      </c>
      <c r="Z7" s="272">
        <v>0.21449090300000001</v>
      </c>
      <c r="AA7" s="272">
        <v>0.23508257099999999</v>
      </c>
      <c r="AB7" s="272">
        <v>0.221621809</v>
      </c>
      <c r="AC7" s="272">
        <v>0.25134715000000002</v>
      </c>
      <c r="AD7" s="272">
        <v>0.23758448200000001</v>
      </c>
      <c r="AE7" s="272">
        <v>0.23408115199999999</v>
      </c>
      <c r="AF7" s="272">
        <v>0.21349449400000001</v>
      </c>
      <c r="AG7" s="272">
        <v>0.19698010599999999</v>
      </c>
      <c r="AH7" s="272">
        <v>0.179636349</v>
      </c>
      <c r="AI7" s="272">
        <v>0.15028696599999999</v>
      </c>
      <c r="AJ7" s="272">
        <v>0.15906146600000001</v>
      </c>
      <c r="AK7" s="272">
        <v>0.172836771</v>
      </c>
      <c r="AL7" s="272">
        <v>0.206707593</v>
      </c>
      <c r="AM7" s="272">
        <v>0.25583351900000001</v>
      </c>
      <c r="AN7" s="272">
        <v>0.22535780499999999</v>
      </c>
      <c r="AO7" s="272">
        <v>0.27759768600000001</v>
      </c>
      <c r="AP7" s="272">
        <v>0.26932288500000001</v>
      </c>
      <c r="AQ7" s="272">
        <v>0.295602847</v>
      </c>
      <c r="AR7" s="272">
        <v>0.27949056700000002</v>
      </c>
      <c r="AS7" s="272">
        <v>0.23633632099999999</v>
      </c>
      <c r="AT7" s="272">
        <v>0.194918747</v>
      </c>
      <c r="AU7" s="272">
        <v>0.174025551</v>
      </c>
      <c r="AV7" s="272">
        <v>0.15780834399999999</v>
      </c>
      <c r="AW7" s="272">
        <v>0.18192272800000001</v>
      </c>
      <c r="AX7" s="272">
        <v>0.20846819999999999</v>
      </c>
      <c r="AY7" s="272">
        <v>0.24763099999999999</v>
      </c>
      <c r="AZ7" s="272">
        <v>0.2160434</v>
      </c>
      <c r="BA7" s="360">
        <v>0.22537409999999999</v>
      </c>
      <c r="BB7" s="360">
        <v>0.22798019999999999</v>
      </c>
      <c r="BC7" s="360">
        <v>0.24852740000000001</v>
      </c>
      <c r="BD7" s="360">
        <v>0.24816849999999999</v>
      </c>
      <c r="BE7" s="360">
        <v>0.23986640000000001</v>
      </c>
      <c r="BF7" s="360">
        <v>0.20338819999999999</v>
      </c>
      <c r="BG7" s="360">
        <v>0.17629529999999999</v>
      </c>
      <c r="BH7" s="360">
        <v>0.16414239999999999</v>
      </c>
      <c r="BI7" s="360">
        <v>0.17559340000000001</v>
      </c>
      <c r="BJ7" s="360">
        <v>0.20563909999999999</v>
      </c>
      <c r="BK7" s="360">
        <v>0.21460470000000001</v>
      </c>
      <c r="BL7" s="360">
        <v>0.19286500000000001</v>
      </c>
      <c r="BM7" s="360">
        <v>0.22392889999999999</v>
      </c>
      <c r="BN7" s="360">
        <v>0.2249621</v>
      </c>
      <c r="BO7" s="360">
        <v>0.25204399999999999</v>
      </c>
      <c r="BP7" s="360">
        <v>0.25490790000000002</v>
      </c>
      <c r="BQ7" s="360">
        <v>0.2373364</v>
      </c>
      <c r="BR7" s="360">
        <v>0.20531679999999999</v>
      </c>
      <c r="BS7" s="360">
        <v>0.17353869999999999</v>
      </c>
      <c r="BT7" s="360">
        <v>0.1608704</v>
      </c>
      <c r="BU7" s="360">
        <v>0.17689820000000001</v>
      </c>
      <c r="BV7" s="360">
        <v>0.20902609999999999</v>
      </c>
    </row>
    <row r="8" spans="1:74" ht="12" customHeight="1" x14ac:dyDescent="0.2">
      <c r="A8" s="601" t="s">
        <v>951</v>
      </c>
      <c r="B8" s="603" t="s">
        <v>1273</v>
      </c>
      <c r="C8" s="272">
        <v>6.9806721463000002E-3</v>
      </c>
      <c r="D8" s="272">
        <v>7.7402994681999996E-3</v>
      </c>
      <c r="E8" s="272">
        <v>1.2234237938000001E-2</v>
      </c>
      <c r="F8" s="272">
        <v>1.3817100398E-2</v>
      </c>
      <c r="G8" s="272">
        <v>1.6263369946E-2</v>
      </c>
      <c r="H8" s="272">
        <v>1.7905322724E-2</v>
      </c>
      <c r="I8" s="272">
        <v>1.6625595034000001E-2</v>
      </c>
      <c r="J8" s="272">
        <v>1.7486049021E-2</v>
      </c>
      <c r="K8" s="272">
        <v>1.7074506871000001E-2</v>
      </c>
      <c r="L8" s="272">
        <v>1.5976142459999999E-2</v>
      </c>
      <c r="M8" s="272">
        <v>1.2847209068E-2</v>
      </c>
      <c r="N8" s="272">
        <v>9.6118351816999997E-3</v>
      </c>
      <c r="O8" s="272">
        <v>1.0569142732000001E-2</v>
      </c>
      <c r="P8" s="272">
        <v>1.3599586925000001E-2</v>
      </c>
      <c r="Q8" s="272">
        <v>1.8985973436E-2</v>
      </c>
      <c r="R8" s="272">
        <v>2.1786109261000001E-2</v>
      </c>
      <c r="S8" s="272">
        <v>2.2888294137000002E-2</v>
      </c>
      <c r="T8" s="272">
        <v>2.3409576165000001E-2</v>
      </c>
      <c r="U8" s="272">
        <v>2.403808709E-2</v>
      </c>
      <c r="V8" s="272">
        <v>2.4596268593000001E-2</v>
      </c>
      <c r="W8" s="272">
        <v>2.0294447590999999E-2</v>
      </c>
      <c r="X8" s="272">
        <v>1.7476825676999999E-2</v>
      </c>
      <c r="Y8" s="272">
        <v>1.5856684249000001E-2</v>
      </c>
      <c r="Z8" s="272">
        <v>1.4400193072E-2</v>
      </c>
      <c r="AA8" s="272">
        <v>1.3588796604E-2</v>
      </c>
      <c r="AB8" s="272">
        <v>2.0506886403E-2</v>
      </c>
      <c r="AC8" s="272">
        <v>2.3957020502999998E-2</v>
      </c>
      <c r="AD8" s="272">
        <v>2.6383156771000001E-2</v>
      </c>
      <c r="AE8" s="272">
        <v>3.1451648475000003E-2</v>
      </c>
      <c r="AF8" s="272">
        <v>3.1849790271000003E-2</v>
      </c>
      <c r="AG8" s="272">
        <v>3.6218080663000002E-2</v>
      </c>
      <c r="AH8" s="272">
        <v>3.6422427164000001E-2</v>
      </c>
      <c r="AI8" s="272">
        <v>3.3400966243999998E-2</v>
      </c>
      <c r="AJ8" s="272">
        <v>2.9323196078000002E-2</v>
      </c>
      <c r="AK8" s="272">
        <v>2.5435335072999998E-2</v>
      </c>
      <c r="AL8" s="272">
        <v>2.2262783006999999E-2</v>
      </c>
      <c r="AM8" s="272">
        <v>1.9833290053999999E-2</v>
      </c>
      <c r="AN8" s="272">
        <v>2.3009712953E-2</v>
      </c>
      <c r="AO8" s="272">
        <v>4.0831018830000003E-2</v>
      </c>
      <c r="AP8" s="272">
        <v>4.3995748984000001E-2</v>
      </c>
      <c r="AQ8" s="272">
        <v>5.3096452815999999E-2</v>
      </c>
      <c r="AR8" s="272">
        <v>5.7533403559000003E-2</v>
      </c>
      <c r="AS8" s="272">
        <v>5.0645776415000003E-2</v>
      </c>
      <c r="AT8" s="272">
        <v>4.9709881910000003E-2</v>
      </c>
      <c r="AU8" s="272">
        <v>4.7553345504999997E-2</v>
      </c>
      <c r="AV8" s="272">
        <v>4.4459393760999999E-2</v>
      </c>
      <c r="AW8" s="272">
        <v>2.8752455321000001E-2</v>
      </c>
      <c r="AX8" s="272">
        <v>2.8208302211E-2</v>
      </c>
      <c r="AY8" s="272">
        <v>2.43267E-2</v>
      </c>
      <c r="AZ8" s="272">
        <v>3.0188900000000001E-2</v>
      </c>
      <c r="BA8" s="360">
        <v>4.45698E-2</v>
      </c>
      <c r="BB8" s="360">
        <v>4.9567199999999999E-2</v>
      </c>
      <c r="BC8" s="360">
        <v>5.9375600000000001E-2</v>
      </c>
      <c r="BD8" s="360">
        <v>6.3079300000000005E-2</v>
      </c>
      <c r="BE8" s="360">
        <v>6.0005999999999997E-2</v>
      </c>
      <c r="BF8" s="360">
        <v>5.9415599999999999E-2</v>
      </c>
      <c r="BG8" s="360">
        <v>5.2720000000000003E-2</v>
      </c>
      <c r="BH8" s="360">
        <v>4.71841E-2</v>
      </c>
      <c r="BI8" s="360">
        <v>3.3738900000000002E-2</v>
      </c>
      <c r="BJ8" s="360">
        <v>2.9176299999999999E-2</v>
      </c>
      <c r="BK8" s="360">
        <v>2.57176E-2</v>
      </c>
      <c r="BL8" s="360">
        <v>3.3991100000000003E-2</v>
      </c>
      <c r="BM8" s="360">
        <v>5.0930400000000001E-2</v>
      </c>
      <c r="BN8" s="360">
        <v>5.7076399999999999E-2</v>
      </c>
      <c r="BO8" s="360">
        <v>6.9252999999999995E-2</v>
      </c>
      <c r="BP8" s="360">
        <v>7.4740899999999999E-2</v>
      </c>
      <c r="BQ8" s="360">
        <v>7.1881600000000004E-2</v>
      </c>
      <c r="BR8" s="360">
        <v>7.1714600000000003E-2</v>
      </c>
      <c r="BS8" s="360">
        <v>6.3849500000000003E-2</v>
      </c>
      <c r="BT8" s="360">
        <v>5.9059500000000001E-2</v>
      </c>
      <c r="BU8" s="360">
        <v>4.2149300000000001E-2</v>
      </c>
      <c r="BV8" s="360">
        <v>4.0134099999999999E-2</v>
      </c>
    </row>
    <row r="9" spans="1:74" ht="12" customHeight="1" x14ac:dyDescent="0.2">
      <c r="A9" s="556" t="s">
        <v>765</v>
      </c>
      <c r="B9" s="603" t="s">
        <v>1031</v>
      </c>
      <c r="C9" s="272">
        <v>2.3961909999999999E-2</v>
      </c>
      <c r="D9" s="272">
        <v>2.2165649999999999E-2</v>
      </c>
      <c r="E9" s="272">
        <v>2.4082860000000001E-2</v>
      </c>
      <c r="F9" s="272">
        <v>2.3140609999999999E-2</v>
      </c>
      <c r="G9" s="272">
        <v>2.379148E-2</v>
      </c>
      <c r="H9" s="272">
        <v>2.3510659999999999E-2</v>
      </c>
      <c r="I9" s="272">
        <v>2.4823439999999999E-2</v>
      </c>
      <c r="J9" s="272">
        <v>2.3863390000000002E-2</v>
      </c>
      <c r="K9" s="272">
        <v>2.238915E-2</v>
      </c>
      <c r="L9" s="272">
        <v>2.2124729999999999E-2</v>
      </c>
      <c r="M9" s="272">
        <v>2.202308E-2</v>
      </c>
      <c r="N9" s="272">
        <v>2.3012580000000001E-2</v>
      </c>
      <c r="O9" s="272">
        <v>2.2650790000000001E-2</v>
      </c>
      <c r="P9" s="272">
        <v>2.0486049999999999E-2</v>
      </c>
      <c r="Q9" s="272">
        <v>2.240253E-2</v>
      </c>
      <c r="R9" s="272">
        <v>2.1822459999999998E-2</v>
      </c>
      <c r="S9" s="272">
        <v>2.2968579999999999E-2</v>
      </c>
      <c r="T9" s="272">
        <v>2.3125260000000002E-2</v>
      </c>
      <c r="U9" s="272">
        <v>2.5607060000000001E-2</v>
      </c>
      <c r="V9" s="272">
        <v>2.477439E-2</v>
      </c>
      <c r="W9" s="272">
        <v>2.312055E-2</v>
      </c>
      <c r="X9" s="272">
        <v>2.3881079999999999E-2</v>
      </c>
      <c r="Y9" s="272">
        <v>2.4738090000000001E-2</v>
      </c>
      <c r="Z9" s="272">
        <v>2.5445160000000001E-2</v>
      </c>
      <c r="AA9" s="272">
        <v>2.318396E-2</v>
      </c>
      <c r="AB9" s="272">
        <v>2.233653E-2</v>
      </c>
      <c r="AC9" s="272">
        <v>2.3599370000000001E-2</v>
      </c>
      <c r="AD9" s="272">
        <v>2.3822690000000001E-2</v>
      </c>
      <c r="AE9" s="272">
        <v>2.391604E-2</v>
      </c>
      <c r="AF9" s="272">
        <v>2.3134499999999999E-2</v>
      </c>
      <c r="AG9" s="272">
        <v>2.353417E-2</v>
      </c>
      <c r="AH9" s="272">
        <v>2.4062360000000001E-2</v>
      </c>
      <c r="AI9" s="272">
        <v>2.234367E-2</v>
      </c>
      <c r="AJ9" s="272">
        <v>2.1747160000000001E-2</v>
      </c>
      <c r="AK9" s="272">
        <v>2.407716E-2</v>
      </c>
      <c r="AL9" s="272">
        <v>2.4904679999999998E-2</v>
      </c>
      <c r="AM9" s="272">
        <v>2.4462524999999999E-2</v>
      </c>
      <c r="AN9" s="272">
        <v>2.1704883000000001E-2</v>
      </c>
      <c r="AO9" s="272">
        <v>2.3751259E-2</v>
      </c>
      <c r="AP9" s="272">
        <v>2.1438934E-2</v>
      </c>
      <c r="AQ9" s="272">
        <v>2.2217325999999999E-2</v>
      </c>
      <c r="AR9" s="272">
        <v>2.2631993E-2</v>
      </c>
      <c r="AS9" s="272">
        <v>2.3338553000000001E-2</v>
      </c>
      <c r="AT9" s="272">
        <v>2.3321473999999998E-2</v>
      </c>
      <c r="AU9" s="272">
        <v>2.1419951E-2</v>
      </c>
      <c r="AV9" s="272">
        <v>2.2125492E-2</v>
      </c>
      <c r="AW9" s="272">
        <v>2.2271121000000001E-2</v>
      </c>
      <c r="AX9" s="272">
        <v>2.3169260000000001E-2</v>
      </c>
      <c r="AY9" s="272">
        <v>2.27166E-2</v>
      </c>
      <c r="AZ9" s="272">
        <v>2.0960800000000002E-2</v>
      </c>
      <c r="BA9" s="360">
        <v>2.3589800000000001E-2</v>
      </c>
      <c r="BB9" s="360">
        <v>2.28247E-2</v>
      </c>
      <c r="BC9" s="360">
        <v>2.3974800000000001E-2</v>
      </c>
      <c r="BD9" s="360">
        <v>2.3790800000000001E-2</v>
      </c>
      <c r="BE9" s="360">
        <v>2.4836400000000002E-2</v>
      </c>
      <c r="BF9" s="360">
        <v>2.4753299999999999E-2</v>
      </c>
      <c r="BG9" s="360">
        <v>2.3319200000000002E-2</v>
      </c>
      <c r="BH9" s="360">
        <v>2.3209799999999999E-2</v>
      </c>
      <c r="BI9" s="360">
        <v>2.39353E-2</v>
      </c>
      <c r="BJ9" s="360">
        <v>2.50878E-2</v>
      </c>
      <c r="BK9" s="360">
        <v>2.3908499999999999E-2</v>
      </c>
      <c r="BL9" s="360">
        <v>2.1737300000000001E-2</v>
      </c>
      <c r="BM9" s="360">
        <v>2.4015399999999999E-2</v>
      </c>
      <c r="BN9" s="360">
        <v>2.31805E-2</v>
      </c>
      <c r="BO9" s="360">
        <v>2.4259699999999999E-2</v>
      </c>
      <c r="BP9" s="360">
        <v>2.3975699999999999E-2</v>
      </c>
      <c r="BQ9" s="360">
        <v>2.5021999999999999E-2</v>
      </c>
      <c r="BR9" s="360">
        <v>2.4951000000000001E-2</v>
      </c>
      <c r="BS9" s="360">
        <v>2.35076E-2</v>
      </c>
      <c r="BT9" s="360">
        <v>2.33732E-2</v>
      </c>
      <c r="BU9" s="360">
        <v>2.4104899999999999E-2</v>
      </c>
      <c r="BV9" s="360">
        <v>2.5097000000000001E-2</v>
      </c>
    </row>
    <row r="10" spans="1:74" ht="12" customHeight="1" x14ac:dyDescent="0.2">
      <c r="A10" s="556" t="s">
        <v>764</v>
      </c>
      <c r="B10" s="603" t="s">
        <v>1274</v>
      </c>
      <c r="C10" s="272">
        <v>2.1381020000000001E-2</v>
      </c>
      <c r="D10" s="272">
        <v>1.9968119999999999E-2</v>
      </c>
      <c r="E10" s="272">
        <v>2.2135519999999999E-2</v>
      </c>
      <c r="F10" s="272">
        <v>1.809991E-2</v>
      </c>
      <c r="G10" s="272">
        <v>1.7285399999999999E-2</v>
      </c>
      <c r="H10" s="272">
        <v>2.185467E-2</v>
      </c>
      <c r="I10" s="272">
        <v>2.2763729999999999E-2</v>
      </c>
      <c r="J10" s="272">
        <v>2.257642E-2</v>
      </c>
      <c r="K10" s="272">
        <v>2.0837250000000002E-2</v>
      </c>
      <c r="L10" s="272">
        <v>2.027851E-2</v>
      </c>
      <c r="M10" s="272">
        <v>2.1604410000000001E-2</v>
      </c>
      <c r="N10" s="272">
        <v>2.2468309999999998E-2</v>
      </c>
      <c r="O10" s="272">
        <v>2.2131560000000002E-2</v>
      </c>
      <c r="P10" s="272">
        <v>2.0920950000000001E-2</v>
      </c>
      <c r="Q10" s="272">
        <v>2.0608580000000001E-2</v>
      </c>
      <c r="R10" s="272">
        <v>1.782135E-2</v>
      </c>
      <c r="S10" s="272">
        <v>1.8431039999999999E-2</v>
      </c>
      <c r="T10" s="272">
        <v>2.0610799999999999E-2</v>
      </c>
      <c r="U10" s="272">
        <v>2.2353999999999999E-2</v>
      </c>
      <c r="V10" s="272">
        <v>2.2964269999999998E-2</v>
      </c>
      <c r="W10" s="272">
        <v>1.993464E-2</v>
      </c>
      <c r="X10" s="272">
        <v>1.7458560000000001E-2</v>
      </c>
      <c r="Y10" s="272">
        <v>1.919471E-2</v>
      </c>
      <c r="Z10" s="272">
        <v>2.142614E-2</v>
      </c>
      <c r="AA10" s="272">
        <v>2.068967E-2</v>
      </c>
      <c r="AB10" s="272">
        <v>2.0494680000000001E-2</v>
      </c>
      <c r="AC10" s="272">
        <v>1.947024E-2</v>
      </c>
      <c r="AD10" s="272">
        <v>1.523507E-2</v>
      </c>
      <c r="AE10" s="272">
        <v>1.5720600000000001E-2</v>
      </c>
      <c r="AF10" s="272">
        <v>1.8136090000000001E-2</v>
      </c>
      <c r="AG10" s="272">
        <v>2.0066489999999999E-2</v>
      </c>
      <c r="AH10" s="272">
        <v>2.139634E-2</v>
      </c>
      <c r="AI10" s="272">
        <v>1.9064850000000001E-2</v>
      </c>
      <c r="AJ10" s="272">
        <v>1.5671319999999999E-2</v>
      </c>
      <c r="AK10" s="272">
        <v>1.7836709999999999E-2</v>
      </c>
      <c r="AL10" s="272">
        <v>2.062485E-2</v>
      </c>
      <c r="AM10" s="272">
        <v>2.0522462000000002E-2</v>
      </c>
      <c r="AN10" s="272">
        <v>1.8907361000000001E-2</v>
      </c>
      <c r="AO10" s="272">
        <v>2.1961544999999999E-2</v>
      </c>
      <c r="AP10" s="272">
        <v>1.8319683999999999E-2</v>
      </c>
      <c r="AQ10" s="272">
        <v>1.9616399E-2</v>
      </c>
      <c r="AR10" s="272">
        <v>2.0871625000000001E-2</v>
      </c>
      <c r="AS10" s="272">
        <v>2.2172039000000001E-2</v>
      </c>
      <c r="AT10" s="272">
        <v>2.2381775999999999E-2</v>
      </c>
      <c r="AU10" s="272">
        <v>1.9237533000000001E-2</v>
      </c>
      <c r="AV10" s="272">
        <v>2.1252942E-2</v>
      </c>
      <c r="AW10" s="272">
        <v>2.0276605999999999E-2</v>
      </c>
      <c r="AX10" s="272">
        <v>2.1448551999999999E-2</v>
      </c>
      <c r="AY10" s="272">
        <v>2.0993100000000001E-2</v>
      </c>
      <c r="AZ10" s="272">
        <v>1.9136799999999999E-2</v>
      </c>
      <c r="BA10" s="360">
        <v>2.0627E-2</v>
      </c>
      <c r="BB10" s="360">
        <v>1.7005900000000001E-2</v>
      </c>
      <c r="BC10" s="360">
        <v>1.8353999999999999E-2</v>
      </c>
      <c r="BD10" s="360">
        <v>2.1682699999999999E-2</v>
      </c>
      <c r="BE10" s="360">
        <v>2.38862E-2</v>
      </c>
      <c r="BF10" s="360">
        <v>2.4623800000000001E-2</v>
      </c>
      <c r="BG10" s="360">
        <v>2.1574699999999999E-2</v>
      </c>
      <c r="BH10" s="360">
        <v>1.99265E-2</v>
      </c>
      <c r="BI10" s="360">
        <v>2.0761499999999999E-2</v>
      </c>
      <c r="BJ10" s="360">
        <v>2.27429E-2</v>
      </c>
      <c r="BK10" s="360">
        <v>2.1655000000000001E-2</v>
      </c>
      <c r="BL10" s="360">
        <v>2.01374E-2</v>
      </c>
      <c r="BM10" s="360">
        <v>2.16002E-2</v>
      </c>
      <c r="BN10" s="360">
        <v>1.7964000000000001E-2</v>
      </c>
      <c r="BO10" s="360">
        <v>1.9356700000000001E-2</v>
      </c>
      <c r="BP10" s="360">
        <v>2.2293400000000001E-2</v>
      </c>
      <c r="BQ10" s="360">
        <v>2.4814300000000001E-2</v>
      </c>
      <c r="BR10" s="360">
        <v>2.55255E-2</v>
      </c>
      <c r="BS10" s="360">
        <v>2.2365599999999999E-2</v>
      </c>
      <c r="BT10" s="360">
        <v>2.0622499999999998E-2</v>
      </c>
      <c r="BU10" s="360">
        <v>2.1494699999999999E-2</v>
      </c>
      <c r="BV10" s="360">
        <v>2.35205E-2</v>
      </c>
    </row>
    <row r="11" spans="1:74" ht="12" customHeight="1" x14ac:dyDescent="0.2">
      <c r="A11" s="601" t="s">
        <v>108</v>
      </c>
      <c r="B11" s="603" t="s">
        <v>594</v>
      </c>
      <c r="C11" s="272">
        <v>0.17017790830000001</v>
      </c>
      <c r="D11" s="272">
        <v>0.13310724756</v>
      </c>
      <c r="E11" s="272">
        <v>0.16853708279999999</v>
      </c>
      <c r="F11" s="272">
        <v>0.17708811935999999</v>
      </c>
      <c r="G11" s="272">
        <v>0.14826629831999999</v>
      </c>
      <c r="H11" s="272">
        <v>0.15012682914</v>
      </c>
      <c r="I11" s="272">
        <v>0.11579772179</v>
      </c>
      <c r="J11" s="272">
        <v>9.6641871288000003E-2</v>
      </c>
      <c r="K11" s="272">
        <v>0.10945832981</v>
      </c>
      <c r="L11" s="272">
        <v>0.13782138226000001</v>
      </c>
      <c r="M11" s="272">
        <v>0.17923984169000001</v>
      </c>
      <c r="N11" s="272">
        <v>0.13976340981999999</v>
      </c>
      <c r="O11" s="272">
        <v>0.14114795642</v>
      </c>
      <c r="P11" s="272">
        <v>0.13892428272999999</v>
      </c>
      <c r="Q11" s="272">
        <v>0.14251520392</v>
      </c>
      <c r="R11" s="272">
        <v>0.1663484277</v>
      </c>
      <c r="S11" s="272">
        <v>0.15969395133</v>
      </c>
      <c r="T11" s="272">
        <v>0.12496374714</v>
      </c>
      <c r="U11" s="272">
        <v>0.12734931806999999</v>
      </c>
      <c r="V11" s="272">
        <v>0.12180090842000001</v>
      </c>
      <c r="W11" s="272">
        <v>0.13010209361</v>
      </c>
      <c r="X11" s="272">
        <v>0.15249174344999999</v>
      </c>
      <c r="Y11" s="272">
        <v>0.18324081340000001</v>
      </c>
      <c r="Z11" s="272">
        <v>0.18712703825999999</v>
      </c>
      <c r="AA11" s="272">
        <v>0.17190651223</v>
      </c>
      <c r="AB11" s="272">
        <v>0.18748369280999999</v>
      </c>
      <c r="AC11" s="272">
        <v>0.20427054410000001</v>
      </c>
      <c r="AD11" s="272">
        <v>0.19365777724</v>
      </c>
      <c r="AE11" s="272">
        <v>0.17549531035999999</v>
      </c>
      <c r="AF11" s="272">
        <v>0.15180493853999999</v>
      </c>
      <c r="AG11" s="272">
        <v>0.16406202061</v>
      </c>
      <c r="AH11" s="272">
        <v>0.12654111123</v>
      </c>
      <c r="AI11" s="272">
        <v>0.15274474496000001</v>
      </c>
      <c r="AJ11" s="272">
        <v>0.18934289141999999</v>
      </c>
      <c r="AK11" s="272">
        <v>0.18067509746999999</v>
      </c>
      <c r="AL11" s="272">
        <v>0.21547410007000001</v>
      </c>
      <c r="AM11" s="272">
        <v>0.19320158199000001</v>
      </c>
      <c r="AN11" s="272">
        <v>0.20698735361000001</v>
      </c>
      <c r="AO11" s="272">
        <v>0.24331375352000001</v>
      </c>
      <c r="AP11" s="272">
        <v>0.23979015592</v>
      </c>
      <c r="AQ11" s="272">
        <v>0.2108159</v>
      </c>
      <c r="AR11" s="272">
        <v>0.18353179335</v>
      </c>
      <c r="AS11" s="272">
        <v>0.14679229883</v>
      </c>
      <c r="AT11" s="272">
        <v>0.12187342465999999</v>
      </c>
      <c r="AU11" s="272">
        <v>0.16078351296000001</v>
      </c>
      <c r="AV11" s="272">
        <v>0.23110280681000001</v>
      </c>
      <c r="AW11" s="272">
        <v>0.21713019283000001</v>
      </c>
      <c r="AX11" s="272">
        <v>0.21207072120000001</v>
      </c>
      <c r="AY11" s="272">
        <v>0.21188960000000001</v>
      </c>
      <c r="AZ11" s="272">
        <v>0.1999959</v>
      </c>
      <c r="BA11" s="360">
        <v>0.23630399999999999</v>
      </c>
      <c r="BB11" s="360">
        <v>0.24250179999999999</v>
      </c>
      <c r="BC11" s="360">
        <v>0.22109000000000001</v>
      </c>
      <c r="BD11" s="360">
        <v>0.19806299999999999</v>
      </c>
      <c r="BE11" s="360">
        <v>0.1646079</v>
      </c>
      <c r="BF11" s="360">
        <v>0.14636569999999999</v>
      </c>
      <c r="BG11" s="360">
        <v>0.16410130000000001</v>
      </c>
      <c r="BH11" s="360">
        <v>0.21312239999999999</v>
      </c>
      <c r="BI11" s="360">
        <v>0.23277619999999999</v>
      </c>
      <c r="BJ11" s="360">
        <v>0.2227867</v>
      </c>
      <c r="BK11" s="360">
        <v>0.22397420000000001</v>
      </c>
      <c r="BL11" s="360">
        <v>0.212309</v>
      </c>
      <c r="BM11" s="360">
        <v>0.25449579999999999</v>
      </c>
      <c r="BN11" s="360">
        <v>0.2614747</v>
      </c>
      <c r="BO11" s="360">
        <v>0.2388767</v>
      </c>
      <c r="BP11" s="360">
        <v>0.2148236</v>
      </c>
      <c r="BQ11" s="360">
        <v>0.17733560000000001</v>
      </c>
      <c r="BR11" s="360">
        <v>0.15756120000000001</v>
      </c>
      <c r="BS11" s="360">
        <v>0.17718500000000001</v>
      </c>
      <c r="BT11" s="360">
        <v>0.2280298</v>
      </c>
      <c r="BU11" s="360">
        <v>0.2484141</v>
      </c>
      <c r="BV11" s="360">
        <v>0.24744369999999999</v>
      </c>
    </row>
    <row r="12" spans="1:74" ht="12" customHeight="1" x14ac:dyDescent="0.2">
      <c r="A12" s="602" t="s">
        <v>237</v>
      </c>
      <c r="B12" s="603" t="s">
        <v>486</v>
      </c>
      <c r="C12" s="272">
        <v>0.43994826844000001</v>
      </c>
      <c r="D12" s="272">
        <v>0.35886940203000001</v>
      </c>
      <c r="E12" s="272">
        <v>0.46927055474000001</v>
      </c>
      <c r="F12" s="272">
        <v>0.48533089876000002</v>
      </c>
      <c r="G12" s="272">
        <v>0.46943994227000002</v>
      </c>
      <c r="H12" s="272">
        <v>0.46953839586000001</v>
      </c>
      <c r="I12" s="272">
        <v>0.42331918582</v>
      </c>
      <c r="J12" s="272">
        <v>0.36063606831</v>
      </c>
      <c r="K12" s="272">
        <v>0.33421872168</v>
      </c>
      <c r="L12" s="272">
        <v>0.37126612172000001</v>
      </c>
      <c r="M12" s="272">
        <v>0.42483358976000002</v>
      </c>
      <c r="N12" s="272">
        <v>0.41906874501000002</v>
      </c>
      <c r="O12" s="272">
        <v>0.43297769814999998</v>
      </c>
      <c r="P12" s="272">
        <v>0.41235855166000002</v>
      </c>
      <c r="Q12" s="272">
        <v>0.44253803536000003</v>
      </c>
      <c r="R12" s="272">
        <v>0.44773429296</v>
      </c>
      <c r="S12" s="272">
        <v>0.42327403746999998</v>
      </c>
      <c r="T12" s="272">
        <v>0.3933832323</v>
      </c>
      <c r="U12" s="272">
        <v>0.40672068616000001</v>
      </c>
      <c r="V12" s="272">
        <v>0.38399789802000001</v>
      </c>
      <c r="W12" s="272">
        <v>0.3539058122</v>
      </c>
      <c r="X12" s="272">
        <v>0.37752441313000001</v>
      </c>
      <c r="Y12" s="272">
        <v>0.43440148465</v>
      </c>
      <c r="Z12" s="272">
        <v>0.47572155433000002</v>
      </c>
      <c r="AA12" s="272">
        <v>0.47674853982999998</v>
      </c>
      <c r="AB12" s="272">
        <v>0.48392246821000001</v>
      </c>
      <c r="AC12" s="272">
        <v>0.53478582460000001</v>
      </c>
      <c r="AD12" s="272">
        <v>0.50784432600999996</v>
      </c>
      <c r="AE12" s="272">
        <v>0.49305257083999998</v>
      </c>
      <c r="AF12" s="272">
        <v>0.44997263281</v>
      </c>
      <c r="AG12" s="272">
        <v>0.45296595728</v>
      </c>
      <c r="AH12" s="272">
        <v>0.40028412739000002</v>
      </c>
      <c r="AI12" s="272">
        <v>0.39008902720999999</v>
      </c>
      <c r="AJ12" s="272">
        <v>0.42763844350000002</v>
      </c>
      <c r="AK12" s="272">
        <v>0.43345209354000003</v>
      </c>
      <c r="AL12" s="272">
        <v>0.50339619607999997</v>
      </c>
      <c r="AM12" s="272">
        <v>0.52677320905000002</v>
      </c>
      <c r="AN12" s="272">
        <v>0.50742696056000003</v>
      </c>
      <c r="AO12" s="272">
        <v>0.62019385434999996</v>
      </c>
      <c r="AP12" s="272">
        <v>0.6053984509</v>
      </c>
      <c r="AQ12" s="272">
        <v>0.61330493082000004</v>
      </c>
      <c r="AR12" s="272">
        <v>0.57573549391000001</v>
      </c>
      <c r="AS12" s="272">
        <v>0.49191259225</v>
      </c>
      <c r="AT12" s="272">
        <v>0.42473351257000003</v>
      </c>
      <c r="AU12" s="272">
        <v>0.43525631746999999</v>
      </c>
      <c r="AV12" s="272">
        <v>0.48838964457</v>
      </c>
      <c r="AW12" s="272">
        <v>0.48266957115999998</v>
      </c>
      <c r="AX12" s="272">
        <v>0.50622504541000002</v>
      </c>
      <c r="AY12" s="272">
        <v>0.54033120000000001</v>
      </c>
      <c r="AZ12" s="272">
        <v>0.49787120000000001</v>
      </c>
      <c r="BA12" s="360">
        <v>0.56336149999999996</v>
      </c>
      <c r="BB12" s="360">
        <v>0.57211599999999996</v>
      </c>
      <c r="BC12" s="360">
        <v>0.58411489999999999</v>
      </c>
      <c r="BD12" s="360">
        <v>0.56704220000000005</v>
      </c>
      <c r="BE12" s="360">
        <v>0.52587269999999997</v>
      </c>
      <c r="BF12" s="360">
        <v>0.47122910000000001</v>
      </c>
      <c r="BG12" s="360">
        <v>0.4504534</v>
      </c>
      <c r="BH12" s="360">
        <v>0.4801822</v>
      </c>
      <c r="BI12" s="360">
        <v>0.49954349999999997</v>
      </c>
      <c r="BJ12" s="360">
        <v>0.51862920000000001</v>
      </c>
      <c r="BK12" s="360">
        <v>0.52292680000000002</v>
      </c>
      <c r="BL12" s="360">
        <v>0.49279509999999999</v>
      </c>
      <c r="BM12" s="360">
        <v>0.58805609999999997</v>
      </c>
      <c r="BN12" s="360">
        <v>0.59704369999999995</v>
      </c>
      <c r="BO12" s="360">
        <v>0.61671520000000002</v>
      </c>
      <c r="BP12" s="360">
        <v>0.60310969999999997</v>
      </c>
      <c r="BQ12" s="360">
        <v>0.54916109999999996</v>
      </c>
      <c r="BR12" s="360">
        <v>0.49784349999999999</v>
      </c>
      <c r="BS12" s="360">
        <v>0.47297280000000003</v>
      </c>
      <c r="BT12" s="360">
        <v>0.50463230000000003</v>
      </c>
      <c r="BU12" s="360">
        <v>0.52587569999999995</v>
      </c>
      <c r="BV12" s="360">
        <v>0.55863799999999997</v>
      </c>
    </row>
    <row r="13" spans="1:74" ht="12" customHeight="1" x14ac:dyDescent="0.2">
      <c r="A13" s="602"/>
      <c r="B13" s="170" t="s">
        <v>487</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361"/>
      <c r="BB13" s="361"/>
      <c r="BC13" s="361"/>
      <c r="BD13" s="361"/>
      <c r="BE13" s="361"/>
      <c r="BF13" s="361"/>
      <c r="BG13" s="361"/>
      <c r="BH13" s="361"/>
      <c r="BI13" s="361"/>
      <c r="BJ13" s="361"/>
      <c r="BK13" s="361"/>
      <c r="BL13" s="361"/>
      <c r="BM13" s="361"/>
      <c r="BN13" s="361"/>
      <c r="BO13" s="361"/>
      <c r="BP13" s="361"/>
      <c r="BQ13" s="361"/>
      <c r="BR13" s="361"/>
      <c r="BS13" s="361"/>
      <c r="BT13" s="361"/>
      <c r="BU13" s="361"/>
      <c r="BV13" s="361"/>
    </row>
    <row r="14" spans="1:74" ht="12" customHeight="1" x14ac:dyDescent="0.2">
      <c r="A14" s="602" t="s">
        <v>1206</v>
      </c>
      <c r="B14" s="603" t="s">
        <v>1275</v>
      </c>
      <c r="C14" s="272">
        <v>6.2529896000000001E-2</v>
      </c>
      <c r="D14" s="272">
        <v>5.6066194E-2</v>
      </c>
      <c r="E14" s="272">
        <v>6.2441349E-2</v>
      </c>
      <c r="F14" s="272">
        <v>6.1541433999999999E-2</v>
      </c>
      <c r="G14" s="272">
        <v>6.4140648999999994E-2</v>
      </c>
      <c r="H14" s="272">
        <v>6.3656784999999994E-2</v>
      </c>
      <c r="I14" s="272">
        <v>6.5407233999999995E-2</v>
      </c>
      <c r="J14" s="272">
        <v>6.3740805999999997E-2</v>
      </c>
      <c r="K14" s="272">
        <v>6.1842695000000003E-2</v>
      </c>
      <c r="L14" s="272">
        <v>6.3761329000000005E-2</v>
      </c>
      <c r="M14" s="272">
        <v>6.3525557999999996E-2</v>
      </c>
      <c r="N14" s="272">
        <v>6.8460199999999999E-2</v>
      </c>
      <c r="O14" s="272">
        <v>6.5405716000000003E-2</v>
      </c>
      <c r="P14" s="272">
        <v>5.8925323000000002E-2</v>
      </c>
      <c r="Q14" s="272">
        <v>6.4861656000000004E-2</v>
      </c>
      <c r="R14" s="272">
        <v>6.1445791999999999E-2</v>
      </c>
      <c r="S14" s="272">
        <v>6.5349715000000003E-2</v>
      </c>
      <c r="T14" s="272">
        <v>6.5436615000000004E-2</v>
      </c>
      <c r="U14" s="272">
        <v>6.6674594000000004E-2</v>
      </c>
      <c r="V14" s="272">
        <v>6.5622429999999995E-2</v>
      </c>
      <c r="W14" s="272">
        <v>6.2935771000000001E-2</v>
      </c>
      <c r="X14" s="272">
        <v>6.5789846999999999E-2</v>
      </c>
      <c r="Y14" s="272">
        <v>6.5272070000000001E-2</v>
      </c>
      <c r="Z14" s="272">
        <v>6.8322696000000002E-2</v>
      </c>
      <c r="AA14" s="272">
        <v>6.6298613000000006E-2</v>
      </c>
      <c r="AB14" s="272">
        <v>6.2729654999999995E-2</v>
      </c>
      <c r="AC14" s="272">
        <v>6.7480604999999999E-2</v>
      </c>
      <c r="AD14" s="272">
        <v>6.1485958E-2</v>
      </c>
      <c r="AE14" s="272">
        <v>6.6186623E-2</v>
      </c>
      <c r="AF14" s="272">
        <v>6.6442403999999997E-2</v>
      </c>
      <c r="AG14" s="272">
        <v>6.8718651000000006E-2</v>
      </c>
      <c r="AH14" s="272">
        <v>6.9593574000000005E-2</v>
      </c>
      <c r="AI14" s="272">
        <v>6.5618134999999994E-2</v>
      </c>
      <c r="AJ14" s="272">
        <v>6.7715739999999996E-2</v>
      </c>
      <c r="AK14" s="272">
        <v>6.7057971999999993E-2</v>
      </c>
      <c r="AL14" s="272">
        <v>7.1329435999999996E-2</v>
      </c>
      <c r="AM14" s="272">
        <v>7.0399979000000001E-2</v>
      </c>
      <c r="AN14" s="272">
        <v>6.2775339999999999E-2</v>
      </c>
      <c r="AO14" s="272">
        <v>6.9518545000000001E-2</v>
      </c>
      <c r="AP14" s="272">
        <v>6.3819209000000002E-2</v>
      </c>
      <c r="AQ14" s="272">
        <v>6.8627403000000003E-2</v>
      </c>
      <c r="AR14" s="272">
        <v>6.6407978000000006E-2</v>
      </c>
      <c r="AS14" s="272">
        <v>6.7614142000000002E-2</v>
      </c>
      <c r="AT14" s="272">
        <v>7.0266864999999998E-2</v>
      </c>
      <c r="AU14" s="272">
        <v>6.6249313000000004E-2</v>
      </c>
      <c r="AV14" s="272">
        <v>6.9488908000000002E-2</v>
      </c>
      <c r="AW14" s="272">
        <v>7.0420731E-2</v>
      </c>
      <c r="AX14" s="272">
        <v>7.1118200000000006E-2</v>
      </c>
      <c r="AY14" s="272">
        <v>6.9787699999999994E-2</v>
      </c>
      <c r="AZ14" s="272">
        <v>6.1243600000000002E-2</v>
      </c>
      <c r="BA14" s="360">
        <v>6.9177000000000002E-2</v>
      </c>
      <c r="BB14" s="360">
        <v>6.6109699999999993E-2</v>
      </c>
      <c r="BC14" s="360">
        <v>7.0675799999999997E-2</v>
      </c>
      <c r="BD14" s="360">
        <v>6.9389900000000004E-2</v>
      </c>
      <c r="BE14" s="360">
        <v>7.0516700000000002E-2</v>
      </c>
      <c r="BF14" s="360">
        <v>7.0629300000000006E-2</v>
      </c>
      <c r="BG14" s="360">
        <v>6.7521100000000001E-2</v>
      </c>
      <c r="BH14" s="360">
        <v>6.8149299999999996E-2</v>
      </c>
      <c r="BI14" s="360">
        <v>6.9064799999999996E-2</v>
      </c>
      <c r="BJ14" s="360">
        <v>7.0954900000000001E-2</v>
      </c>
      <c r="BK14" s="360">
        <v>6.9803199999999996E-2</v>
      </c>
      <c r="BL14" s="360">
        <v>6.2967899999999993E-2</v>
      </c>
      <c r="BM14" s="360">
        <v>7.0795999999999998E-2</v>
      </c>
      <c r="BN14" s="360">
        <v>6.6333799999999998E-2</v>
      </c>
      <c r="BO14" s="360">
        <v>7.1615999999999999E-2</v>
      </c>
      <c r="BP14" s="360">
        <v>7.0030599999999998E-2</v>
      </c>
      <c r="BQ14" s="360">
        <v>7.1316900000000003E-2</v>
      </c>
      <c r="BR14" s="360">
        <v>7.1291999999999994E-2</v>
      </c>
      <c r="BS14" s="360">
        <v>6.8070800000000001E-2</v>
      </c>
      <c r="BT14" s="360">
        <v>6.88391E-2</v>
      </c>
      <c r="BU14" s="360">
        <v>6.9680199999999998E-2</v>
      </c>
      <c r="BV14" s="360">
        <v>7.1612099999999998E-2</v>
      </c>
    </row>
    <row r="15" spans="1:74" ht="12" customHeight="1" x14ac:dyDescent="0.2">
      <c r="A15" s="602" t="s">
        <v>762</v>
      </c>
      <c r="B15" s="603" t="s">
        <v>593</v>
      </c>
      <c r="C15" s="272">
        <v>3.5671200000000002E-4</v>
      </c>
      <c r="D15" s="272">
        <v>3.2219200000000001E-4</v>
      </c>
      <c r="E15" s="272">
        <v>3.5671200000000002E-4</v>
      </c>
      <c r="F15" s="272">
        <v>3.4520500000000001E-4</v>
      </c>
      <c r="G15" s="272">
        <v>3.5671200000000002E-4</v>
      </c>
      <c r="H15" s="272">
        <v>3.4520500000000001E-4</v>
      </c>
      <c r="I15" s="272">
        <v>3.5671200000000002E-4</v>
      </c>
      <c r="J15" s="272">
        <v>3.5671200000000002E-4</v>
      </c>
      <c r="K15" s="272">
        <v>3.4520500000000001E-4</v>
      </c>
      <c r="L15" s="272">
        <v>3.5671200000000002E-4</v>
      </c>
      <c r="M15" s="272">
        <v>3.4520500000000001E-4</v>
      </c>
      <c r="N15" s="272">
        <v>3.5671200000000002E-4</v>
      </c>
      <c r="O15" s="272">
        <v>3.5671200000000002E-4</v>
      </c>
      <c r="P15" s="272">
        <v>3.2219200000000001E-4</v>
      </c>
      <c r="Q15" s="272">
        <v>3.5671200000000002E-4</v>
      </c>
      <c r="R15" s="272">
        <v>3.4520500000000001E-4</v>
      </c>
      <c r="S15" s="272">
        <v>3.5671200000000002E-4</v>
      </c>
      <c r="T15" s="272">
        <v>3.4520500000000001E-4</v>
      </c>
      <c r="U15" s="272">
        <v>3.5671200000000002E-4</v>
      </c>
      <c r="V15" s="272">
        <v>3.5671200000000002E-4</v>
      </c>
      <c r="W15" s="272">
        <v>3.4520500000000001E-4</v>
      </c>
      <c r="X15" s="272">
        <v>3.5671200000000002E-4</v>
      </c>
      <c r="Y15" s="272">
        <v>3.4520500000000001E-4</v>
      </c>
      <c r="Z15" s="272">
        <v>3.5671200000000002E-4</v>
      </c>
      <c r="AA15" s="272">
        <v>3.5573799999999997E-4</v>
      </c>
      <c r="AB15" s="272">
        <v>3.3278700000000002E-4</v>
      </c>
      <c r="AC15" s="272">
        <v>3.5573799999999997E-4</v>
      </c>
      <c r="AD15" s="272">
        <v>3.4426200000000002E-4</v>
      </c>
      <c r="AE15" s="272">
        <v>3.5573799999999997E-4</v>
      </c>
      <c r="AF15" s="272">
        <v>3.4426200000000002E-4</v>
      </c>
      <c r="AG15" s="272">
        <v>3.5573799999999997E-4</v>
      </c>
      <c r="AH15" s="272">
        <v>3.5573799999999997E-4</v>
      </c>
      <c r="AI15" s="272">
        <v>3.4426200000000002E-4</v>
      </c>
      <c r="AJ15" s="272">
        <v>3.5573799999999997E-4</v>
      </c>
      <c r="AK15" s="272">
        <v>3.4426200000000002E-4</v>
      </c>
      <c r="AL15" s="272">
        <v>3.5573799999999997E-4</v>
      </c>
      <c r="AM15" s="272">
        <v>3.5671200000000002E-4</v>
      </c>
      <c r="AN15" s="272">
        <v>3.2219200000000001E-4</v>
      </c>
      <c r="AO15" s="272">
        <v>3.5671200000000002E-4</v>
      </c>
      <c r="AP15" s="272">
        <v>3.4520500000000001E-4</v>
      </c>
      <c r="AQ15" s="272">
        <v>3.5671200000000002E-4</v>
      </c>
      <c r="AR15" s="272">
        <v>3.4520500000000001E-4</v>
      </c>
      <c r="AS15" s="272">
        <v>3.5671200000000002E-4</v>
      </c>
      <c r="AT15" s="272">
        <v>3.5671200000000002E-4</v>
      </c>
      <c r="AU15" s="272">
        <v>3.4520500000000001E-4</v>
      </c>
      <c r="AV15" s="272">
        <v>3.5671200000000002E-4</v>
      </c>
      <c r="AW15" s="272">
        <v>3.4520500000000001E-4</v>
      </c>
      <c r="AX15" s="272">
        <v>3.4938900000000003E-4</v>
      </c>
      <c r="AY15" s="272">
        <v>3.4872400000000002E-4</v>
      </c>
      <c r="AZ15" s="272">
        <v>3.5113599999999999E-4</v>
      </c>
      <c r="BA15" s="360">
        <v>3.5062899999999998E-4</v>
      </c>
      <c r="BB15" s="360">
        <v>3.5112199999999999E-4</v>
      </c>
      <c r="BC15" s="360">
        <v>3.5061400000000001E-4</v>
      </c>
      <c r="BD15" s="360">
        <v>3.5110499999999999E-4</v>
      </c>
      <c r="BE15" s="360">
        <v>3.50596E-4</v>
      </c>
      <c r="BF15" s="360">
        <v>3.5003999999999998E-4</v>
      </c>
      <c r="BG15" s="360">
        <v>3.50479E-4</v>
      </c>
      <c r="BH15" s="360">
        <v>3.4991299999999998E-4</v>
      </c>
      <c r="BI15" s="360">
        <v>3.50341E-4</v>
      </c>
      <c r="BJ15" s="360">
        <v>3.50427E-4</v>
      </c>
      <c r="BK15" s="360">
        <v>3.50582E-4</v>
      </c>
      <c r="BL15" s="360">
        <v>3.5053100000000001E-4</v>
      </c>
      <c r="BM15" s="360">
        <v>3.5052299999999999E-4</v>
      </c>
      <c r="BN15" s="360">
        <v>3.5046799999999999E-4</v>
      </c>
      <c r="BO15" s="360">
        <v>3.50455E-4</v>
      </c>
      <c r="BP15" s="360">
        <v>3.50396E-4</v>
      </c>
      <c r="BQ15" s="360">
        <v>3.5037799999999999E-4</v>
      </c>
      <c r="BR15" s="360">
        <v>3.5040800000000002E-4</v>
      </c>
      <c r="BS15" s="360">
        <v>3.5040199999999998E-4</v>
      </c>
      <c r="BT15" s="360">
        <v>3.5044600000000003E-4</v>
      </c>
      <c r="BU15" s="360">
        <v>3.5045600000000002E-4</v>
      </c>
      <c r="BV15" s="360">
        <v>3.5045900000000001E-4</v>
      </c>
    </row>
    <row r="16" spans="1:74" ht="12" customHeight="1" x14ac:dyDescent="0.2">
      <c r="A16" s="602" t="s">
        <v>763</v>
      </c>
      <c r="B16" s="603" t="s">
        <v>53</v>
      </c>
      <c r="C16" s="272">
        <v>1.136499E-3</v>
      </c>
      <c r="D16" s="272">
        <v>9.8614100000000006E-4</v>
      </c>
      <c r="E16" s="272">
        <v>1.0884950000000001E-3</v>
      </c>
      <c r="F16" s="272">
        <v>1.2032130000000001E-3</v>
      </c>
      <c r="G16" s="272">
        <v>1.232063E-3</v>
      </c>
      <c r="H16" s="272">
        <v>9.5171299999999997E-4</v>
      </c>
      <c r="I16" s="272">
        <v>8.4729800000000002E-4</v>
      </c>
      <c r="J16" s="272">
        <v>9.1282799999999997E-4</v>
      </c>
      <c r="K16" s="272">
        <v>8.1602200000000001E-4</v>
      </c>
      <c r="L16" s="272">
        <v>8.8830199999999999E-4</v>
      </c>
      <c r="M16" s="272">
        <v>9.4260800000000005E-4</v>
      </c>
      <c r="N16" s="272">
        <v>1.18688E-3</v>
      </c>
      <c r="O16" s="272">
        <v>1.128301E-3</v>
      </c>
      <c r="P16" s="272">
        <v>9.7548999999999997E-4</v>
      </c>
      <c r="Q16" s="272">
        <v>1.213193E-3</v>
      </c>
      <c r="R16" s="272">
        <v>1.2834109999999999E-3</v>
      </c>
      <c r="S16" s="272">
        <v>1.1875259999999999E-3</v>
      </c>
      <c r="T16" s="272">
        <v>1.0615399999999999E-3</v>
      </c>
      <c r="U16" s="272">
        <v>1.074099E-3</v>
      </c>
      <c r="V16" s="272">
        <v>8.4025699999999996E-4</v>
      </c>
      <c r="W16" s="272">
        <v>7.1647599999999996E-4</v>
      </c>
      <c r="X16" s="272">
        <v>1.065788E-3</v>
      </c>
      <c r="Y16" s="272">
        <v>1.2392989999999999E-3</v>
      </c>
      <c r="Z16" s="272">
        <v>1.349769E-3</v>
      </c>
      <c r="AA16" s="272">
        <v>1.19633E-3</v>
      </c>
      <c r="AB16" s="272">
        <v>1.065472E-3</v>
      </c>
      <c r="AC16" s="272">
        <v>1.3120950000000001E-3</v>
      </c>
      <c r="AD16" s="272">
        <v>1.186124E-3</v>
      </c>
      <c r="AE16" s="272">
        <v>1.1028730000000001E-3</v>
      </c>
      <c r="AF16" s="272">
        <v>9.1069100000000004E-4</v>
      </c>
      <c r="AG16" s="272">
        <v>9.5740699999999996E-4</v>
      </c>
      <c r="AH16" s="272">
        <v>8.5254700000000005E-4</v>
      </c>
      <c r="AI16" s="272">
        <v>6.02558E-4</v>
      </c>
      <c r="AJ16" s="272">
        <v>8.1314799999999997E-4</v>
      </c>
      <c r="AK16" s="272">
        <v>6.4054499999999996E-4</v>
      </c>
      <c r="AL16" s="272">
        <v>1.077485E-3</v>
      </c>
      <c r="AM16" s="272">
        <v>1.137189E-3</v>
      </c>
      <c r="AN16" s="272">
        <v>1.0304159999999999E-3</v>
      </c>
      <c r="AO16" s="272">
        <v>1.175759E-3</v>
      </c>
      <c r="AP16" s="272">
        <v>1.1441369999999999E-3</v>
      </c>
      <c r="AQ16" s="272">
        <v>1.242976E-3</v>
      </c>
      <c r="AR16" s="272">
        <v>1.1444890000000001E-3</v>
      </c>
      <c r="AS16" s="272">
        <v>1.112844E-3</v>
      </c>
      <c r="AT16" s="272">
        <v>1.006334E-3</v>
      </c>
      <c r="AU16" s="272">
        <v>9.0498599999999998E-4</v>
      </c>
      <c r="AV16" s="272">
        <v>9.4298400000000001E-4</v>
      </c>
      <c r="AW16" s="272">
        <v>1.1112279999999999E-3</v>
      </c>
      <c r="AX16" s="272">
        <v>1.08792E-3</v>
      </c>
      <c r="AY16" s="272">
        <v>1.1482E-3</v>
      </c>
      <c r="AZ16" s="272">
        <v>1.0403999999999999E-3</v>
      </c>
      <c r="BA16" s="360">
        <v>1.1871500000000001E-3</v>
      </c>
      <c r="BB16" s="360">
        <v>1.15522E-3</v>
      </c>
      <c r="BC16" s="360">
        <v>1.25501E-3</v>
      </c>
      <c r="BD16" s="360">
        <v>1.1555700000000001E-3</v>
      </c>
      <c r="BE16" s="360">
        <v>1.1236200000000001E-3</v>
      </c>
      <c r="BF16" s="360">
        <v>1.0160799999999999E-3</v>
      </c>
      <c r="BG16" s="360">
        <v>9.1374999999999996E-4</v>
      </c>
      <c r="BH16" s="360">
        <v>9.4997699999999996E-4</v>
      </c>
      <c r="BI16" s="360">
        <v>1.12189E-3</v>
      </c>
      <c r="BJ16" s="360">
        <v>1.10643E-3</v>
      </c>
      <c r="BK16" s="360">
        <v>1.1482E-3</v>
      </c>
      <c r="BL16" s="360">
        <v>1.0403999999999999E-3</v>
      </c>
      <c r="BM16" s="360">
        <v>1.1871500000000001E-3</v>
      </c>
      <c r="BN16" s="360">
        <v>1.15522E-3</v>
      </c>
      <c r="BO16" s="360">
        <v>1.25501E-3</v>
      </c>
      <c r="BP16" s="360">
        <v>1.1555700000000001E-3</v>
      </c>
      <c r="BQ16" s="360">
        <v>1.1236200000000001E-3</v>
      </c>
      <c r="BR16" s="360">
        <v>1.0160799999999999E-3</v>
      </c>
      <c r="BS16" s="360">
        <v>9.1374999999999996E-4</v>
      </c>
      <c r="BT16" s="360">
        <v>9.4997699999999996E-4</v>
      </c>
      <c r="BU16" s="360">
        <v>1.12189E-3</v>
      </c>
      <c r="BV16" s="360">
        <v>1.10643E-3</v>
      </c>
    </row>
    <row r="17" spans="1:74" ht="12" customHeight="1" x14ac:dyDescent="0.2">
      <c r="A17" s="602" t="s">
        <v>1270</v>
      </c>
      <c r="B17" s="603" t="s">
        <v>1269</v>
      </c>
      <c r="C17" s="272">
        <v>5.9344939170000003E-4</v>
      </c>
      <c r="D17" s="272">
        <v>6.2942410499999997E-4</v>
      </c>
      <c r="E17" s="272">
        <v>8.9527082940000005E-4</v>
      </c>
      <c r="F17" s="272">
        <v>9.7715639910000008E-4</v>
      </c>
      <c r="G17" s="272">
        <v>1.0750402613999999E-3</v>
      </c>
      <c r="H17" s="272">
        <v>1.0877457164999999E-3</v>
      </c>
      <c r="I17" s="272">
        <v>1.1315667504E-3</v>
      </c>
      <c r="J17" s="272">
        <v>1.1206064754000001E-3</v>
      </c>
      <c r="K17" s="272">
        <v>1.0222799225999999E-3</v>
      </c>
      <c r="L17" s="272">
        <v>9.6621752159999996E-4</v>
      </c>
      <c r="M17" s="272">
        <v>7.7763374610000005E-4</v>
      </c>
      <c r="N17" s="272">
        <v>7.1551946639999997E-4</v>
      </c>
      <c r="O17" s="272">
        <v>7.5002368632000002E-4</v>
      </c>
      <c r="P17" s="272">
        <v>8.0179483168000003E-4</v>
      </c>
      <c r="Q17" s="272">
        <v>1.1302147501E-3</v>
      </c>
      <c r="R17" s="272">
        <v>1.2259388658E-3</v>
      </c>
      <c r="S17" s="272">
        <v>1.3628626532E-3</v>
      </c>
      <c r="T17" s="272">
        <v>1.3600991969999999E-3</v>
      </c>
      <c r="U17" s="272">
        <v>1.4183072552E-3</v>
      </c>
      <c r="V17" s="272">
        <v>1.3926006072999999E-3</v>
      </c>
      <c r="W17" s="272">
        <v>1.2746316659000001E-3</v>
      </c>
      <c r="X17" s="272">
        <v>1.178842224E-3</v>
      </c>
      <c r="Y17" s="272">
        <v>9.4600868643E-4</v>
      </c>
      <c r="Z17" s="272">
        <v>8.8033955723000005E-4</v>
      </c>
      <c r="AA17" s="272">
        <v>1.0680190918E-3</v>
      </c>
      <c r="AB17" s="272">
        <v>1.1778543168E-3</v>
      </c>
      <c r="AC17" s="272">
        <v>1.6144942912E-3</v>
      </c>
      <c r="AD17" s="272">
        <v>1.7580636439E-3</v>
      </c>
      <c r="AE17" s="272">
        <v>1.9410820011000001E-3</v>
      </c>
      <c r="AF17" s="272">
        <v>1.9472842614999999E-3</v>
      </c>
      <c r="AG17" s="272">
        <v>2.0189040382000002E-3</v>
      </c>
      <c r="AH17" s="272">
        <v>1.9770362872999999E-3</v>
      </c>
      <c r="AI17" s="272">
        <v>1.7919526534E-3</v>
      </c>
      <c r="AJ17" s="272">
        <v>1.6447857006999999E-3</v>
      </c>
      <c r="AK17" s="272">
        <v>1.3090681665999999E-3</v>
      </c>
      <c r="AL17" s="272">
        <v>1.2017471144999999E-3</v>
      </c>
      <c r="AM17" s="272">
        <v>1.2530696339000001E-3</v>
      </c>
      <c r="AN17" s="272">
        <v>1.3811789240999999E-3</v>
      </c>
      <c r="AO17" s="272">
        <v>1.9777397972000001E-3</v>
      </c>
      <c r="AP17" s="272">
        <v>2.1385509121E-3</v>
      </c>
      <c r="AQ17" s="272">
        <v>2.3826101823E-3</v>
      </c>
      <c r="AR17" s="272">
        <v>2.4374767733E-3</v>
      </c>
      <c r="AS17" s="272">
        <v>2.5310683383999999E-3</v>
      </c>
      <c r="AT17" s="272">
        <v>2.4669404599E-3</v>
      </c>
      <c r="AU17" s="272">
        <v>2.2488558427000002E-3</v>
      </c>
      <c r="AV17" s="272">
        <v>2.0480945848999998E-3</v>
      </c>
      <c r="AW17" s="272">
        <v>1.6227385123E-3</v>
      </c>
      <c r="AX17" s="272">
        <v>1.4768838705E-3</v>
      </c>
      <c r="AY17" s="272">
        <v>1.58599E-3</v>
      </c>
      <c r="AZ17" s="272">
        <v>1.67881E-3</v>
      </c>
      <c r="BA17" s="360">
        <v>2.38061E-3</v>
      </c>
      <c r="BB17" s="360">
        <v>2.58303E-3</v>
      </c>
      <c r="BC17" s="360">
        <v>2.85594E-3</v>
      </c>
      <c r="BD17" s="360">
        <v>2.8702699999999999E-3</v>
      </c>
      <c r="BE17" s="360">
        <v>2.9626600000000002E-3</v>
      </c>
      <c r="BF17" s="360">
        <v>2.8955399999999998E-3</v>
      </c>
      <c r="BG17" s="360">
        <v>2.6402299999999999E-3</v>
      </c>
      <c r="BH17" s="360">
        <v>2.4316199999999998E-3</v>
      </c>
      <c r="BI17" s="360">
        <v>1.93512E-3</v>
      </c>
      <c r="BJ17" s="360">
        <v>1.7673299999999999E-3</v>
      </c>
      <c r="BK17" s="360">
        <v>1.86995E-3</v>
      </c>
      <c r="BL17" s="360">
        <v>1.9731699999999998E-3</v>
      </c>
      <c r="BM17" s="360">
        <v>2.7894700000000001E-3</v>
      </c>
      <c r="BN17" s="360">
        <v>3.0215699999999999E-3</v>
      </c>
      <c r="BO17" s="360">
        <v>3.3370000000000001E-3</v>
      </c>
      <c r="BP17" s="360">
        <v>3.3506999999999999E-3</v>
      </c>
      <c r="BQ17" s="360">
        <v>3.4566800000000002E-3</v>
      </c>
      <c r="BR17" s="360">
        <v>3.3752299999999999E-3</v>
      </c>
      <c r="BS17" s="360">
        <v>3.0762599999999999E-3</v>
      </c>
      <c r="BT17" s="360">
        <v>2.8327399999999998E-3</v>
      </c>
      <c r="BU17" s="360">
        <v>2.2545600000000001E-3</v>
      </c>
      <c r="BV17" s="360">
        <v>2.05842E-3</v>
      </c>
    </row>
    <row r="18" spans="1:74" ht="12" customHeight="1" x14ac:dyDescent="0.2">
      <c r="A18" s="602" t="s">
        <v>23</v>
      </c>
      <c r="B18" s="603" t="s">
        <v>1031</v>
      </c>
      <c r="C18" s="272">
        <v>1.6492765999999999E-2</v>
      </c>
      <c r="D18" s="272">
        <v>1.5203654E-2</v>
      </c>
      <c r="E18" s="272">
        <v>1.6648406000000001E-2</v>
      </c>
      <c r="F18" s="272">
        <v>1.7001919000000001E-2</v>
      </c>
      <c r="G18" s="272">
        <v>1.5370745999999999E-2</v>
      </c>
      <c r="H18" s="272">
        <v>1.4966739E-2</v>
      </c>
      <c r="I18" s="272">
        <v>1.5967545999999999E-2</v>
      </c>
      <c r="J18" s="272">
        <v>1.4935936E-2</v>
      </c>
      <c r="K18" s="272">
        <v>1.4310389E-2</v>
      </c>
      <c r="L18" s="272">
        <v>1.6541475999999999E-2</v>
      </c>
      <c r="M18" s="272">
        <v>1.5878628999999998E-2</v>
      </c>
      <c r="N18" s="272">
        <v>1.6706756E-2</v>
      </c>
      <c r="O18" s="272">
        <v>1.6636206000000001E-2</v>
      </c>
      <c r="P18" s="272">
        <v>1.4557964E-2</v>
      </c>
      <c r="Q18" s="272">
        <v>1.6545635999999999E-2</v>
      </c>
      <c r="R18" s="272">
        <v>1.5970629E-2</v>
      </c>
      <c r="S18" s="272">
        <v>1.5363425999999999E-2</v>
      </c>
      <c r="T18" s="272">
        <v>1.4928719E-2</v>
      </c>
      <c r="U18" s="272">
        <v>1.5733336000000001E-2</v>
      </c>
      <c r="V18" s="272">
        <v>1.5213925999999999E-2</v>
      </c>
      <c r="W18" s="272">
        <v>1.4701449E-2</v>
      </c>
      <c r="X18" s="272">
        <v>1.6885305999999999E-2</v>
      </c>
      <c r="Y18" s="272">
        <v>1.6498868999999999E-2</v>
      </c>
      <c r="Z18" s="272">
        <v>1.7284095999999999E-2</v>
      </c>
      <c r="AA18" s="272">
        <v>1.4999556000000001E-2</v>
      </c>
      <c r="AB18" s="272">
        <v>1.4516444999999999E-2</v>
      </c>
      <c r="AC18" s="272">
        <v>1.5839426E-2</v>
      </c>
      <c r="AD18" s="272">
        <v>1.4924649999999999E-2</v>
      </c>
      <c r="AE18" s="272">
        <v>1.4973256000000001E-2</v>
      </c>
      <c r="AF18" s="272">
        <v>1.2940200000000001E-2</v>
      </c>
      <c r="AG18" s="272">
        <v>1.3701415999999999E-2</v>
      </c>
      <c r="AH18" s="272">
        <v>1.3726656E-2</v>
      </c>
      <c r="AI18" s="272">
        <v>1.300373E-2</v>
      </c>
      <c r="AJ18" s="272">
        <v>1.5062526E-2</v>
      </c>
      <c r="AK18" s="272">
        <v>1.516904E-2</v>
      </c>
      <c r="AL18" s="272">
        <v>1.5568406E-2</v>
      </c>
      <c r="AM18" s="272">
        <v>1.5385635999999999E-2</v>
      </c>
      <c r="AN18" s="272">
        <v>1.3806864E-2</v>
      </c>
      <c r="AO18" s="272">
        <v>1.5050856E-2</v>
      </c>
      <c r="AP18" s="272">
        <v>1.4289418999999999E-2</v>
      </c>
      <c r="AQ18" s="272">
        <v>1.3430696000000001E-2</v>
      </c>
      <c r="AR18" s="272">
        <v>1.2029789000000001E-2</v>
      </c>
      <c r="AS18" s="272">
        <v>1.2697455999999999E-2</v>
      </c>
      <c r="AT18" s="272">
        <v>1.2840816E-2</v>
      </c>
      <c r="AU18" s="272">
        <v>1.2141509E-2</v>
      </c>
      <c r="AV18" s="272">
        <v>1.4074346E-2</v>
      </c>
      <c r="AW18" s="272">
        <v>1.4583059000000001E-2</v>
      </c>
      <c r="AX18" s="272">
        <v>1.5587999999999999E-2</v>
      </c>
      <c r="AY18" s="272">
        <v>1.4459E-2</v>
      </c>
      <c r="AZ18" s="272">
        <v>1.2983700000000001E-2</v>
      </c>
      <c r="BA18" s="360">
        <v>1.4293200000000001E-2</v>
      </c>
      <c r="BB18" s="360">
        <v>1.36195E-2</v>
      </c>
      <c r="BC18" s="360">
        <v>1.3525499999999999E-2</v>
      </c>
      <c r="BD18" s="360">
        <v>1.2829999999999999E-2</v>
      </c>
      <c r="BE18" s="360">
        <v>1.3395900000000001E-2</v>
      </c>
      <c r="BF18" s="360">
        <v>1.3586300000000001E-2</v>
      </c>
      <c r="BG18" s="360">
        <v>1.30206E-2</v>
      </c>
      <c r="BH18" s="360">
        <v>1.39921E-2</v>
      </c>
      <c r="BI18" s="360">
        <v>1.38031E-2</v>
      </c>
      <c r="BJ18" s="360">
        <v>1.4623000000000001E-2</v>
      </c>
      <c r="BK18" s="360">
        <v>1.4330799999999999E-2</v>
      </c>
      <c r="BL18" s="360">
        <v>1.2935200000000001E-2</v>
      </c>
      <c r="BM18" s="360">
        <v>1.43129E-2</v>
      </c>
      <c r="BN18" s="360">
        <v>1.37065E-2</v>
      </c>
      <c r="BO18" s="360">
        <v>1.36639E-2</v>
      </c>
      <c r="BP18" s="360">
        <v>1.2955599999999999E-2</v>
      </c>
      <c r="BQ18" s="360">
        <v>1.3478800000000001E-2</v>
      </c>
      <c r="BR18" s="360">
        <v>1.3624900000000001E-2</v>
      </c>
      <c r="BS18" s="360">
        <v>1.3005600000000001E-2</v>
      </c>
      <c r="BT18" s="360">
        <v>1.3899099999999999E-2</v>
      </c>
      <c r="BU18" s="360">
        <v>1.37056E-2</v>
      </c>
      <c r="BV18" s="360">
        <v>1.45828E-2</v>
      </c>
    </row>
    <row r="19" spans="1:74" ht="12" customHeight="1" x14ac:dyDescent="0.2">
      <c r="A19" s="556" t="s">
        <v>55</v>
      </c>
      <c r="B19" s="603" t="s">
        <v>1274</v>
      </c>
      <c r="C19" s="272">
        <v>0.12740689299999999</v>
      </c>
      <c r="D19" s="272">
        <v>0.11552846899999999</v>
      </c>
      <c r="E19" s="272">
        <v>0.12597604300000001</v>
      </c>
      <c r="F19" s="272">
        <v>0.121088052</v>
      </c>
      <c r="G19" s="272">
        <v>0.12327342299999999</v>
      </c>
      <c r="H19" s="272">
        <v>0.124514152</v>
      </c>
      <c r="I19" s="272">
        <v>0.12827482300000001</v>
      </c>
      <c r="J19" s="272">
        <v>0.129734503</v>
      </c>
      <c r="K19" s="272">
        <v>0.12122303199999999</v>
      </c>
      <c r="L19" s="272">
        <v>0.124645333</v>
      </c>
      <c r="M19" s="272">
        <v>0.123289382</v>
      </c>
      <c r="N19" s="272">
        <v>0.130045893</v>
      </c>
      <c r="O19" s="272">
        <v>0.12973791300000001</v>
      </c>
      <c r="P19" s="272">
        <v>0.116126169</v>
      </c>
      <c r="Q19" s="272">
        <v>0.12174576300000001</v>
      </c>
      <c r="R19" s="272">
        <v>0.121027992</v>
      </c>
      <c r="S19" s="272">
        <v>0.12460526299999999</v>
      </c>
      <c r="T19" s="272">
        <v>0.121134452</v>
      </c>
      <c r="U19" s="272">
        <v>0.12636212299999999</v>
      </c>
      <c r="V19" s="272">
        <v>0.12670922300000001</v>
      </c>
      <c r="W19" s="272">
        <v>0.121041312</v>
      </c>
      <c r="X19" s="272">
        <v>0.120135223</v>
      </c>
      <c r="Y19" s="272">
        <v>0.121497802</v>
      </c>
      <c r="Z19" s="272">
        <v>0.12576505299999999</v>
      </c>
      <c r="AA19" s="272">
        <v>0.12675117599999999</v>
      </c>
      <c r="AB19" s="272">
        <v>0.11851002300000001</v>
      </c>
      <c r="AC19" s="272">
        <v>0.121447376</v>
      </c>
      <c r="AD19" s="272">
        <v>0.115260059</v>
      </c>
      <c r="AE19" s="272">
        <v>0.120853956</v>
      </c>
      <c r="AF19" s="272">
        <v>0.121132669</v>
      </c>
      <c r="AG19" s="272">
        <v>0.124084676</v>
      </c>
      <c r="AH19" s="272">
        <v>0.124402316</v>
      </c>
      <c r="AI19" s="272">
        <v>0.116908159</v>
      </c>
      <c r="AJ19" s="272">
        <v>0.11952067600000001</v>
      </c>
      <c r="AK19" s="272">
        <v>0.121972399</v>
      </c>
      <c r="AL19" s="272">
        <v>0.142932266</v>
      </c>
      <c r="AM19" s="272">
        <v>0.127890433</v>
      </c>
      <c r="AN19" s="272">
        <v>0.118138099</v>
      </c>
      <c r="AO19" s="272">
        <v>0.123743773</v>
      </c>
      <c r="AP19" s="272">
        <v>0.118539252</v>
      </c>
      <c r="AQ19" s="272">
        <v>0.120529713</v>
      </c>
      <c r="AR19" s="272">
        <v>0.122087582</v>
      </c>
      <c r="AS19" s="272">
        <v>0.12731505300000001</v>
      </c>
      <c r="AT19" s="272">
        <v>0.129267573</v>
      </c>
      <c r="AU19" s="272">
        <v>0.118146182</v>
      </c>
      <c r="AV19" s="272">
        <v>0.121954783</v>
      </c>
      <c r="AW19" s="272">
        <v>0.12237746200000001</v>
      </c>
      <c r="AX19" s="272">
        <v>0.1102865</v>
      </c>
      <c r="AY19" s="272">
        <v>0.1271929</v>
      </c>
      <c r="AZ19" s="272">
        <v>0.1128415</v>
      </c>
      <c r="BA19" s="360">
        <v>0.11851829999999999</v>
      </c>
      <c r="BB19" s="360">
        <v>0.11550340000000001</v>
      </c>
      <c r="BC19" s="360">
        <v>0.1167469</v>
      </c>
      <c r="BD19" s="360">
        <v>0.11551500000000001</v>
      </c>
      <c r="BE19" s="360">
        <v>0.12162100000000001</v>
      </c>
      <c r="BF19" s="360">
        <v>0.12005250000000001</v>
      </c>
      <c r="BG19" s="360">
        <v>0.1159869</v>
      </c>
      <c r="BH19" s="360">
        <v>0.1205005</v>
      </c>
      <c r="BI19" s="360">
        <v>0.1168588</v>
      </c>
      <c r="BJ19" s="360">
        <v>0.1067534</v>
      </c>
      <c r="BK19" s="360">
        <v>0.1219474</v>
      </c>
      <c r="BL19" s="360">
        <v>0.1095795</v>
      </c>
      <c r="BM19" s="360">
        <v>0.116496</v>
      </c>
      <c r="BN19" s="360">
        <v>0.1142745</v>
      </c>
      <c r="BO19" s="360">
        <v>0.11601889999999999</v>
      </c>
      <c r="BP19" s="360">
        <v>0.1151022</v>
      </c>
      <c r="BQ19" s="360">
        <v>0.1213973</v>
      </c>
      <c r="BR19" s="360">
        <v>0.1199469</v>
      </c>
      <c r="BS19" s="360">
        <v>0.11595610000000001</v>
      </c>
      <c r="BT19" s="360">
        <v>0.1205137</v>
      </c>
      <c r="BU19" s="360">
        <v>0.1169056</v>
      </c>
      <c r="BV19" s="360">
        <v>0.1068313</v>
      </c>
    </row>
    <row r="20" spans="1:74" ht="12" customHeight="1" x14ac:dyDescent="0.2">
      <c r="A20" s="602" t="s">
        <v>22</v>
      </c>
      <c r="B20" s="603" t="s">
        <v>486</v>
      </c>
      <c r="C20" s="272">
        <v>0.20905093944</v>
      </c>
      <c r="D20" s="272">
        <v>0.18917796580999999</v>
      </c>
      <c r="E20" s="272">
        <v>0.20765598179</v>
      </c>
      <c r="F20" s="272">
        <v>0.2023514277</v>
      </c>
      <c r="G20" s="272">
        <v>0.20560031719999999</v>
      </c>
      <c r="H20" s="272">
        <v>0.205637922</v>
      </c>
      <c r="I20" s="272">
        <v>0.21210558200999999</v>
      </c>
      <c r="J20" s="272">
        <v>0.2109275846</v>
      </c>
      <c r="K20" s="272">
        <v>0.19969705489</v>
      </c>
      <c r="L20" s="272">
        <v>0.20744753374</v>
      </c>
      <c r="M20" s="272">
        <v>0.20517521682000001</v>
      </c>
      <c r="N20" s="272">
        <v>0.21797750705999999</v>
      </c>
      <c r="O20" s="272">
        <v>0.21465293154000001</v>
      </c>
      <c r="P20" s="272">
        <v>0.19222158412000001</v>
      </c>
      <c r="Q20" s="272">
        <v>0.20619255079000001</v>
      </c>
      <c r="R20" s="272">
        <v>0.20148378456999999</v>
      </c>
      <c r="S20" s="272">
        <v>0.20840417126999999</v>
      </c>
      <c r="T20" s="272">
        <v>0.20441159018999999</v>
      </c>
      <c r="U20" s="272">
        <v>0.21174850935</v>
      </c>
      <c r="V20" s="272">
        <v>0.21030080496</v>
      </c>
      <c r="W20" s="272">
        <v>0.20123520511000001</v>
      </c>
      <c r="X20" s="272">
        <v>0.20573611456999999</v>
      </c>
      <c r="Y20" s="272">
        <v>0.20631987442999999</v>
      </c>
      <c r="Z20" s="272">
        <v>0.21454946336</v>
      </c>
      <c r="AA20" s="272">
        <v>0.21099912778999999</v>
      </c>
      <c r="AB20" s="272">
        <v>0.19858988605</v>
      </c>
      <c r="AC20" s="272">
        <v>0.20796851103</v>
      </c>
      <c r="AD20" s="272">
        <v>0.19462591687</v>
      </c>
      <c r="AE20" s="272">
        <v>0.20502536678</v>
      </c>
      <c r="AF20" s="272">
        <v>0.20332503387</v>
      </c>
      <c r="AG20" s="272">
        <v>0.2094092005</v>
      </c>
      <c r="AH20" s="272">
        <v>0.21054169248999999</v>
      </c>
      <c r="AI20" s="272">
        <v>0.19798215758000001</v>
      </c>
      <c r="AJ20" s="272">
        <v>0.20499392261999999</v>
      </c>
      <c r="AK20" s="272">
        <v>0.20668835165999999</v>
      </c>
      <c r="AL20" s="272">
        <v>0.23284243928000001</v>
      </c>
      <c r="AM20" s="272">
        <v>0.21660967463</v>
      </c>
      <c r="AN20" s="272">
        <v>0.19743605368</v>
      </c>
      <c r="AO20" s="272">
        <v>0.21136102751999999</v>
      </c>
      <c r="AP20" s="272">
        <v>0.19961942791000001</v>
      </c>
      <c r="AQ20" s="272">
        <v>0.20577803438</v>
      </c>
      <c r="AR20" s="272">
        <v>0.20365847935</v>
      </c>
      <c r="AS20" s="272">
        <v>0.21070501198</v>
      </c>
      <c r="AT20" s="272">
        <v>0.21539005419000001</v>
      </c>
      <c r="AU20" s="272">
        <v>0.19934452706</v>
      </c>
      <c r="AV20" s="272">
        <v>0.20844045953000001</v>
      </c>
      <c r="AW20" s="272">
        <v>0.21039753736</v>
      </c>
      <c r="AX20" s="272">
        <v>0.19999819999999999</v>
      </c>
      <c r="AY20" s="272">
        <v>0.2143766</v>
      </c>
      <c r="AZ20" s="272">
        <v>0.18979889999999999</v>
      </c>
      <c r="BA20" s="360">
        <v>0.2050546</v>
      </c>
      <c r="BB20" s="360">
        <v>0.19823460000000001</v>
      </c>
      <c r="BC20" s="360">
        <v>0.20416670000000001</v>
      </c>
      <c r="BD20" s="360">
        <v>0.2008287</v>
      </c>
      <c r="BE20" s="360">
        <v>0.2086182</v>
      </c>
      <c r="BF20" s="360">
        <v>0.2072618</v>
      </c>
      <c r="BG20" s="360">
        <v>0.1993151</v>
      </c>
      <c r="BH20" s="360">
        <v>0.20549819999999999</v>
      </c>
      <c r="BI20" s="360">
        <v>0.20271690000000001</v>
      </c>
      <c r="BJ20" s="360">
        <v>0.1953405</v>
      </c>
      <c r="BK20" s="360">
        <v>0.2090186</v>
      </c>
      <c r="BL20" s="360">
        <v>0.18825220000000001</v>
      </c>
      <c r="BM20" s="360">
        <v>0.20470849999999999</v>
      </c>
      <c r="BN20" s="360">
        <v>0.19732</v>
      </c>
      <c r="BO20" s="360">
        <v>0.20453850000000001</v>
      </c>
      <c r="BP20" s="360">
        <v>0.2011956</v>
      </c>
      <c r="BQ20" s="360">
        <v>0.20929529999999999</v>
      </c>
      <c r="BR20" s="360">
        <v>0.20787249999999999</v>
      </c>
      <c r="BS20" s="360">
        <v>0.1998308</v>
      </c>
      <c r="BT20" s="360">
        <v>0.206124</v>
      </c>
      <c r="BU20" s="360">
        <v>0.203295</v>
      </c>
      <c r="BV20" s="360">
        <v>0.1960499</v>
      </c>
    </row>
    <row r="21" spans="1:74" ht="12" customHeight="1" x14ac:dyDescent="0.2">
      <c r="A21" s="602"/>
      <c r="B21" s="170" t="s">
        <v>488</v>
      </c>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361"/>
      <c r="BB21" s="361"/>
      <c r="BC21" s="361"/>
      <c r="BD21" s="361"/>
      <c r="BE21" s="361"/>
      <c r="BF21" s="361"/>
      <c r="BG21" s="361"/>
      <c r="BH21" s="361"/>
      <c r="BI21" s="361"/>
      <c r="BJ21" s="361"/>
      <c r="BK21" s="361"/>
      <c r="BL21" s="361"/>
      <c r="BM21" s="361"/>
      <c r="BN21" s="361"/>
      <c r="BO21" s="361"/>
      <c r="BP21" s="361"/>
      <c r="BQ21" s="361"/>
      <c r="BR21" s="361"/>
      <c r="BS21" s="361"/>
      <c r="BT21" s="361"/>
      <c r="BU21" s="361"/>
      <c r="BV21" s="361"/>
    </row>
    <row r="22" spans="1:74" ht="12" customHeight="1" x14ac:dyDescent="0.2">
      <c r="A22" s="602" t="s">
        <v>67</v>
      </c>
      <c r="B22" s="603" t="s">
        <v>593</v>
      </c>
      <c r="C22" s="272">
        <v>1.6731509999999999E-3</v>
      </c>
      <c r="D22" s="272">
        <v>1.5112330000000001E-3</v>
      </c>
      <c r="E22" s="272">
        <v>1.6731509999999999E-3</v>
      </c>
      <c r="F22" s="272">
        <v>1.619178E-3</v>
      </c>
      <c r="G22" s="272">
        <v>1.6731509999999999E-3</v>
      </c>
      <c r="H22" s="272">
        <v>1.619178E-3</v>
      </c>
      <c r="I22" s="272">
        <v>1.6731509999999999E-3</v>
      </c>
      <c r="J22" s="272">
        <v>1.6731509999999999E-3</v>
      </c>
      <c r="K22" s="272">
        <v>1.619178E-3</v>
      </c>
      <c r="L22" s="272">
        <v>1.6731509999999999E-3</v>
      </c>
      <c r="M22" s="272">
        <v>1.619178E-3</v>
      </c>
      <c r="N22" s="272">
        <v>1.6731509999999999E-3</v>
      </c>
      <c r="O22" s="272">
        <v>1.6731509999999999E-3</v>
      </c>
      <c r="P22" s="272">
        <v>1.5112330000000001E-3</v>
      </c>
      <c r="Q22" s="272">
        <v>1.6731509999999999E-3</v>
      </c>
      <c r="R22" s="272">
        <v>1.619178E-3</v>
      </c>
      <c r="S22" s="272">
        <v>1.6731509999999999E-3</v>
      </c>
      <c r="T22" s="272">
        <v>1.619178E-3</v>
      </c>
      <c r="U22" s="272">
        <v>1.6731509999999999E-3</v>
      </c>
      <c r="V22" s="272">
        <v>1.6731509999999999E-3</v>
      </c>
      <c r="W22" s="272">
        <v>1.619178E-3</v>
      </c>
      <c r="X22" s="272">
        <v>1.6731509999999999E-3</v>
      </c>
      <c r="Y22" s="272">
        <v>1.619178E-3</v>
      </c>
      <c r="Z22" s="272">
        <v>1.6731509999999999E-3</v>
      </c>
      <c r="AA22" s="272">
        <v>1.6685789999999999E-3</v>
      </c>
      <c r="AB22" s="272">
        <v>1.560929E-3</v>
      </c>
      <c r="AC22" s="272">
        <v>1.6685789999999999E-3</v>
      </c>
      <c r="AD22" s="272">
        <v>1.6147539999999999E-3</v>
      </c>
      <c r="AE22" s="272">
        <v>1.6685789999999999E-3</v>
      </c>
      <c r="AF22" s="272">
        <v>1.6147539999999999E-3</v>
      </c>
      <c r="AG22" s="272">
        <v>1.6685789999999999E-3</v>
      </c>
      <c r="AH22" s="272">
        <v>1.6685789999999999E-3</v>
      </c>
      <c r="AI22" s="272">
        <v>1.6147539999999999E-3</v>
      </c>
      <c r="AJ22" s="272">
        <v>1.6685789999999999E-3</v>
      </c>
      <c r="AK22" s="272">
        <v>1.6147539999999999E-3</v>
      </c>
      <c r="AL22" s="272">
        <v>1.6685789999999999E-3</v>
      </c>
      <c r="AM22" s="272">
        <v>1.6731509999999999E-3</v>
      </c>
      <c r="AN22" s="272">
        <v>1.5112330000000001E-3</v>
      </c>
      <c r="AO22" s="272">
        <v>1.6731509999999999E-3</v>
      </c>
      <c r="AP22" s="272">
        <v>1.619178E-3</v>
      </c>
      <c r="AQ22" s="272">
        <v>1.6731509999999999E-3</v>
      </c>
      <c r="AR22" s="272">
        <v>1.619178E-3</v>
      </c>
      <c r="AS22" s="272">
        <v>1.6731509999999999E-3</v>
      </c>
      <c r="AT22" s="272">
        <v>1.6731509999999999E-3</v>
      </c>
      <c r="AU22" s="272">
        <v>1.619178E-3</v>
      </c>
      <c r="AV22" s="272">
        <v>1.6731509999999999E-3</v>
      </c>
      <c r="AW22" s="272">
        <v>1.619178E-3</v>
      </c>
      <c r="AX22" s="272">
        <v>1.6387999999999999E-3</v>
      </c>
      <c r="AY22" s="272">
        <v>1.63568E-3</v>
      </c>
      <c r="AZ22" s="272">
        <v>1.647E-3</v>
      </c>
      <c r="BA22" s="360">
        <v>1.6446200000000001E-3</v>
      </c>
      <c r="BB22" s="360">
        <v>1.64693E-3</v>
      </c>
      <c r="BC22" s="360">
        <v>1.64455E-3</v>
      </c>
      <c r="BD22" s="360">
        <v>1.64685E-3</v>
      </c>
      <c r="BE22" s="360">
        <v>1.6444599999999999E-3</v>
      </c>
      <c r="BF22" s="360">
        <v>1.64185E-3</v>
      </c>
      <c r="BG22" s="360">
        <v>1.6439200000000001E-3</v>
      </c>
      <c r="BH22" s="360">
        <v>1.6412600000000001E-3</v>
      </c>
      <c r="BI22" s="360">
        <v>1.6432700000000001E-3</v>
      </c>
      <c r="BJ22" s="360">
        <v>1.6436700000000001E-3</v>
      </c>
      <c r="BK22" s="360">
        <v>1.6444000000000001E-3</v>
      </c>
      <c r="BL22" s="360">
        <v>1.64416E-3</v>
      </c>
      <c r="BM22" s="360">
        <v>1.64412E-3</v>
      </c>
      <c r="BN22" s="360">
        <v>1.64386E-3</v>
      </c>
      <c r="BO22" s="360">
        <v>1.6437999999999999E-3</v>
      </c>
      <c r="BP22" s="360">
        <v>1.6435200000000001E-3</v>
      </c>
      <c r="BQ22" s="360">
        <v>1.6434399999999999E-3</v>
      </c>
      <c r="BR22" s="360">
        <v>1.64358E-3</v>
      </c>
      <c r="BS22" s="360">
        <v>1.6435499999999999E-3</v>
      </c>
      <c r="BT22" s="360">
        <v>1.64376E-3</v>
      </c>
      <c r="BU22" s="360">
        <v>1.6438100000000001E-3</v>
      </c>
      <c r="BV22" s="360">
        <v>1.64382E-3</v>
      </c>
    </row>
    <row r="23" spans="1:74" ht="12" customHeight="1" x14ac:dyDescent="0.2">
      <c r="A23" s="602" t="s">
        <v>1272</v>
      </c>
      <c r="B23" s="603" t="s">
        <v>1271</v>
      </c>
      <c r="C23" s="272">
        <v>3.0048016347000001E-3</v>
      </c>
      <c r="D23" s="272">
        <v>3.2504620811999998E-3</v>
      </c>
      <c r="E23" s="272">
        <v>4.3855002954000001E-3</v>
      </c>
      <c r="F23" s="272">
        <v>4.7481983529000004E-3</v>
      </c>
      <c r="G23" s="272">
        <v>5.2329004952000003E-3</v>
      </c>
      <c r="H23" s="272">
        <v>5.2169738319E-3</v>
      </c>
      <c r="I23" s="272">
        <v>5.3878770242999996E-3</v>
      </c>
      <c r="J23" s="272">
        <v>5.3172446470999999E-3</v>
      </c>
      <c r="K23" s="272">
        <v>4.7913432258000002E-3</v>
      </c>
      <c r="L23" s="272">
        <v>4.3256745402E-3</v>
      </c>
      <c r="M23" s="272">
        <v>3.4801895402999999E-3</v>
      </c>
      <c r="N23" s="272">
        <v>3.3182176357999999E-3</v>
      </c>
      <c r="O23" s="272">
        <v>3.237515719E-3</v>
      </c>
      <c r="P23" s="272">
        <v>3.5344000575999999E-3</v>
      </c>
      <c r="Q23" s="272">
        <v>4.7685483099999997E-3</v>
      </c>
      <c r="R23" s="272">
        <v>5.2540116623999997E-3</v>
      </c>
      <c r="S23" s="272">
        <v>5.7729317250000004E-3</v>
      </c>
      <c r="T23" s="272">
        <v>5.7261981235000002E-3</v>
      </c>
      <c r="U23" s="272">
        <v>5.9770811476000003E-3</v>
      </c>
      <c r="V23" s="272">
        <v>5.7889160651999998E-3</v>
      </c>
      <c r="W23" s="272">
        <v>5.1515334151000002E-3</v>
      </c>
      <c r="X23" s="272">
        <v>4.5435881811999998E-3</v>
      </c>
      <c r="Y23" s="272">
        <v>3.6700752108999998E-3</v>
      </c>
      <c r="Z23" s="272">
        <v>3.4737164536E-3</v>
      </c>
      <c r="AA23" s="272">
        <v>3.4731376784999999E-3</v>
      </c>
      <c r="AB23" s="272">
        <v>4.0757093811999998E-3</v>
      </c>
      <c r="AC23" s="272">
        <v>5.2560829406000003E-3</v>
      </c>
      <c r="AD23" s="272">
        <v>5.7020760784000004E-3</v>
      </c>
      <c r="AE23" s="272">
        <v>6.1808291916000003E-3</v>
      </c>
      <c r="AF23" s="272">
        <v>6.2958124932000004E-3</v>
      </c>
      <c r="AG23" s="272">
        <v>6.4818047762E-3</v>
      </c>
      <c r="AH23" s="272">
        <v>6.3131966589999996E-3</v>
      </c>
      <c r="AI23" s="272">
        <v>5.6367199744E-3</v>
      </c>
      <c r="AJ23" s="272">
        <v>4.9931806244000003E-3</v>
      </c>
      <c r="AK23" s="272">
        <v>3.9921819726999996E-3</v>
      </c>
      <c r="AL23" s="272">
        <v>3.9159651146999999E-3</v>
      </c>
      <c r="AM23" s="272">
        <v>4.0227673687000002E-3</v>
      </c>
      <c r="AN23" s="272">
        <v>4.4336392084999999E-3</v>
      </c>
      <c r="AO23" s="272">
        <v>6.2721270431999997E-3</v>
      </c>
      <c r="AP23" s="272">
        <v>6.9405185447000001E-3</v>
      </c>
      <c r="AQ23" s="272">
        <v>7.7560884706000003E-3</v>
      </c>
      <c r="AR23" s="272">
        <v>7.8817595934999995E-3</v>
      </c>
      <c r="AS23" s="272">
        <v>8.1541359685000005E-3</v>
      </c>
      <c r="AT23" s="272">
        <v>7.9369598511999997E-3</v>
      </c>
      <c r="AU23" s="272">
        <v>7.1394297293999997E-3</v>
      </c>
      <c r="AV23" s="272">
        <v>6.3993303401000002E-3</v>
      </c>
      <c r="AW23" s="272">
        <v>4.9607679681999998E-3</v>
      </c>
      <c r="AX23" s="272">
        <v>4.7842480759000003E-3</v>
      </c>
      <c r="AY23" s="272">
        <v>5.3028700000000003E-3</v>
      </c>
      <c r="AZ23" s="272">
        <v>5.9569599999999999E-3</v>
      </c>
      <c r="BA23" s="360">
        <v>8.0955999999999997E-3</v>
      </c>
      <c r="BB23" s="360">
        <v>8.9174900000000001E-3</v>
      </c>
      <c r="BC23" s="360">
        <v>9.81367E-3</v>
      </c>
      <c r="BD23" s="360">
        <v>9.8912900000000005E-3</v>
      </c>
      <c r="BE23" s="360">
        <v>1.027E-2</v>
      </c>
      <c r="BF23" s="360">
        <v>1.0008400000000001E-2</v>
      </c>
      <c r="BG23" s="360">
        <v>9.0510899999999995E-3</v>
      </c>
      <c r="BH23" s="360">
        <v>8.1384400000000003E-3</v>
      </c>
      <c r="BI23" s="360">
        <v>6.5906599999999999E-3</v>
      </c>
      <c r="BJ23" s="360">
        <v>6.3729099999999999E-3</v>
      </c>
      <c r="BK23" s="360">
        <v>6.6796800000000003E-3</v>
      </c>
      <c r="BL23" s="360">
        <v>7.3374099999999999E-3</v>
      </c>
      <c r="BM23" s="360">
        <v>9.8499499999999997E-3</v>
      </c>
      <c r="BN23" s="360">
        <v>1.0779199999999999E-2</v>
      </c>
      <c r="BO23" s="360">
        <v>1.18189E-2</v>
      </c>
      <c r="BP23" s="360">
        <v>1.18856E-2</v>
      </c>
      <c r="BQ23" s="360">
        <v>1.2332299999999999E-2</v>
      </c>
      <c r="BR23" s="360">
        <v>1.19968E-2</v>
      </c>
      <c r="BS23" s="360">
        <v>1.08422E-2</v>
      </c>
      <c r="BT23" s="360">
        <v>9.7433999999999993E-3</v>
      </c>
      <c r="BU23" s="360">
        <v>7.8873099999999998E-3</v>
      </c>
      <c r="BV23" s="360">
        <v>7.6230400000000002E-3</v>
      </c>
    </row>
    <row r="24" spans="1:74" ht="12" customHeight="1" x14ac:dyDescent="0.2">
      <c r="A24" s="556" t="s">
        <v>1052</v>
      </c>
      <c r="B24" s="603" t="s">
        <v>1031</v>
      </c>
      <c r="C24" s="272">
        <v>4.46855E-3</v>
      </c>
      <c r="D24" s="272">
        <v>3.4573E-3</v>
      </c>
      <c r="E24" s="272">
        <v>3.8006400000000001E-3</v>
      </c>
      <c r="F24" s="272">
        <v>3.7563599999999998E-3</v>
      </c>
      <c r="G24" s="272">
        <v>3.96525E-3</v>
      </c>
      <c r="H24" s="272">
        <v>3.9349399999999996E-3</v>
      </c>
      <c r="I24" s="272">
        <v>4.2034300000000002E-3</v>
      </c>
      <c r="J24" s="272">
        <v>4.1548399999999999E-3</v>
      </c>
      <c r="K24" s="272">
        <v>3.9355400000000004E-3</v>
      </c>
      <c r="L24" s="272">
        <v>3.8002999999999999E-3</v>
      </c>
      <c r="M24" s="272">
        <v>3.6468899999999999E-3</v>
      </c>
      <c r="N24" s="272">
        <v>3.8385200000000002E-3</v>
      </c>
      <c r="O24" s="272">
        <v>3.8576700000000001E-3</v>
      </c>
      <c r="P24" s="272">
        <v>3.3915199999999999E-3</v>
      </c>
      <c r="Q24" s="272">
        <v>3.8823500000000001E-3</v>
      </c>
      <c r="R24" s="272">
        <v>3.8593099999999999E-3</v>
      </c>
      <c r="S24" s="272">
        <v>4.0069900000000002E-3</v>
      </c>
      <c r="T24" s="272">
        <v>3.9311499999999996E-3</v>
      </c>
      <c r="U24" s="272">
        <v>4.2678000000000004E-3</v>
      </c>
      <c r="V24" s="272">
        <v>4.0826600000000001E-3</v>
      </c>
      <c r="W24" s="272">
        <v>4.0447599999999997E-3</v>
      </c>
      <c r="X24" s="272">
        <v>3.7764600000000001E-3</v>
      </c>
      <c r="Y24" s="272">
        <v>3.9126100000000004E-3</v>
      </c>
      <c r="Z24" s="272">
        <v>4.0157700000000001E-3</v>
      </c>
      <c r="AA24" s="272">
        <v>3.9803499999999997E-3</v>
      </c>
      <c r="AB24" s="272">
        <v>3.61445E-3</v>
      </c>
      <c r="AC24" s="272">
        <v>4.1044499999999999E-3</v>
      </c>
      <c r="AD24" s="272">
        <v>3.9306699999999998E-3</v>
      </c>
      <c r="AE24" s="272">
        <v>4.0506500000000003E-3</v>
      </c>
      <c r="AF24" s="272">
        <v>3.9919600000000001E-3</v>
      </c>
      <c r="AG24" s="272">
        <v>4.2129000000000003E-3</v>
      </c>
      <c r="AH24" s="272">
        <v>4.1688999999999997E-3</v>
      </c>
      <c r="AI24" s="272">
        <v>3.9595200000000002E-3</v>
      </c>
      <c r="AJ24" s="272">
        <v>3.9046300000000001E-3</v>
      </c>
      <c r="AK24" s="272">
        <v>4.0761E-3</v>
      </c>
      <c r="AL24" s="272">
        <v>4.1364699999999997E-3</v>
      </c>
      <c r="AM24" s="272">
        <v>4.0254399999999999E-3</v>
      </c>
      <c r="AN24" s="272">
        <v>3.5842299999999999E-3</v>
      </c>
      <c r="AO24" s="272">
        <v>3.8338700000000001E-3</v>
      </c>
      <c r="AP24" s="272">
        <v>3.66812E-3</v>
      </c>
      <c r="AQ24" s="272">
        <v>3.70871E-3</v>
      </c>
      <c r="AR24" s="272">
        <v>3.77436E-3</v>
      </c>
      <c r="AS24" s="272">
        <v>3.8903000000000002E-3</v>
      </c>
      <c r="AT24" s="272">
        <v>3.9159700000000004E-3</v>
      </c>
      <c r="AU24" s="272">
        <v>3.48986E-3</v>
      </c>
      <c r="AV24" s="272">
        <v>3.58757E-3</v>
      </c>
      <c r="AW24" s="272">
        <v>3.72552E-3</v>
      </c>
      <c r="AX24" s="272">
        <v>3.8860100000000001E-3</v>
      </c>
      <c r="AY24" s="272">
        <v>3.7920900000000001E-3</v>
      </c>
      <c r="AZ24" s="272">
        <v>3.4144000000000002E-3</v>
      </c>
      <c r="BA24" s="360">
        <v>3.78204E-3</v>
      </c>
      <c r="BB24" s="360">
        <v>3.5744800000000001E-3</v>
      </c>
      <c r="BC24" s="360">
        <v>3.89924E-3</v>
      </c>
      <c r="BD24" s="360">
        <v>3.65643E-3</v>
      </c>
      <c r="BE24" s="360">
        <v>3.8725500000000002E-3</v>
      </c>
      <c r="BF24" s="360">
        <v>3.87843E-3</v>
      </c>
      <c r="BG24" s="360">
        <v>3.5854799999999998E-3</v>
      </c>
      <c r="BH24" s="360">
        <v>3.6859499999999999E-3</v>
      </c>
      <c r="BI24" s="360">
        <v>3.7214599999999998E-3</v>
      </c>
      <c r="BJ24" s="360">
        <v>3.8849900000000001E-3</v>
      </c>
      <c r="BK24" s="360">
        <v>3.7581799999999999E-3</v>
      </c>
      <c r="BL24" s="360">
        <v>3.40187E-3</v>
      </c>
      <c r="BM24" s="360">
        <v>3.78087E-3</v>
      </c>
      <c r="BN24" s="360">
        <v>3.5767500000000001E-3</v>
      </c>
      <c r="BO24" s="360">
        <v>3.9091799999999999E-3</v>
      </c>
      <c r="BP24" s="360">
        <v>3.65E-3</v>
      </c>
      <c r="BQ24" s="360">
        <v>3.8758400000000002E-3</v>
      </c>
      <c r="BR24" s="360">
        <v>3.8839600000000001E-3</v>
      </c>
      <c r="BS24" s="360">
        <v>3.5944599999999998E-3</v>
      </c>
      <c r="BT24" s="360">
        <v>3.6886100000000002E-3</v>
      </c>
      <c r="BU24" s="360">
        <v>3.7163700000000001E-3</v>
      </c>
      <c r="BV24" s="360">
        <v>3.8785899999999999E-3</v>
      </c>
    </row>
    <row r="25" spans="1:74" ht="12" customHeight="1" x14ac:dyDescent="0.2">
      <c r="A25" s="556" t="s">
        <v>24</v>
      </c>
      <c r="B25" s="603" t="s">
        <v>1274</v>
      </c>
      <c r="C25" s="272">
        <v>6.4516590000000002E-3</v>
      </c>
      <c r="D25" s="272">
        <v>5.806042E-3</v>
      </c>
      <c r="E25" s="272">
        <v>6.4198989999999997E-3</v>
      </c>
      <c r="F25" s="272">
        <v>6.0869899999999996E-3</v>
      </c>
      <c r="G25" s="272">
        <v>6.395469E-3</v>
      </c>
      <c r="H25" s="272">
        <v>6.3210499999999999E-3</v>
      </c>
      <c r="I25" s="272">
        <v>6.4224089999999996E-3</v>
      </c>
      <c r="J25" s="272">
        <v>6.4051189999999999E-3</v>
      </c>
      <c r="K25" s="272">
        <v>6.1466899999999998E-3</v>
      </c>
      <c r="L25" s="272">
        <v>6.338799E-3</v>
      </c>
      <c r="M25" s="272">
        <v>6.1142899999999997E-3</v>
      </c>
      <c r="N25" s="272">
        <v>6.3507390000000002E-3</v>
      </c>
      <c r="O25" s="272">
        <v>6.9828870000000001E-3</v>
      </c>
      <c r="P25" s="272">
        <v>6.3306960000000002E-3</v>
      </c>
      <c r="Q25" s="272">
        <v>6.9025370000000003E-3</v>
      </c>
      <c r="R25" s="272">
        <v>6.6786500000000004E-3</v>
      </c>
      <c r="S25" s="272">
        <v>6.7414670000000001E-3</v>
      </c>
      <c r="T25" s="272">
        <v>6.6292699999999996E-3</v>
      </c>
      <c r="U25" s="272">
        <v>6.9879069999999998E-3</v>
      </c>
      <c r="V25" s="272">
        <v>6.8666769999999999E-3</v>
      </c>
      <c r="W25" s="272">
        <v>6.6994100000000003E-3</v>
      </c>
      <c r="X25" s="272">
        <v>6.8561569999999999E-3</v>
      </c>
      <c r="Y25" s="272">
        <v>6.6454000000000001E-3</v>
      </c>
      <c r="Z25" s="272">
        <v>6.9187670000000001E-3</v>
      </c>
      <c r="AA25" s="272">
        <v>7.0233140000000001E-3</v>
      </c>
      <c r="AB25" s="272">
        <v>6.5584830000000004E-3</v>
      </c>
      <c r="AC25" s="272">
        <v>6.8343539999999999E-3</v>
      </c>
      <c r="AD25" s="272">
        <v>6.697054E-3</v>
      </c>
      <c r="AE25" s="272">
        <v>6.8174539999999997E-3</v>
      </c>
      <c r="AF25" s="272">
        <v>6.7874040000000004E-3</v>
      </c>
      <c r="AG25" s="272">
        <v>6.958774E-3</v>
      </c>
      <c r="AH25" s="272">
        <v>7.0379739999999998E-3</v>
      </c>
      <c r="AI25" s="272">
        <v>6.759284E-3</v>
      </c>
      <c r="AJ25" s="272">
        <v>6.8998540000000004E-3</v>
      </c>
      <c r="AK25" s="272">
        <v>6.6734639999999996E-3</v>
      </c>
      <c r="AL25" s="272">
        <v>6.9665940000000004E-3</v>
      </c>
      <c r="AM25" s="272">
        <v>7.1226270000000003E-3</v>
      </c>
      <c r="AN25" s="272">
        <v>6.3883059999999998E-3</v>
      </c>
      <c r="AO25" s="272">
        <v>6.8662669999999997E-3</v>
      </c>
      <c r="AP25" s="272">
        <v>6.6588899999999998E-3</v>
      </c>
      <c r="AQ25" s="272">
        <v>6.8852469999999997E-3</v>
      </c>
      <c r="AR25" s="272">
        <v>6.6903900000000001E-3</v>
      </c>
      <c r="AS25" s="272">
        <v>6.9368870000000001E-3</v>
      </c>
      <c r="AT25" s="272">
        <v>6.9470670000000003E-3</v>
      </c>
      <c r="AU25" s="272">
        <v>6.5792200000000002E-3</v>
      </c>
      <c r="AV25" s="272">
        <v>6.9761170000000004E-3</v>
      </c>
      <c r="AW25" s="272">
        <v>6.8444999999999999E-3</v>
      </c>
      <c r="AX25" s="272">
        <v>6.2559299999999998E-3</v>
      </c>
      <c r="AY25" s="272">
        <v>7.1174400000000001E-3</v>
      </c>
      <c r="AZ25" s="272">
        <v>6.4222899999999998E-3</v>
      </c>
      <c r="BA25" s="360">
        <v>6.7227800000000002E-3</v>
      </c>
      <c r="BB25" s="360">
        <v>6.6611200000000004E-3</v>
      </c>
      <c r="BC25" s="360">
        <v>7.03799E-3</v>
      </c>
      <c r="BD25" s="360">
        <v>6.7920599999999999E-3</v>
      </c>
      <c r="BE25" s="360">
        <v>7.04224E-3</v>
      </c>
      <c r="BF25" s="360">
        <v>7.0563800000000001E-3</v>
      </c>
      <c r="BG25" s="360">
        <v>6.5127099999999997E-3</v>
      </c>
      <c r="BH25" s="360">
        <v>6.9206199999999997E-3</v>
      </c>
      <c r="BI25" s="360">
        <v>6.79467E-3</v>
      </c>
      <c r="BJ25" s="360">
        <v>6.2925999999999998E-3</v>
      </c>
      <c r="BK25" s="360">
        <v>7.1283199999999996E-3</v>
      </c>
      <c r="BL25" s="360">
        <v>6.4336699999999998E-3</v>
      </c>
      <c r="BM25" s="360">
        <v>6.7259399999999997E-3</v>
      </c>
      <c r="BN25" s="360">
        <v>6.6770199999999997E-3</v>
      </c>
      <c r="BO25" s="360">
        <v>7.06326E-3</v>
      </c>
      <c r="BP25" s="360">
        <v>6.8031300000000001E-3</v>
      </c>
      <c r="BQ25" s="360">
        <v>7.04515E-3</v>
      </c>
      <c r="BR25" s="360">
        <v>7.0492200000000001E-3</v>
      </c>
      <c r="BS25" s="360">
        <v>6.5062599999999998E-3</v>
      </c>
      <c r="BT25" s="360">
        <v>6.9113400000000002E-3</v>
      </c>
      <c r="BU25" s="360">
        <v>6.7872999999999996E-3</v>
      </c>
      <c r="BV25" s="360">
        <v>6.2888800000000002E-3</v>
      </c>
    </row>
    <row r="26" spans="1:74" ht="12" customHeight="1" x14ac:dyDescent="0.2">
      <c r="A26" s="602" t="s">
        <v>238</v>
      </c>
      <c r="B26" s="603" t="s">
        <v>486</v>
      </c>
      <c r="C26" s="272">
        <v>1.5926010817E-2</v>
      </c>
      <c r="D26" s="272">
        <v>1.4330706593E-2</v>
      </c>
      <c r="E26" s="272">
        <v>1.6606584192999999E-2</v>
      </c>
      <c r="F26" s="272">
        <v>1.6544034752E-2</v>
      </c>
      <c r="G26" s="272">
        <v>1.7614878887000002E-2</v>
      </c>
      <c r="H26" s="272">
        <v>1.7427929339E-2</v>
      </c>
      <c r="I26" s="272">
        <v>1.8035616381999998E-2</v>
      </c>
      <c r="J26" s="272">
        <v>1.7892164530000001E-2</v>
      </c>
      <c r="K26" s="272">
        <v>1.6811960152999999E-2</v>
      </c>
      <c r="L26" s="272">
        <v>1.6478454550999999E-2</v>
      </c>
      <c r="M26" s="272">
        <v>1.5182171421E-2</v>
      </c>
      <c r="N26" s="272">
        <v>1.5515280893E-2</v>
      </c>
      <c r="O26" s="272">
        <v>1.7793524354000001E-2</v>
      </c>
      <c r="P26" s="272">
        <v>1.6693023245999999E-2</v>
      </c>
      <c r="Q26" s="272">
        <v>1.9371254306000001E-2</v>
      </c>
      <c r="R26" s="272">
        <v>1.9465280012999998E-2</v>
      </c>
      <c r="S26" s="272">
        <v>2.0436111140000001E-2</v>
      </c>
      <c r="T26" s="272">
        <v>2.0105363825E-2</v>
      </c>
      <c r="U26" s="272">
        <v>2.1161433606999999E-2</v>
      </c>
      <c r="V26" s="272">
        <v>2.0675118393999999E-2</v>
      </c>
      <c r="W26" s="272">
        <v>1.9688781054000001E-2</v>
      </c>
      <c r="X26" s="272">
        <v>1.9044975095999998E-2</v>
      </c>
      <c r="Y26" s="272">
        <v>1.7994231765E-2</v>
      </c>
      <c r="Z26" s="272">
        <v>1.8252772396999999E-2</v>
      </c>
      <c r="AA26" s="272">
        <v>1.8320993957999999E-2</v>
      </c>
      <c r="AB26" s="272">
        <v>1.8000636994999999E-2</v>
      </c>
      <c r="AC26" s="272">
        <v>2.0232033385000001E-2</v>
      </c>
      <c r="AD26" s="272">
        <v>2.0085843347000001E-2</v>
      </c>
      <c r="AE26" s="272">
        <v>2.1011540759E-2</v>
      </c>
      <c r="AF26" s="272">
        <v>2.0993742482000002E-2</v>
      </c>
      <c r="AG26" s="272">
        <v>2.1696964629000001E-2</v>
      </c>
      <c r="AH26" s="272">
        <v>2.1631632000000001E-2</v>
      </c>
      <c r="AI26" s="272">
        <v>2.0308662642E-2</v>
      </c>
      <c r="AJ26" s="272">
        <v>1.9818128277999999E-2</v>
      </c>
      <c r="AK26" s="272">
        <v>1.8643096700999999E-2</v>
      </c>
      <c r="AL26" s="272">
        <v>1.9118827073E-2</v>
      </c>
      <c r="AM26" s="272">
        <v>1.9095509702E-2</v>
      </c>
      <c r="AN26" s="272">
        <v>1.8040973261000001E-2</v>
      </c>
      <c r="AO26" s="272">
        <v>2.1005558606000001E-2</v>
      </c>
      <c r="AP26" s="272">
        <v>2.1204620638E-2</v>
      </c>
      <c r="AQ26" s="272">
        <v>2.2501451599000001E-2</v>
      </c>
      <c r="AR26" s="272">
        <v>2.2443996886E-2</v>
      </c>
      <c r="AS26" s="272">
        <v>2.3052266992000001E-2</v>
      </c>
      <c r="AT26" s="272">
        <v>2.2894619445E-2</v>
      </c>
      <c r="AU26" s="272">
        <v>2.1103557778E-2</v>
      </c>
      <c r="AV26" s="272">
        <v>2.0994026587999998E-2</v>
      </c>
      <c r="AW26" s="272">
        <v>1.9466360964E-2</v>
      </c>
      <c r="AX26" s="272">
        <v>1.91723E-2</v>
      </c>
      <c r="AY26" s="272">
        <v>2.01216E-2</v>
      </c>
      <c r="AZ26" s="272">
        <v>1.9550999999999999E-2</v>
      </c>
      <c r="BA26" s="360">
        <v>2.26622E-2</v>
      </c>
      <c r="BB26" s="360">
        <v>2.3177099999999999E-2</v>
      </c>
      <c r="BC26" s="360">
        <v>2.4958000000000001E-2</v>
      </c>
      <c r="BD26" s="360">
        <v>2.44902E-2</v>
      </c>
      <c r="BE26" s="360">
        <v>2.53263E-2</v>
      </c>
      <c r="BF26" s="360">
        <v>2.5065500000000001E-2</v>
      </c>
      <c r="BG26" s="360">
        <v>2.3106100000000001E-2</v>
      </c>
      <c r="BH26" s="360">
        <v>2.27295E-2</v>
      </c>
      <c r="BI26" s="360">
        <v>2.1056999999999999E-2</v>
      </c>
      <c r="BJ26" s="360">
        <v>2.0583000000000001E-2</v>
      </c>
      <c r="BK26" s="360">
        <v>2.1481699999999999E-2</v>
      </c>
      <c r="BL26" s="360">
        <v>2.0985E-2</v>
      </c>
      <c r="BM26" s="360">
        <v>2.4471699999999999E-2</v>
      </c>
      <c r="BN26" s="360">
        <v>2.50593E-2</v>
      </c>
      <c r="BO26" s="360">
        <v>2.7028400000000001E-2</v>
      </c>
      <c r="BP26" s="360">
        <v>2.6506100000000001E-2</v>
      </c>
      <c r="BQ26" s="360">
        <v>2.7419599999999999E-2</v>
      </c>
      <c r="BR26" s="360">
        <v>2.7074999999999998E-2</v>
      </c>
      <c r="BS26" s="360">
        <v>2.4916500000000001E-2</v>
      </c>
      <c r="BT26" s="360">
        <v>2.4352100000000002E-2</v>
      </c>
      <c r="BU26" s="360">
        <v>2.23609E-2</v>
      </c>
      <c r="BV26" s="360">
        <v>2.1843600000000001E-2</v>
      </c>
    </row>
    <row r="27" spans="1:74" ht="12" customHeight="1" x14ac:dyDescent="0.2">
      <c r="A27" s="602"/>
      <c r="B27" s="170" t="s">
        <v>489</v>
      </c>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361"/>
      <c r="BB27" s="361"/>
      <c r="BC27" s="361"/>
      <c r="BD27" s="361"/>
      <c r="BE27" s="361"/>
      <c r="BF27" s="361"/>
      <c r="BG27" s="361"/>
      <c r="BH27" s="361"/>
      <c r="BI27" s="361"/>
      <c r="BJ27" s="361"/>
      <c r="BK27" s="361"/>
      <c r="BL27" s="361"/>
      <c r="BM27" s="361"/>
      <c r="BN27" s="361"/>
      <c r="BO27" s="361"/>
      <c r="BP27" s="361"/>
      <c r="BQ27" s="361"/>
      <c r="BR27" s="361"/>
      <c r="BS27" s="361"/>
      <c r="BT27" s="361"/>
      <c r="BU27" s="361"/>
      <c r="BV27" s="361"/>
    </row>
    <row r="28" spans="1:74" ht="12" customHeight="1" x14ac:dyDescent="0.2">
      <c r="A28" s="602" t="s">
        <v>761</v>
      </c>
      <c r="B28" s="603" t="s">
        <v>593</v>
      </c>
      <c r="C28" s="272">
        <v>3.3632879999999999E-3</v>
      </c>
      <c r="D28" s="272">
        <v>3.0378079999999999E-3</v>
      </c>
      <c r="E28" s="272">
        <v>3.3632879999999999E-3</v>
      </c>
      <c r="F28" s="272">
        <v>3.254795E-3</v>
      </c>
      <c r="G28" s="272">
        <v>3.3632879999999999E-3</v>
      </c>
      <c r="H28" s="272">
        <v>3.254795E-3</v>
      </c>
      <c r="I28" s="272">
        <v>3.3632879999999999E-3</v>
      </c>
      <c r="J28" s="272">
        <v>3.3632879999999999E-3</v>
      </c>
      <c r="K28" s="272">
        <v>3.254795E-3</v>
      </c>
      <c r="L28" s="272">
        <v>3.3632879999999999E-3</v>
      </c>
      <c r="M28" s="272">
        <v>3.254795E-3</v>
      </c>
      <c r="N28" s="272">
        <v>3.3632879999999999E-3</v>
      </c>
      <c r="O28" s="272">
        <v>3.3632879999999999E-3</v>
      </c>
      <c r="P28" s="272">
        <v>3.0378079999999999E-3</v>
      </c>
      <c r="Q28" s="272">
        <v>3.3632879999999999E-3</v>
      </c>
      <c r="R28" s="272">
        <v>3.254795E-3</v>
      </c>
      <c r="S28" s="272">
        <v>3.3632879999999999E-3</v>
      </c>
      <c r="T28" s="272">
        <v>3.254795E-3</v>
      </c>
      <c r="U28" s="272">
        <v>3.3632879999999999E-3</v>
      </c>
      <c r="V28" s="272">
        <v>3.3632879999999999E-3</v>
      </c>
      <c r="W28" s="272">
        <v>3.254795E-3</v>
      </c>
      <c r="X28" s="272">
        <v>3.3632879999999999E-3</v>
      </c>
      <c r="Y28" s="272">
        <v>3.254795E-3</v>
      </c>
      <c r="Z28" s="272">
        <v>3.3632879999999999E-3</v>
      </c>
      <c r="AA28" s="272">
        <v>3.3540979999999998E-3</v>
      </c>
      <c r="AB28" s="272">
        <v>3.1377050000000002E-3</v>
      </c>
      <c r="AC28" s="272">
        <v>3.3540979999999998E-3</v>
      </c>
      <c r="AD28" s="272">
        <v>3.2459020000000002E-3</v>
      </c>
      <c r="AE28" s="272">
        <v>3.3540979999999998E-3</v>
      </c>
      <c r="AF28" s="272">
        <v>3.2459020000000002E-3</v>
      </c>
      <c r="AG28" s="272">
        <v>3.3540979999999998E-3</v>
      </c>
      <c r="AH28" s="272">
        <v>3.3540979999999998E-3</v>
      </c>
      <c r="AI28" s="272">
        <v>3.2459020000000002E-3</v>
      </c>
      <c r="AJ28" s="272">
        <v>3.3540979999999998E-3</v>
      </c>
      <c r="AK28" s="272">
        <v>3.2459020000000002E-3</v>
      </c>
      <c r="AL28" s="272">
        <v>3.3540979999999998E-3</v>
      </c>
      <c r="AM28" s="272">
        <v>3.3632879999999999E-3</v>
      </c>
      <c r="AN28" s="272">
        <v>3.0378079999999999E-3</v>
      </c>
      <c r="AO28" s="272">
        <v>3.3632879999999999E-3</v>
      </c>
      <c r="AP28" s="272">
        <v>3.254795E-3</v>
      </c>
      <c r="AQ28" s="272">
        <v>3.3632879999999999E-3</v>
      </c>
      <c r="AR28" s="272">
        <v>3.254795E-3</v>
      </c>
      <c r="AS28" s="272">
        <v>3.3632879999999999E-3</v>
      </c>
      <c r="AT28" s="272">
        <v>3.3632879999999999E-3</v>
      </c>
      <c r="AU28" s="272">
        <v>3.254795E-3</v>
      </c>
      <c r="AV28" s="272">
        <v>3.3632879999999999E-3</v>
      </c>
      <c r="AW28" s="272">
        <v>3.254795E-3</v>
      </c>
      <c r="AX28" s="272">
        <v>3.9993327341999998E-3</v>
      </c>
      <c r="AY28" s="272">
        <v>4.3890420546E-3</v>
      </c>
      <c r="AZ28" s="272">
        <v>4.1058788115000003E-3</v>
      </c>
      <c r="BA28" s="360">
        <v>4.3890400000000003E-3</v>
      </c>
      <c r="BB28" s="360">
        <v>4.2474599999999998E-3</v>
      </c>
      <c r="BC28" s="360">
        <v>4.3890400000000003E-3</v>
      </c>
      <c r="BD28" s="360">
        <v>4.2474599999999998E-3</v>
      </c>
      <c r="BE28" s="360">
        <v>4.3890400000000003E-3</v>
      </c>
      <c r="BF28" s="360">
        <v>4.3890400000000003E-3</v>
      </c>
      <c r="BG28" s="360">
        <v>4.2474599999999998E-3</v>
      </c>
      <c r="BH28" s="360">
        <v>4.3890400000000003E-3</v>
      </c>
      <c r="BI28" s="360">
        <v>4.2474599999999998E-3</v>
      </c>
      <c r="BJ28" s="360">
        <v>4.3890400000000003E-3</v>
      </c>
      <c r="BK28" s="360">
        <v>4.3890400000000003E-3</v>
      </c>
      <c r="BL28" s="360">
        <v>4.3890400000000003E-3</v>
      </c>
      <c r="BM28" s="360">
        <v>4.3890400000000003E-3</v>
      </c>
      <c r="BN28" s="360">
        <v>4.3890400000000003E-3</v>
      </c>
      <c r="BO28" s="360">
        <v>4.3890400000000003E-3</v>
      </c>
      <c r="BP28" s="360">
        <v>4.3890400000000003E-3</v>
      </c>
      <c r="BQ28" s="360">
        <v>4.3890400000000003E-3</v>
      </c>
      <c r="BR28" s="360">
        <v>4.3890400000000003E-3</v>
      </c>
      <c r="BS28" s="360">
        <v>4.3890400000000003E-3</v>
      </c>
      <c r="BT28" s="360">
        <v>4.3890400000000003E-3</v>
      </c>
      <c r="BU28" s="360">
        <v>4.3890400000000003E-3</v>
      </c>
      <c r="BV28" s="360">
        <v>4.3890400000000003E-3</v>
      </c>
    </row>
    <row r="29" spans="1:74" ht="12" customHeight="1" x14ac:dyDescent="0.2">
      <c r="A29" s="602" t="s">
        <v>25</v>
      </c>
      <c r="B29" s="603" t="s">
        <v>1276</v>
      </c>
      <c r="C29" s="272">
        <v>5.928099E-3</v>
      </c>
      <c r="D29" s="272">
        <v>6.281628E-3</v>
      </c>
      <c r="E29" s="272">
        <v>8.6209300000000006E-3</v>
      </c>
      <c r="F29" s="272">
        <v>9.4315670000000001E-3</v>
      </c>
      <c r="G29" s="272">
        <v>1.0454016E-2</v>
      </c>
      <c r="H29" s="272">
        <v>1.0595179E-2</v>
      </c>
      <c r="I29" s="272">
        <v>1.1090134999999999E-2</v>
      </c>
      <c r="J29" s="272">
        <v>1.1043183E-2</v>
      </c>
      <c r="K29" s="272">
        <v>1.0237763E-2</v>
      </c>
      <c r="L29" s="272">
        <v>9.5383159999999998E-3</v>
      </c>
      <c r="M29" s="272">
        <v>7.8966690000000003E-3</v>
      </c>
      <c r="N29" s="272">
        <v>7.6615019999999997E-3</v>
      </c>
      <c r="O29" s="272">
        <v>6.4773950000000004E-3</v>
      </c>
      <c r="P29" s="272">
        <v>7.1103E-3</v>
      </c>
      <c r="Q29" s="272">
        <v>1.0018984999999999E-2</v>
      </c>
      <c r="R29" s="272">
        <v>1.1284776999999999E-2</v>
      </c>
      <c r="S29" s="272">
        <v>1.2484303E-2</v>
      </c>
      <c r="T29" s="272">
        <v>1.2705614E-2</v>
      </c>
      <c r="U29" s="272">
        <v>1.3497439999999999E-2</v>
      </c>
      <c r="V29" s="272">
        <v>1.3460532000000001E-2</v>
      </c>
      <c r="W29" s="272">
        <v>1.2230127E-2</v>
      </c>
      <c r="X29" s="272">
        <v>1.1070589E-2</v>
      </c>
      <c r="Y29" s="272">
        <v>9.1540230000000007E-3</v>
      </c>
      <c r="Z29" s="272">
        <v>8.4471790000000008E-3</v>
      </c>
      <c r="AA29" s="272">
        <v>8.1118879999999994E-3</v>
      </c>
      <c r="AB29" s="272">
        <v>9.6008359999999997E-3</v>
      </c>
      <c r="AC29" s="272">
        <v>1.283958E-2</v>
      </c>
      <c r="AD29" s="272">
        <v>1.450187E-2</v>
      </c>
      <c r="AE29" s="272">
        <v>1.6074419999999999E-2</v>
      </c>
      <c r="AF29" s="272">
        <v>1.6608425999999999E-2</v>
      </c>
      <c r="AG29" s="272">
        <v>1.7287732E-2</v>
      </c>
      <c r="AH29" s="272">
        <v>1.6775592999999998E-2</v>
      </c>
      <c r="AI29" s="272">
        <v>1.4939762000000001E-2</v>
      </c>
      <c r="AJ29" s="272">
        <v>1.3380123000000001E-2</v>
      </c>
      <c r="AK29" s="272">
        <v>1.0940399E-2</v>
      </c>
      <c r="AL29" s="272">
        <v>9.9237779999999994E-3</v>
      </c>
      <c r="AM29" s="272">
        <v>9.8109970000000001E-3</v>
      </c>
      <c r="AN29" s="272">
        <v>1.1018396E-2</v>
      </c>
      <c r="AO29" s="272">
        <v>1.5716047E-2</v>
      </c>
      <c r="AP29" s="272">
        <v>1.7502269000000001E-2</v>
      </c>
      <c r="AQ29" s="272">
        <v>1.9300537999999999E-2</v>
      </c>
      <c r="AR29" s="272">
        <v>1.9835094000000001E-2</v>
      </c>
      <c r="AS29" s="272">
        <v>2.0399365999999999E-2</v>
      </c>
      <c r="AT29" s="272">
        <v>1.9875891999999999E-2</v>
      </c>
      <c r="AU29" s="272">
        <v>1.7870061E-2</v>
      </c>
      <c r="AV29" s="272">
        <v>1.6094882000000001E-2</v>
      </c>
      <c r="AW29" s="272">
        <v>1.2800544000000001E-2</v>
      </c>
      <c r="AX29" s="272">
        <v>1.1690799999999999E-2</v>
      </c>
      <c r="AY29" s="272">
        <v>1.15744E-2</v>
      </c>
      <c r="AZ29" s="272">
        <v>1.2872700000000001E-2</v>
      </c>
      <c r="BA29" s="360">
        <v>1.8146099999999998E-2</v>
      </c>
      <c r="BB29" s="360">
        <v>2.0280400000000001E-2</v>
      </c>
      <c r="BC29" s="360">
        <v>2.2359899999999999E-2</v>
      </c>
      <c r="BD29" s="360">
        <v>2.2753499999999999E-2</v>
      </c>
      <c r="BE29" s="360">
        <v>2.3644800000000001E-2</v>
      </c>
      <c r="BF29" s="360">
        <v>2.31197E-2</v>
      </c>
      <c r="BG29" s="360">
        <v>2.0819000000000001E-2</v>
      </c>
      <c r="BH29" s="360">
        <v>1.8768099999999999E-2</v>
      </c>
      <c r="BI29" s="360">
        <v>1.51805E-2</v>
      </c>
      <c r="BJ29" s="360">
        <v>1.3848299999999999E-2</v>
      </c>
      <c r="BK29" s="360">
        <v>1.3559999999999999E-2</v>
      </c>
      <c r="BL29" s="360">
        <v>1.49943E-2</v>
      </c>
      <c r="BM29" s="360">
        <v>2.1009900000000001E-2</v>
      </c>
      <c r="BN29" s="360">
        <v>2.3403799999999999E-2</v>
      </c>
      <c r="BO29" s="360">
        <v>2.5726599999999999E-2</v>
      </c>
      <c r="BP29" s="360">
        <v>2.6128599999999998E-2</v>
      </c>
      <c r="BQ29" s="360">
        <v>2.7086599999999999E-2</v>
      </c>
      <c r="BR29" s="360">
        <v>2.6429299999999999E-2</v>
      </c>
      <c r="BS29" s="360">
        <v>2.3761999999999998E-2</v>
      </c>
      <c r="BT29" s="360">
        <v>2.1396600000000002E-2</v>
      </c>
      <c r="BU29" s="360">
        <v>1.7308E-2</v>
      </c>
      <c r="BV29" s="360">
        <v>1.5773599999999999E-2</v>
      </c>
    </row>
    <row r="30" spans="1:74" ht="12" customHeight="1" x14ac:dyDescent="0.2">
      <c r="A30" s="602" t="s">
        <v>930</v>
      </c>
      <c r="B30" s="603" t="s">
        <v>1274</v>
      </c>
      <c r="C30" s="272">
        <v>5.0146958999999998E-2</v>
      </c>
      <c r="D30" s="272">
        <v>4.5294027000000001E-2</v>
      </c>
      <c r="E30" s="272">
        <v>5.0146958999999998E-2</v>
      </c>
      <c r="F30" s="272">
        <v>4.8529315000000003E-2</v>
      </c>
      <c r="G30" s="272">
        <v>5.0146958999999998E-2</v>
      </c>
      <c r="H30" s="272">
        <v>4.8529315000000003E-2</v>
      </c>
      <c r="I30" s="272">
        <v>5.0146958999999998E-2</v>
      </c>
      <c r="J30" s="272">
        <v>5.0146958999999998E-2</v>
      </c>
      <c r="K30" s="272">
        <v>4.8529315000000003E-2</v>
      </c>
      <c r="L30" s="272">
        <v>5.0146958999999998E-2</v>
      </c>
      <c r="M30" s="272">
        <v>4.8529315000000003E-2</v>
      </c>
      <c r="N30" s="272">
        <v>5.0146958999999998E-2</v>
      </c>
      <c r="O30" s="272">
        <v>3.7359483999999998E-2</v>
      </c>
      <c r="P30" s="272">
        <v>3.3744049999999998E-2</v>
      </c>
      <c r="Q30" s="272">
        <v>3.7359483999999998E-2</v>
      </c>
      <c r="R30" s="272">
        <v>3.615434E-2</v>
      </c>
      <c r="S30" s="272">
        <v>3.7359483999999998E-2</v>
      </c>
      <c r="T30" s="272">
        <v>3.615434E-2</v>
      </c>
      <c r="U30" s="272">
        <v>3.7359483999999998E-2</v>
      </c>
      <c r="V30" s="272">
        <v>3.7359483999999998E-2</v>
      </c>
      <c r="W30" s="272">
        <v>3.615434E-2</v>
      </c>
      <c r="X30" s="272">
        <v>3.7359483999999998E-2</v>
      </c>
      <c r="Y30" s="272">
        <v>3.615434E-2</v>
      </c>
      <c r="Z30" s="272">
        <v>3.7359483999999998E-2</v>
      </c>
      <c r="AA30" s="272">
        <v>3.1557026000000002E-2</v>
      </c>
      <c r="AB30" s="272">
        <v>2.9521089E-2</v>
      </c>
      <c r="AC30" s="272">
        <v>3.1557026000000002E-2</v>
      </c>
      <c r="AD30" s="272">
        <v>3.0539057000000001E-2</v>
      </c>
      <c r="AE30" s="272">
        <v>3.1557026000000002E-2</v>
      </c>
      <c r="AF30" s="272">
        <v>3.0539057000000001E-2</v>
      </c>
      <c r="AG30" s="272">
        <v>3.1557026000000002E-2</v>
      </c>
      <c r="AH30" s="272">
        <v>3.1557026000000002E-2</v>
      </c>
      <c r="AI30" s="272">
        <v>3.0539057000000001E-2</v>
      </c>
      <c r="AJ30" s="272">
        <v>3.1557026000000002E-2</v>
      </c>
      <c r="AK30" s="272">
        <v>3.0539057000000001E-2</v>
      </c>
      <c r="AL30" s="272">
        <v>3.1557026000000002E-2</v>
      </c>
      <c r="AM30" s="272">
        <v>3.2371283000000001E-2</v>
      </c>
      <c r="AN30" s="272">
        <v>2.9238579000000001E-2</v>
      </c>
      <c r="AO30" s="272">
        <v>3.2371283000000001E-2</v>
      </c>
      <c r="AP30" s="272">
        <v>3.1327048000000003E-2</v>
      </c>
      <c r="AQ30" s="272">
        <v>3.2371283000000001E-2</v>
      </c>
      <c r="AR30" s="272">
        <v>3.1327048000000003E-2</v>
      </c>
      <c r="AS30" s="272">
        <v>3.2371283000000001E-2</v>
      </c>
      <c r="AT30" s="272">
        <v>3.2371283000000001E-2</v>
      </c>
      <c r="AU30" s="272">
        <v>3.1327048000000003E-2</v>
      </c>
      <c r="AV30" s="272">
        <v>3.2371283000000001E-2</v>
      </c>
      <c r="AW30" s="272">
        <v>3.1327048000000003E-2</v>
      </c>
      <c r="AX30" s="272">
        <v>3.3435298351000002E-2</v>
      </c>
      <c r="AY30" s="272">
        <v>3.5001498983E-2</v>
      </c>
      <c r="AZ30" s="272">
        <v>3.2743338068999997E-2</v>
      </c>
      <c r="BA30" s="360">
        <v>3.5001499999999998E-2</v>
      </c>
      <c r="BB30" s="360">
        <v>3.3872399999999997E-2</v>
      </c>
      <c r="BC30" s="360">
        <v>3.5001499999999998E-2</v>
      </c>
      <c r="BD30" s="360">
        <v>3.3872399999999997E-2</v>
      </c>
      <c r="BE30" s="360">
        <v>3.5001499999999998E-2</v>
      </c>
      <c r="BF30" s="360">
        <v>3.5001499999999998E-2</v>
      </c>
      <c r="BG30" s="360">
        <v>3.3872399999999997E-2</v>
      </c>
      <c r="BH30" s="360">
        <v>3.5001499999999998E-2</v>
      </c>
      <c r="BI30" s="360">
        <v>3.3872399999999997E-2</v>
      </c>
      <c r="BJ30" s="360">
        <v>3.5001499999999998E-2</v>
      </c>
      <c r="BK30" s="360">
        <v>3.5001499999999998E-2</v>
      </c>
      <c r="BL30" s="360">
        <v>3.5001499999999998E-2</v>
      </c>
      <c r="BM30" s="360">
        <v>3.5001499999999998E-2</v>
      </c>
      <c r="BN30" s="360">
        <v>3.5001499999999998E-2</v>
      </c>
      <c r="BO30" s="360">
        <v>3.5001499999999998E-2</v>
      </c>
      <c r="BP30" s="360">
        <v>3.5001499999999998E-2</v>
      </c>
      <c r="BQ30" s="360">
        <v>3.5001499999999998E-2</v>
      </c>
      <c r="BR30" s="360">
        <v>3.5001499999999998E-2</v>
      </c>
      <c r="BS30" s="360">
        <v>3.5001499999999998E-2</v>
      </c>
      <c r="BT30" s="360">
        <v>3.5001499999999998E-2</v>
      </c>
      <c r="BU30" s="360">
        <v>3.5001499999999998E-2</v>
      </c>
      <c r="BV30" s="360">
        <v>3.5001499999999998E-2</v>
      </c>
    </row>
    <row r="31" spans="1:74" ht="12" customHeight="1" x14ac:dyDescent="0.2">
      <c r="A31" s="601" t="s">
        <v>26</v>
      </c>
      <c r="B31" s="603" t="s">
        <v>486</v>
      </c>
      <c r="C31" s="272">
        <v>5.9438346000000003E-2</v>
      </c>
      <c r="D31" s="272">
        <v>5.4613463000000001E-2</v>
      </c>
      <c r="E31" s="272">
        <v>6.2131177000000003E-2</v>
      </c>
      <c r="F31" s="272">
        <v>6.1215677000000003E-2</v>
      </c>
      <c r="G31" s="272">
        <v>6.3964262999999993E-2</v>
      </c>
      <c r="H31" s="272">
        <v>6.2379288999999997E-2</v>
      </c>
      <c r="I31" s="272">
        <v>6.4600381999999998E-2</v>
      </c>
      <c r="J31" s="272">
        <v>6.4553429999999995E-2</v>
      </c>
      <c r="K31" s="272">
        <v>6.2021872999999998E-2</v>
      </c>
      <c r="L31" s="272">
        <v>6.3048563000000002E-2</v>
      </c>
      <c r="M31" s="272">
        <v>5.9680779000000003E-2</v>
      </c>
      <c r="N31" s="272">
        <v>6.1171748999999997E-2</v>
      </c>
      <c r="O31" s="272">
        <v>4.7200167000000001E-2</v>
      </c>
      <c r="P31" s="272">
        <v>4.3892158000000001E-2</v>
      </c>
      <c r="Q31" s="272">
        <v>5.0741756999999998E-2</v>
      </c>
      <c r="R31" s="272">
        <v>5.0693912000000001E-2</v>
      </c>
      <c r="S31" s="272">
        <v>5.3207075E-2</v>
      </c>
      <c r="T31" s="272">
        <v>5.2114749000000002E-2</v>
      </c>
      <c r="U31" s="272">
        <v>5.4220211999999997E-2</v>
      </c>
      <c r="V31" s="272">
        <v>5.4183304000000002E-2</v>
      </c>
      <c r="W31" s="272">
        <v>5.1639261999999998E-2</v>
      </c>
      <c r="X31" s="272">
        <v>5.1793361000000003E-2</v>
      </c>
      <c r="Y31" s="272">
        <v>4.8563158000000002E-2</v>
      </c>
      <c r="Z31" s="272">
        <v>4.9169951000000003E-2</v>
      </c>
      <c r="AA31" s="272">
        <v>4.3023011999999999E-2</v>
      </c>
      <c r="AB31" s="272">
        <v>4.2259629999999999E-2</v>
      </c>
      <c r="AC31" s="272">
        <v>4.7750703999999998E-2</v>
      </c>
      <c r="AD31" s="272">
        <v>4.8286829000000003E-2</v>
      </c>
      <c r="AE31" s="272">
        <v>5.0985544000000001E-2</v>
      </c>
      <c r="AF31" s="272">
        <v>5.0393384999999999E-2</v>
      </c>
      <c r="AG31" s="272">
        <v>5.2198856000000002E-2</v>
      </c>
      <c r="AH31" s="272">
        <v>5.1686717E-2</v>
      </c>
      <c r="AI31" s="272">
        <v>4.8724720999999999E-2</v>
      </c>
      <c r="AJ31" s="272">
        <v>4.8291247000000002E-2</v>
      </c>
      <c r="AK31" s="272">
        <v>4.4725358E-2</v>
      </c>
      <c r="AL31" s="272">
        <v>4.4834902000000003E-2</v>
      </c>
      <c r="AM31" s="272">
        <v>4.5545568000000002E-2</v>
      </c>
      <c r="AN31" s="272">
        <v>4.3294783000000003E-2</v>
      </c>
      <c r="AO31" s="272">
        <v>5.1450617999999997E-2</v>
      </c>
      <c r="AP31" s="272">
        <v>5.2084112000000002E-2</v>
      </c>
      <c r="AQ31" s="272">
        <v>5.5035108999999999E-2</v>
      </c>
      <c r="AR31" s="272">
        <v>5.4416936999999999E-2</v>
      </c>
      <c r="AS31" s="272">
        <v>5.6133937000000002E-2</v>
      </c>
      <c r="AT31" s="272">
        <v>5.5610462999999999E-2</v>
      </c>
      <c r="AU31" s="272">
        <v>5.2451904000000001E-2</v>
      </c>
      <c r="AV31" s="272">
        <v>5.1829452999999998E-2</v>
      </c>
      <c r="AW31" s="272">
        <v>4.7382386999999998E-2</v>
      </c>
      <c r="AX31" s="272">
        <v>4.91254E-2</v>
      </c>
      <c r="AY31" s="272">
        <v>5.09649E-2</v>
      </c>
      <c r="AZ31" s="272">
        <v>4.9721899999999999E-2</v>
      </c>
      <c r="BA31" s="360">
        <v>5.75366E-2</v>
      </c>
      <c r="BB31" s="360">
        <v>5.8400300000000002E-2</v>
      </c>
      <c r="BC31" s="360">
        <v>6.1750399999999997E-2</v>
      </c>
      <c r="BD31" s="360">
        <v>6.0873400000000001E-2</v>
      </c>
      <c r="BE31" s="360">
        <v>6.3035400000000005E-2</v>
      </c>
      <c r="BF31" s="360">
        <v>6.2510200000000002E-2</v>
      </c>
      <c r="BG31" s="360">
        <v>5.89388E-2</v>
      </c>
      <c r="BH31" s="360">
        <v>5.8158599999999998E-2</v>
      </c>
      <c r="BI31" s="360">
        <v>5.3300399999999998E-2</v>
      </c>
      <c r="BJ31" s="360">
        <v>5.3238800000000003E-2</v>
      </c>
      <c r="BK31" s="360">
        <v>5.2950499999999998E-2</v>
      </c>
      <c r="BL31" s="360">
        <v>5.4384799999999997E-2</v>
      </c>
      <c r="BM31" s="360">
        <v>6.0400500000000003E-2</v>
      </c>
      <c r="BN31" s="360">
        <v>6.2794299999999997E-2</v>
      </c>
      <c r="BO31" s="360">
        <v>6.51172E-2</v>
      </c>
      <c r="BP31" s="360">
        <v>6.55192E-2</v>
      </c>
      <c r="BQ31" s="360">
        <v>6.64772E-2</v>
      </c>
      <c r="BR31" s="360">
        <v>6.5819799999999998E-2</v>
      </c>
      <c r="BS31" s="360">
        <v>6.3152600000000003E-2</v>
      </c>
      <c r="BT31" s="360">
        <v>6.07872E-2</v>
      </c>
      <c r="BU31" s="360">
        <v>5.6698499999999999E-2</v>
      </c>
      <c r="BV31" s="360">
        <v>5.5164199999999997E-2</v>
      </c>
    </row>
    <row r="32" spans="1:74" ht="12" customHeight="1" x14ac:dyDescent="0.2">
      <c r="A32" s="601"/>
      <c r="B32" s="170" t="s">
        <v>490</v>
      </c>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362"/>
      <c r="BB32" s="362"/>
      <c r="BC32" s="362"/>
      <c r="BD32" s="362"/>
      <c r="BE32" s="362"/>
      <c r="BF32" s="362"/>
      <c r="BG32" s="362"/>
      <c r="BH32" s="362"/>
      <c r="BI32" s="362"/>
      <c r="BJ32" s="362"/>
      <c r="BK32" s="362"/>
      <c r="BL32" s="362"/>
      <c r="BM32" s="362"/>
      <c r="BN32" s="362"/>
      <c r="BO32" s="362"/>
      <c r="BP32" s="362"/>
      <c r="BQ32" s="362"/>
      <c r="BR32" s="362"/>
      <c r="BS32" s="362"/>
      <c r="BT32" s="362"/>
      <c r="BU32" s="362"/>
      <c r="BV32" s="362"/>
    </row>
    <row r="33" spans="1:74" ht="12" customHeight="1" x14ac:dyDescent="0.2">
      <c r="A33" s="601" t="s">
        <v>47</v>
      </c>
      <c r="B33" s="603" t="s">
        <v>1278</v>
      </c>
      <c r="C33" s="272">
        <v>1.1812645379E-2</v>
      </c>
      <c r="D33" s="272">
        <v>1.0606495244E-2</v>
      </c>
      <c r="E33" s="272">
        <v>1.5686886268000001E-2</v>
      </c>
      <c r="F33" s="272">
        <v>1.484943536E-2</v>
      </c>
      <c r="G33" s="272">
        <v>1.6691441578999999E-2</v>
      </c>
      <c r="H33" s="272">
        <v>1.6070156503000001E-2</v>
      </c>
      <c r="I33" s="272">
        <v>1.6944659553999999E-2</v>
      </c>
      <c r="J33" s="272">
        <v>2.1473368361E-2</v>
      </c>
      <c r="K33" s="272">
        <v>1.9925849823E-2</v>
      </c>
      <c r="L33" s="272">
        <v>1.8404681623000001E-2</v>
      </c>
      <c r="M33" s="272">
        <v>1.6568232735000001E-2</v>
      </c>
      <c r="N33" s="272">
        <v>1.8973394785999999E-2</v>
      </c>
      <c r="O33" s="272">
        <v>6.7337281500999997E-3</v>
      </c>
      <c r="P33" s="272">
        <v>1.2654656812999999E-2</v>
      </c>
      <c r="Q33" s="272">
        <v>1.4760347226E-2</v>
      </c>
      <c r="R33" s="272">
        <v>1.6945672517999999E-2</v>
      </c>
      <c r="S33" s="272">
        <v>1.9436498151000001E-2</v>
      </c>
      <c r="T33" s="272">
        <v>2.2605151648000001E-2</v>
      </c>
      <c r="U33" s="272">
        <v>2.117251409E-2</v>
      </c>
      <c r="V33" s="272">
        <v>2.1933299154999999E-2</v>
      </c>
      <c r="W33" s="272">
        <v>2.2070553885E-2</v>
      </c>
      <c r="X33" s="272">
        <v>1.9844109012E-2</v>
      </c>
      <c r="Y33" s="272">
        <v>1.7367468689999999E-2</v>
      </c>
      <c r="Z33" s="272">
        <v>1.9721034326E-2</v>
      </c>
      <c r="AA33" s="272">
        <v>1.3480141193000001E-2</v>
      </c>
      <c r="AB33" s="272">
        <v>1.7223531180000001E-2</v>
      </c>
      <c r="AC33" s="272">
        <v>1.9639679197E-2</v>
      </c>
      <c r="AD33" s="272">
        <v>1.8984493242000001E-2</v>
      </c>
      <c r="AE33" s="272">
        <v>2.5186635446E-2</v>
      </c>
      <c r="AF33" s="272">
        <v>2.4381167012E-2</v>
      </c>
      <c r="AG33" s="272">
        <v>2.8528320324E-2</v>
      </c>
      <c r="AH33" s="272">
        <v>2.9784244889E-2</v>
      </c>
      <c r="AI33" s="272">
        <v>2.9911172755999998E-2</v>
      </c>
      <c r="AJ33" s="272">
        <v>2.7369892073000002E-2</v>
      </c>
      <c r="AK33" s="272">
        <v>2.9125939922000001E-2</v>
      </c>
      <c r="AL33" s="272">
        <v>2.7251442112E-2</v>
      </c>
      <c r="AM33" s="272">
        <v>1.6715165829000001E-2</v>
      </c>
      <c r="AN33" s="272">
        <v>1.4884075817999999E-2</v>
      </c>
      <c r="AO33" s="272">
        <v>2.192554465E-2</v>
      </c>
      <c r="AP33" s="272">
        <v>2.2871461685999999E-2</v>
      </c>
      <c r="AQ33" s="272">
        <v>2.8287856592000001E-2</v>
      </c>
      <c r="AR33" s="272">
        <v>2.8054166770999998E-2</v>
      </c>
      <c r="AS33" s="272">
        <v>2.8085077380999999E-2</v>
      </c>
      <c r="AT33" s="272">
        <v>2.6959403460999998E-2</v>
      </c>
      <c r="AU33" s="272">
        <v>2.5239561022E-2</v>
      </c>
      <c r="AV33" s="272">
        <v>2.3025929508E-2</v>
      </c>
      <c r="AW33" s="272">
        <v>2.1666388823E-2</v>
      </c>
      <c r="AX33" s="272">
        <v>2.0997960699E-2</v>
      </c>
      <c r="AY33" s="272">
        <v>1.4248500000000001E-2</v>
      </c>
      <c r="AZ33" s="272">
        <v>1.9564600000000001E-2</v>
      </c>
      <c r="BA33" s="360">
        <v>2.3672800000000001E-2</v>
      </c>
      <c r="BB33" s="360">
        <v>2.52661E-2</v>
      </c>
      <c r="BC33" s="360">
        <v>2.68655E-2</v>
      </c>
      <c r="BD33" s="360">
        <v>2.8678599999999999E-2</v>
      </c>
      <c r="BE33" s="360">
        <v>3.06717E-2</v>
      </c>
      <c r="BF33" s="360">
        <v>3.0877600000000002E-2</v>
      </c>
      <c r="BG33" s="360">
        <v>3.0342399999999999E-2</v>
      </c>
      <c r="BH33" s="360">
        <v>3.0487299999999998E-2</v>
      </c>
      <c r="BI33" s="360">
        <v>3.1195799999999999E-2</v>
      </c>
      <c r="BJ33" s="360">
        <v>3.3360000000000001E-2</v>
      </c>
      <c r="BK33" s="360">
        <v>2.17889E-2</v>
      </c>
      <c r="BL33" s="360">
        <v>2.1364600000000001E-2</v>
      </c>
      <c r="BM33" s="360">
        <v>2.5755799999999999E-2</v>
      </c>
      <c r="BN33" s="360">
        <v>2.74883E-2</v>
      </c>
      <c r="BO33" s="360">
        <v>2.9228400000000002E-2</v>
      </c>
      <c r="BP33" s="360">
        <v>3.1236199999999999E-2</v>
      </c>
      <c r="BQ33" s="360">
        <v>3.3415899999999998E-2</v>
      </c>
      <c r="BR33" s="360">
        <v>3.3643800000000001E-2</v>
      </c>
      <c r="BS33" s="360">
        <v>3.3060800000000001E-2</v>
      </c>
      <c r="BT33" s="360">
        <v>3.3217000000000003E-2</v>
      </c>
      <c r="BU33" s="360">
        <v>3.3998500000000001E-2</v>
      </c>
      <c r="BV33" s="360">
        <v>3.63676E-2</v>
      </c>
    </row>
    <row r="34" spans="1:74" ht="12" customHeight="1" x14ac:dyDescent="0.2">
      <c r="A34" s="601" t="s">
        <v>491</v>
      </c>
      <c r="B34" s="603" t="s">
        <v>1277</v>
      </c>
      <c r="C34" s="272">
        <v>8.6563356564999999E-2</v>
      </c>
      <c r="D34" s="272">
        <v>8.2025010334000004E-2</v>
      </c>
      <c r="E34" s="272">
        <v>8.7389542284999996E-2</v>
      </c>
      <c r="F34" s="272">
        <v>8.9260558397000006E-2</v>
      </c>
      <c r="G34" s="272">
        <v>9.3475435152999997E-2</v>
      </c>
      <c r="H34" s="272">
        <v>9.1573026907999996E-2</v>
      </c>
      <c r="I34" s="272">
        <v>9.5354526903999995E-2</v>
      </c>
      <c r="J34" s="272">
        <v>9.4922008902999996E-2</v>
      </c>
      <c r="K34" s="272">
        <v>8.8327682446999997E-2</v>
      </c>
      <c r="L34" s="272">
        <v>9.5832104735999998E-2</v>
      </c>
      <c r="M34" s="272">
        <v>9.1282670792999995E-2</v>
      </c>
      <c r="N34" s="272">
        <v>9.3668347422999995E-2</v>
      </c>
      <c r="O34" s="272">
        <v>8.7215258251999994E-2</v>
      </c>
      <c r="P34" s="272">
        <v>8.2445597275999996E-2</v>
      </c>
      <c r="Q34" s="272">
        <v>9.1884278363999997E-2</v>
      </c>
      <c r="R34" s="272">
        <v>8.7959092759999996E-2</v>
      </c>
      <c r="S34" s="272">
        <v>9.6156113094000004E-2</v>
      </c>
      <c r="T34" s="272">
        <v>9.3931140635999999E-2</v>
      </c>
      <c r="U34" s="272">
        <v>9.6555769178000003E-2</v>
      </c>
      <c r="V34" s="272">
        <v>9.7168823256E-2</v>
      </c>
      <c r="W34" s="272">
        <v>9.3387586819000001E-2</v>
      </c>
      <c r="X34" s="272">
        <v>9.4067471856000007E-2</v>
      </c>
      <c r="Y34" s="272">
        <v>9.1923023874999996E-2</v>
      </c>
      <c r="Z34" s="272">
        <v>9.2441769081999997E-2</v>
      </c>
      <c r="AA34" s="272">
        <v>8.7733089035999995E-2</v>
      </c>
      <c r="AB34" s="272">
        <v>8.9768564287999994E-2</v>
      </c>
      <c r="AC34" s="272">
        <v>9.5858798231999998E-2</v>
      </c>
      <c r="AD34" s="272">
        <v>8.8837490421000004E-2</v>
      </c>
      <c r="AE34" s="272">
        <v>9.6891450886E-2</v>
      </c>
      <c r="AF34" s="272">
        <v>9.6822931422999997E-2</v>
      </c>
      <c r="AG34" s="272">
        <v>9.9067499313999996E-2</v>
      </c>
      <c r="AH34" s="272">
        <v>0.10034754707</v>
      </c>
      <c r="AI34" s="272">
        <v>9.3953449974E-2</v>
      </c>
      <c r="AJ34" s="272">
        <v>9.5402461962000001E-2</v>
      </c>
      <c r="AK34" s="272">
        <v>9.4155181150999995E-2</v>
      </c>
      <c r="AL34" s="272">
        <v>9.9202271894999999E-2</v>
      </c>
      <c r="AM34" s="272">
        <v>9.0386943373999995E-2</v>
      </c>
      <c r="AN34" s="272">
        <v>8.5491761740000005E-2</v>
      </c>
      <c r="AO34" s="272">
        <v>9.4403806622E-2</v>
      </c>
      <c r="AP34" s="272">
        <v>9.2246518306999994E-2</v>
      </c>
      <c r="AQ34" s="272">
        <v>9.8560096158000002E-2</v>
      </c>
      <c r="AR34" s="272">
        <v>9.9538804940000003E-2</v>
      </c>
      <c r="AS34" s="272">
        <v>9.7712885501999996E-2</v>
      </c>
      <c r="AT34" s="272">
        <v>0.10057436114</v>
      </c>
      <c r="AU34" s="272">
        <v>9.4865133416000003E-2</v>
      </c>
      <c r="AV34" s="272">
        <v>9.9313767753999999E-2</v>
      </c>
      <c r="AW34" s="272">
        <v>9.6651015438000004E-2</v>
      </c>
      <c r="AX34" s="272">
        <v>9.9367999999999998E-2</v>
      </c>
      <c r="AY34" s="272">
        <v>9.1247200000000001E-2</v>
      </c>
      <c r="AZ34" s="272">
        <v>8.4812600000000002E-2</v>
      </c>
      <c r="BA34" s="360">
        <v>9.6840999999999997E-2</v>
      </c>
      <c r="BB34" s="360">
        <v>9.4772200000000001E-2</v>
      </c>
      <c r="BC34" s="360">
        <v>0.10219250000000001</v>
      </c>
      <c r="BD34" s="360">
        <v>0.100563</v>
      </c>
      <c r="BE34" s="360">
        <v>0.102034</v>
      </c>
      <c r="BF34" s="360">
        <v>0.1031267</v>
      </c>
      <c r="BG34" s="360">
        <v>9.6453200000000003E-2</v>
      </c>
      <c r="BH34" s="360">
        <v>9.8624299999999998E-2</v>
      </c>
      <c r="BI34" s="360">
        <v>9.6183599999999994E-2</v>
      </c>
      <c r="BJ34" s="360">
        <v>9.8366300000000004E-2</v>
      </c>
      <c r="BK34" s="360">
        <v>9.1144900000000001E-2</v>
      </c>
      <c r="BL34" s="360">
        <v>8.7359699999999998E-2</v>
      </c>
      <c r="BM34" s="360">
        <v>9.9215300000000006E-2</v>
      </c>
      <c r="BN34" s="360">
        <v>9.5014899999999999E-2</v>
      </c>
      <c r="BO34" s="360">
        <v>0.10354969999999999</v>
      </c>
      <c r="BP34" s="360">
        <v>0.1014616</v>
      </c>
      <c r="BQ34" s="360">
        <v>0.1031774</v>
      </c>
      <c r="BR34" s="360">
        <v>0.1040586</v>
      </c>
      <c r="BS34" s="360">
        <v>9.7211000000000006E-2</v>
      </c>
      <c r="BT34" s="360">
        <v>9.9587200000000001E-2</v>
      </c>
      <c r="BU34" s="360">
        <v>9.7030400000000003E-2</v>
      </c>
      <c r="BV34" s="360">
        <v>9.9275699999999995E-2</v>
      </c>
    </row>
    <row r="35" spans="1:74" ht="12" customHeight="1" x14ac:dyDescent="0.2">
      <c r="A35" s="601" t="s">
        <v>492</v>
      </c>
      <c r="B35" s="603" t="s">
        <v>486</v>
      </c>
      <c r="C35" s="272">
        <v>9.8376001943999994E-2</v>
      </c>
      <c r="D35" s="272">
        <v>9.2631505577999998E-2</v>
      </c>
      <c r="E35" s="272">
        <v>0.10307642855</v>
      </c>
      <c r="F35" s="272">
        <v>0.10410999376000001</v>
      </c>
      <c r="G35" s="272">
        <v>0.11016687673</v>
      </c>
      <c r="H35" s="272">
        <v>0.10764318341</v>
      </c>
      <c r="I35" s="272">
        <v>0.11229918646000001</v>
      </c>
      <c r="J35" s="272">
        <v>0.11639537726</v>
      </c>
      <c r="K35" s="272">
        <v>0.10825353226999999</v>
      </c>
      <c r="L35" s="272">
        <v>0.11423678635999999</v>
      </c>
      <c r="M35" s="272">
        <v>0.10785090353</v>
      </c>
      <c r="N35" s="272">
        <v>0.11264174221000001</v>
      </c>
      <c r="O35" s="272">
        <v>9.3948986402000001E-2</v>
      </c>
      <c r="P35" s="272">
        <v>9.5100254088999997E-2</v>
      </c>
      <c r="Q35" s="272">
        <v>0.10664462559</v>
      </c>
      <c r="R35" s="272">
        <v>0.10490476528000001</v>
      </c>
      <c r="S35" s="272">
        <v>0.11559261125</v>
      </c>
      <c r="T35" s="272">
        <v>0.11653629228</v>
      </c>
      <c r="U35" s="272">
        <v>0.11772828327</v>
      </c>
      <c r="V35" s="272">
        <v>0.11910212241</v>
      </c>
      <c r="W35" s="272">
        <v>0.1154581407</v>
      </c>
      <c r="X35" s="272">
        <v>0.11391158087</v>
      </c>
      <c r="Y35" s="272">
        <v>0.10929049256999999</v>
      </c>
      <c r="Z35" s="272">
        <v>0.11216280341</v>
      </c>
      <c r="AA35" s="272">
        <v>0.10121323023000001</v>
      </c>
      <c r="AB35" s="272">
        <v>0.10699209547000001</v>
      </c>
      <c r="AC35" s="272">
        <v>0.11549847743</v>
      </c>
      <c r="AD35" s="272">
        <v>0.10782198366</v>
      </c>
      <c r="AE35" s="272">
        <v>0.12207808633</v>
      </c>
      <c r="AF35" s="272">
        <v>0.12120409844</v>
      </c>
      <c r="AG35" s="272">
        <v>0.12759581964</v>
      </c>
      <c r="AH35" s="272">
        <v>0.13013179195999999</v>
      </c>
      <c r="AI35" s="272">
        <v>0.12386462273</v>
      </c>
      <c r="AJ35" s="272">
        <v>0.12277235404</v>
      </c>
      <c r="AK35" s="272">
        <v>0.12328112107</v>
      </c>
      <c r="AL35" s="272">
        <v>0.12645371401</v>
      </c>
      <c r="AM35" s="272">
        <v>0.1071021092</v>
      </c>
      <c r="AN35" s="272">
        <v>0.10037583756</v>
      </c>
      <c r="AO35" s="272">
        <v>0.11632935127000001</v>
      </c>
      <c r="AP35" s="272">
        <v>0.11511797998999999</v>
      </c>
      <c r="AQ35" s="272">
        <v>0.12684795274999999</v>
      </c>
      <c r="AR35" s="272">
        <v>0.12759297171</v>
      </c>
      <c r="AS35" s="272">
        <v>0.12579796288</v>
      </c>
      <c r="AT35" s="272">
        <v>0.12753376459999999</v>
      </c>
      <c r="AU35" s="272">
        <v>0.12010469444000001</v>
      </c>
      <c r="AV35" s="272">
        <v>0.12233969726</v>
      </c>
      <c r="AW35" s="272">
        <v>0.11831740425999999</v>
      </c>
      <c r="AX35" s="272">
        <v>0.13162309999999999</v>
      </c>
      <c r="AY35" s="272">
        <v>0.1054957</v>
      </c>
      <c r="AZ35" s="272">
        <v>0.10437730000000001</v>
      </c>
      <c r="BA35" s="360">
        <v>0.1205138</v>
      </c>
      <c r="BB35" s="360">
        <v>0.1200382</v>
      </c>
      <c r="BC35" s="360">
        <v>0.12905800000000001</v>
      </c>
      <c r="BD35" s="360">
        <v>0.12924160000000001</v>
      </c>
      <c r="BE35" s="360">
        <v>0.13270570000000001</v>
      </c>
      <c r="BF35" s="360">
        <v>0.13400429999999999</v>
      </c>
      <c r="BG35" s="360">
        <v>0.12679560000000001</v>
      </c>
      <c r="BH35" s="360">
        <v>0.1291117</v>
      </c>
      <c r="BI35" s="360">
        <v>0.1273794</v>
      </c>
      <c r="BJ35" s="360">
        <v>0.13172619999999999</v>
      </c>
      <c r="BK35" s="360">
        <v>0.1129338</v>
      </c>
      <c r="BL35" s="360">
        <v>0.1087244</v>
      </c>
      <c r="BM35" s="360">
        <v>0.1249711</v>
      </c>
      <c r="BN35" s="360">
        <v>0.12250320000000001</v>
      </c>
      <c r="BO35" s="360">
        <v>0.13277810000000001</v>
      </c>
      <c r="BP35" s="360">
        <v>0.1326978</v>
      </c>
      <c r="BQ35" s="360">
        <v>0.1365932</v>
      </c>
      <c r="BR35" s="360">
        <v>0.1377024</v>
      </c>
      <c r="BS35" s="360">
        <v>0.1302719</v>
      </c>
      <c r="BT35" s="360">
        <v>0.13280420000000001</v>
      </c>
      <c r="BU35" s="360">
        <v>0.1310289</v>
      </c>
      <c r="BV35" s="360">
        <v>0.1356434</v>
      </c>
    </row>
    <row r="36" spans="1:74" s="169" customFormat="1" ht="12" customHeight="1" x14ac:dyDescent="0.2">
      <c r="A36" s="132"/>
      <c r="B36" s="170" t="s">
        <v>493</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421"/>
      <c r="BB36" s="421"/>
      <c r="BC36" s="421"/>
      <c r="BD36" s="421"/>
      <c r="BE36" s="421"/>
      <c r="BF36" s="421"/>
      <c r="BG36" s="421"/>
      <c r="BH36" s="421"/>
      <c r="BI36" s="421"/>
      <c r="BJ36" s="421"/>
      <c r="BK36" s="421"/>
      <c r="BL36" s="421"/>
      <c r="BM36" s="421"/>
      <c r="BN36" s="421"/>
      <c r="BO36" s="421"/>
      <c r="BP36" s="421"/>
      <c r="BQ36" s="421"/>
      <c r="BR36" s="421"/>
      <c r="BS36" s="421"/>
      <c r="BT36" s="421"/>
      <c r="BU36" s="421"/>
      <c r="BV36" s="421"/>
    </row>
    <row r="37" spans="1:74" s="169" customFormat="1" ht="12" customHeight="1" x14ac:dyDescent="0.2">
      <c r="A37" s="601" t="s">
        <v>47</v>
      </c>
      <c r="B37" s="603" t="s">
        <v>1278</v>
      </c>
      <c r="C37" s="272">
        <v>1.1812645379E-2</v>
      </c>
      <c r="D37" s="272">
        <v>1.0606495244E-2</v>
      </c>
      <c r="E37" s="272">
        <v>1.5686886268000001E-2</v>
      </c>
      <c r="F37" s="272">
        <v>1.484943536E-2</v>
      </c>
      <c r="G37" s="272">
        <v>1.6691441578999999E-2</v>
      </c>
      <c r="H37" s="272">
        <v>1.6070156503000001E-2</v>
      </c>
      <c r="I37" s="272">
        <v>1.6944659553999999E-2</v>
      </c>
      <c r="J37" s="272">
        <v>2.1473368361E-2</v>
      </c>
      <c r="K37" s="272">
        <v>1.9925849823E-2</v>
      </c>
      <c r="L37" s="272">
        <v>1.8404681623000001E-2</v>
      </c>
      <c r="M37" s="272">
        <v>1.6568232735000001E-2</v>
      </c>
      <c r="N37" s="272">
        <v>1.8973394785999999E-2</v>
      </c>
      <c r="O37" s="272">
        <v>6.7337281500999997E-3</v>
      </c>
      <c r="P37" s="272">
        <v>1.2654656812999999E-2</v>
      </c>
      <c r="Q37" s="272">
        <v>1.4760347226E-2</v>
      </c>
      <c r="R37" s="272">
        <v>1.6945672517999999E-2</v>
      </c>
      <c r="S37" s="272">
        <v>1.9436498151000001E-2</v>
      </c>
      <c r="T37" s="272">
        <v>2.2605151648000001E-2</v>
      </c>
      <c r="U37" s="272">
        <v>2.117251409E-2</v>
      </c>
      <c r="V37" s="272">
        <v>2.1933299154999999E-2</v>
      </c>
      <c r="W37" s="272">
        <v>2.2070553885E-2</v>
      </c>
      <c r="X37" s="272">
        <v>1.9844109012E-2</v>
      </c>
      <c r="Y37" s="272">
        <v>1.7367468689999999E-2</v>
      </c>
      <c r="Z37" s="272">
        <v>1.9721034326E-2</v>
      </c>
      <c r="AA37" s="272">
        <v>1.3480141193000001E-2</v>
      </c>
      <c r="AB37" s="272">
        <v>1.7223531180000001E-2</v>
      </c>
      <c r="AC37" s="272">
        <v>1.9639679197E-2</v>
      </c>
      <c r="AD37" s="272">
        <v>1.8984493242000001E-2</v>
      </c>
      <c r="AE37" s="272">
        <v>2.5186635446E-2</v>
      </c>
      <c r="AF37" s="272">
        <v>2.4381167012E-2</v>
      </c>
      <c r="AG37" s="272">
        <v>2.8528320324E-2</v>
      </c>
      <c r="AH37" s="272">
        <v>2.9784244889E-2</v>
      </c>
      <c r="AI37" s="272">
        <v>2.9911172755999998E-2</v>
      </c>
      <c r="AJ37" s="272">
        <v>2.7369892073000002E-2</v>
      </c>
      <c r="AK37" s="272">
        <v>2.9125939922000001E-2</v>
      </c>
      <c r="AL37" s="272">
        <v>2.7251442112E-2</v>
      </c>
      <c r="AM37" s="272">
        <v>1.6715165829000001E-2</v>
      </c>
      <c r="AN37" s="272">
        <v>1.4884075817999999E-2</v>
      </c>
      <c r="AO37" s="272">
        <v>2.192554465E-2</v>
      </c>
      <c r="AP37" s="272">
        <v>2.2871461685999999E-2</v>
      </c>
      <c r="AQ37" s="272">
        <v>2.8287856592000001E-2</v>
      </c>
      <c r="AR37" s="272">
        <v>2.8054166770999998E-2</v>
      </c>
      <c r="AS37" s="272">
        <v>2.8085077380999999E-2</v>
      </c>
      <c r="AT37" s="272">
        <v>2.6959403460999998E-2</v>
      </c>
      <c r="AU37" s="272">
        <v>2.5239561022E-2</v>
      </c>
      <c r="AV37" s="272">
        <v>2.3025929508E-2</v>
      </c>
      <c r="AW37" s="272">
        <v>2.1666388823E-2</v>
      </c>
      <c r="AX37" s="272">
        <v>2.0997960699E-2</v>
      </c>
      <c r="AY37" s="272">
        <v>1.4248500000000001E-2</v>
      </c>
      <c r="AZ37" s="272">
        <v>1.9564600000000001E-2</v>
      </c>
      <c r="BA37" s="360">
        <v>2.3672800000000001E-2</v>
      </c>
      <c r="BB37" s="360">
        <v>2.52661E-2</v>
      </c>
      <c r="BC37" s="360">
        <v>2.68655E-2</v>
      </c>
      <c r="BD37" s="360">
        <v>2.8678599999999999E-2</v>
      </c>
      <c r="BE37" s="360">
        <v>3.06717E-2</v>
      </c>
      <c r="BF37" s="360">
        <v>3.0877600000000002E-2</v>
      </c>
      <c r="BG37" s="360">
        <v>3.0342399999999999E-2</v>
      </c>
      <c r="BH37" s="360">
        <v>3.0487299999999998E-2</v>
      </c>
      <c r="BI37" s="360">
        <v>3.1195799999999999E-2</v>
      </c>
      <c r="BJ37" s="360">
        <v>3.3360000000000001E-2</v>
      </c>
      <c r="BK37" s="360">
        <v>2.17889E-2</v>
      </c>
      <c r="BL37" s="360">
        <v>2.1364600000000001E-2</v>
      </c>
      <c r="BM37" s="360">
        <v>2.5755799999999999E-2</v>
      </c>
      <c r="BN37" s="360">
        <v>2.74883E-2</v>
      </c>
      <c r="BO37" s="360">
        <v>2.9228400000000002E-2</v>
      </c>
      <c r="BP37" s="360">
        <v>3.1236199999999999E-2</v>
      </c>
      <c r="BQ37" s="360">
        <v>3.3415899999999998E-2</v>
      </c>
      <c r="BR37" s="360">
        <v>3.3643800000000001E-2</v>
      </c>
      <c r="BS37" s="360">
        <v>3.3060800000000001E-2</v>
      </c>
      <c r="BT37" s="360">
        <v>3.3217000000000003E-2</v>
      </c>
      <c r="BU37" s="360">
        <v>3.3998500000000001E-2</v>
      </c>
      <c r="BV37" s="360">
        <v>3.63676E-2</v>
      </c>
    </row>
    <row r="38" spans="1:74" s="169" customFormat="1" ht="12" customHeight="1" x14ac:dyDescent="0.2">
      <c r="A38" s="602" t="s">
        <v>1206</v>
      </c>
      <c r="B38" s="603" t="s">
        <v>1275</v>
      </c>
      <c r="C38" s="272">
        <v>6.2529896000000001E-2</v>
      </c>
      <c r="D38" s="272">
        <v>5.6066194E-2</v>
      </c>
      <c r="E38" s="272">
        <v>6.2441349E-2</v>
      </c>
      <c r="F38" s="272">
        <v>6.1541433999999999E-2</v>
      </c>
      <c r="G38" s="272">
        <v>6.4140648999999994E-2</v>
      </c>
      <c r="H38" s="272">
        <v>6.3656784999999994E-2</v>
      </c>
      <c r="I38" s="272">
        <v>6.5407233999999995E-2</v>
      </c>
      <c r="J38" s="272">
        <v>6.3740805999999997E-2</v>
      </c>
      <c r="K38" s="272">
        <v>6.1842695000000003E-2</v>
      </c>
      <c r="L38" s="272">
        <v>6.3761329000000005E-2</v>
      </c>
      <c r="M38" s="272">
        <v>6.3525557999999996E-2</v>
      </c>
      <c r="N38" s="272">
        <v>6.8460199999999999E-2</v>
      </c>
      <c r="O38" s="272">
        <v>6.5405716000000003E-2</v>
      </c>
      <c r="P38" s="272">
        <v>5.8925323000000002E-2</v>
      </c>
      <c r="Q38" s="272">
        <v>6.4861656000000004E-2</v>
      </c>
      <c r="R38" s="272">
        <v>6.1445791999999999E-2</v>
      </c>
      <c r="S38" s="272">
        <v>6.5349715000000003E-2</v>
      </c>
      <c r="T38" s="272">
        <v>6.5436615000000004E-2</v>
      </c>
      <c r="U38" s="272">
        <v>6.6674594000000004E-2</v>
      </c>
      <c r="V38" s="272">
        <v>6.5622429999999995E-2</v>
      </c>
      <c r="W38" s="272">
        <v>6.2935771000000001E-2</v>
      </c>
      <c r="X38" s="272">
        <v>6.5789846999999999E-2</v>
      </c>
      <c r="Y38" s="272">
        <v>6.5272070000000001E-2</v>
      </c>
      <c r="Z38" s="272">
        <v>6.8322696000000002E-2</v>
      </c>
      <c r="AA38" s="272">
        <v>6.6298613000000006E-2</v>
      </c>
      <c r="AB38" s="272">
        <v>6.2729654999999995E-2</v>
      </c>
      <c r="AC38" s="272">
        <v>6.7480604999999999E-2</v>
      </c>
      <c r="AD38" s="272">
        <v>6.1485958E-2</v>
      </c>
      <c r="AE38" s="272">
        <v>6.6186623E-2</v>
      </c>
      <c r="AF38" s="272">
        <v>6.6442403999999997E-2</v>
      </c>
      <c r="AG38" s="272">
        <v>6.8718651000000006E-2</v>
      </c>
      <c r="AH38" s="272">
        <v>6.9593574000000005E-2</v>
      </c>
      <c r="AI38" s="272">
        <v>6.5618134999999994E-2</v>
      </c>
      <c r="AJ38" s="272">
        <v>6.7715739999999996E-2</v>
      </c>
      <c r="AK38" s="272">
        <v>6.7057971999999993E-2</v>
      </c>
      <c r="AL38" s="272">
        <v>7.1329435999999996E-2</v>
      </c>
      <c r="AM38" s="272">
        <v>7.0399979000000001E-2</v>
      </c>
      <c r="AN38" s="272">
        <v>6.2775339999999999E-2</v>
      </c>
      <c r="AO38" s="272">
        <v>6.9518545000000001E-2</v>
      </c>
      <c r="AP38" s="272">
        <v>6.3819209000000002E-2</v>
      </c>
      <c r="AQ38" s="272">
        <v>6.8627403000000003E-2</v>
      </c>
      <c r="AR38" s="272">
        <v>6.6407978000000006E-2</v>
      </c>
      <c r="AS38" s="272">
        <v>6.7614142000000002E-2</v>
      </c>
      <c r="AT38" s="272">
        <v>7.0266864999999998E-2</v>
      </c>
      <c r="AU38" s="272">
        <v>6.6249313000000004E-2</v>
      </c>
      <c r="AV38" s="272">
        <v>6.9488908000000002E-2</v>
      </c>
      <c r="AW38" s="272">
        <v>7.0420731E-2</v>
      </c>
      <c r="AX38" s="272">
        <v>7.1118200000000006E-2</v>
      </c>
      <c r="AY38" s="272">
        <v>6.9787699999999994E-2</v>
      </c>
      <c r="AZ38" s="272">
        <v>6.1243600000000002E-2</v>
      </c>
      <c r="BA38" s="360">
        <v>6.9177000000000002E-2</v>
      </c>
      <c r="BB38" s="360">
        <v>6.6109699999999993E-2</v>
      </c>
      <c r="BC38" s="360">
        <v>7.0675799999999997E-2</v>
      </c>
      <c r="BD38" s="360">
        <v>6.9389900000000004E-2</v>
      </c>
      <c r="BE38" s="360">
        <v>7.0516700000000002E-2</v>
      </c>
      <c r="BF38" s="360">
        <v>7.0629300000000006E-2</v>
      </c>
      <c r="BG38" s="360">
        <v>6.7521100000000001E-2</v>
      </c>
      <c r="BH38" s="360">
        <v>6.8149299999999996E-2</v>
      </c>
      <c r="BI38" s="360">
        <v>6.9064799999999996E-2</v>
      </c>
      <c r="BJ38" s="360">
        <v>7.0954900000000001E-2</v>
      </c>
      <c r="BK38" s="360">
        <v>6.9803199999999996E-2</v>
      </c>
      <c r="BL38" s="360">
        <v>6.2967899999999993E-2</v>
      </c>
      <c r="BM38" s="360">
        <v>7.0795999999999998E-2</v>
      </c>
      <c r="BN38" s="360">
        <v>6.6333799999999998E-2</v>
      </c>
      <c r="BO38" s="360">
        <v>7.1615999999999999E-2</v>
      </c>
      <c r="BP38" s="360">
        <v>7.0030599999999998E-2</v>
      </c>
      <c r="BQ38" s="360">
        <v>7.1316900000000003E-2</v>
      </c>
      <c r="BR38" s="360">
        <v>7.1291999999999994E-2</v>
      </c>
      <c r="BS38" s="360">
        <v>6.8070800000000001E-2</v>
      </c>
      <c r="BT38" s="360">
        <v>6.88391E-2</v>
      </c>
      <c r="BU38" s="360">
        <v>6.9680199999999998E-2</v>
      </c>
      <c r="BV38" s="360">
        <v>7.1612099999999998E-2</v>
      </c>
    </row>
    <row r="39" spans="1:74" s="169" customFormat="1" ht="12" customHeight="1" x14ac:dyDescent="0.2">
      <c r="A39" s="601" t="s">
        <v>46</v>
      </c>
      <c r="B39" s="603" t="s">
        <v>1277</v>
      </c>
      <c r="C39" s="272">
        <v>8.7972451383E-2</v>
      </c>
      <c r="D39" s="272">
        <v>8.3360224859999998E-2</v>
      </c>
      <c r="E39" s="272">
        <v>8.8812086210999994E-2</v>
      </c>
      <c r="F39" s="272">
        <v>9.0713559060000004E-2</v>
      </c>
      <c r="G39" s="272">
        <v>9.4997044333999997E-2</v>
      </c>
      <c r="H39" s="272">
        <v>9.3063667399999994E-2</v>
      </c>
      <c r="I39" s="272">
        <v>9.6906724124000004E-2</v>
      </c>
      <c r="J39" s="272">
        <v>9.6467162629E-2</v>
      </c>
      <c r="K39" s="272">
        <v>8.9765496350000001E-2</v>
      </c>
      <c r="L39" s="272">
        <v>9.7392069661999994E-2</v>
      </c>
      <c r="M39" s="272">
        <v>9.2768585579999993E-2</v>
      </c>
      <c r="N39" s="272">
        <v>9.5193101394999993E-2</v>
      </c>
      <c r="O39" s="272">
        <v>9.0605987616E-2</v>
      </c>
      <c r="P39" s="272">
        <v>8.5650878E-2</v>
      </c>
      <c r="Q39" s="272">
        <v>9.5456505625999999E-2</v>
      </c>
      <c r="R39" s="272">
        <v>9.1378714109999995E-2</v>
      </c>
      <c r="S39" s="272">
        <v>9.9894393930999997E-2</v>
      </c>
      <c r="T39" s="272">
        <v>9.7582935009999996E-2</v>
      </c>
      <c r="U39" s="272">
        <v>0.10030959295</v>
      </c>
      <c r="V39" s="272">
        <v>0.10094646077</v>
      </c>
      <c r="W39" s="272">
        <v>9.7018216779999999E-2</v>
      </c>
      <c r="X39" s="272">
        <v>9.7724572868000001E-2</v>
      </c>
      <c r="Y39" s="272">
        <v>9.5496765289999994E-2</v>
      </c>
      <c r="Z39" s="272">
        <v>9.6035712521999994E-2</v>
      </c>
      <c r="AA39" s="272">
        <v>9.1098747359000004E-2</v>
      </c>
      <c r="AB39" s="272">
        <v>9.3212241698000006E-2</v>
      </c>
      <c r="AC39" s="272">
        <v>9.9536102032000001E-2</v>
      </c>
      <c r="AD39" s="272">
        <v>9.2245450600000001E-2</v>
      </c>
      <c r="AE39" s="272">
        <v>0.10060836595</v>
      </c>
      <c r="AF39" s="272">
        <v>0.10053722143</v>
      </c>
      <c r="AG39" s="272">
        <v>0.10286787235</v>
      </c>
      <c r="AH39" s="272">
        <v>0.1041970252</v>
      </c>
      <c r="AI39" s="272">
        <v>9.7557666550000005E-2</v>
      </c>
      <c r="AJ39" s="272">
        <v>9.9062272399999998E-2</v>
      </c>
      <c r="AK39" s="272">
        <v>9.7767139959999999E-2</v>
      </c>
      <c r="AL39" s="272">
        <v>0.10300785041</v>
      </c>
      <c r="AM39" s="272">
        <v>9.3853678369999999E-2</v>
      </c>
      <c r="AN39" s="272">
        <v>8.8770945335999996E-2</v>
      </c>
      <c r="AO39" s="272">
        <v>9.8025320627000007E-2</v>
      </c>
      <c r="AP39" s="272">
        <v>9.5785229180000001E-2</v>
      </c>
      <c r="AQ39" s="272">
        <v>0.10234100018</v>
      </c>
      <c r="AR39" s="272">
        <v>0.10335723819000001</v>
      </c>
      <c r="AS39" s="272">
        <v>0.10146129326</v>
      </c>
      <c r="AT39" s="272">
        <v>0.10443255626</v>
      </c>
      <c r="AU39" s="272">
        <v>9.8504313659999995E-2</v>
      </c>
      <c r="AV39" s="272">
        <v>0.10312361111</v>
      </c>
      <c r="AW39" s="272">
        <v>0.10035871427</v>
      </c>
      <c r="AX39" s="272">
        <v>9.8494245204999997E-2</v>
      </c>
      <c r="AY39" s="272">
        <v>9.8099069747000001E-2</v>
      </c>
      <c r="AZ39" s="272">
        <v>9.2918543345999999E-2</v>
      </c>
      <c r="BA39" s="360">
        <v>0.1005559</v>
      </c>
      <c r="BB39" s="360">
        <v>9.8407700000000001E-2</v>
      </c>
      <c r="BC39" s="360">
        <v>0.1061126</v>
      </c>
      <c r="BD39" s="360">
        <v>0.10442070000000001</v>
      </c>
      <c r="BE39" s="360">
        <v>0.105948</v>
      </c>
      <c r="BF39" s="360">
        <v>0.1070827</v>
      </c>
      <c r="BG39" s="360">
        <v>0.1001532</v>
      </c>
      <c r="BH39" s="360">
        <v>0.1024076</v>
      </c>
      <c r="BI39" s="360">
        <v>9.9873299999999998E-2</v>
      </c>
      <c r="BJ39" s="360">
        <v>0.1021397</v>
      </c>
      <c r="BK39" s="360">
        <v>9.4641299999999998E-2</v>
      </c>
      <c r="BL39" s="360">
        <v>9.0710899999999997E-2</v>
      </c>
      <c r="BM39" s="360">
        <v>0.1030213</v>
      </c>
      <c r="BN39" s="360">
        <v>9.8659700000000003E-2</v>
      </c>
      <c r="BO39" s="360">
        <v>0.1075219</v>
      </c>
      <c r="BP39" s="360">
        <v>0.10535369999999999</v>
      </c>
      <c r="BQ39" s="360">
        <v>0.1071353</v>
      </c>
      <c r="BR39" s="360">
        <v>0.1080504</v>
      </c>
      <c r="BS39" s="360">
        <v>0.1009401</v>
      </c>
      <c r="BT39" s="360">
        <v>0.1034074</v>
      </c>
      <c r="BU39" s="360">
        <v>0.1007526</v>
      </c>
      <c r="BV39" s="360">
        <v>0.103084</v>
      </c>
    </row>
    <row r="40" spans="1:74" s="169" customFormat="1" ht="12" customHeight="1" x14ac:dyDescent="0.2">
      <c r="A40" s="598" t="s">
        <v>34</v>
      </c>
      <c r="B40" s="603" t="s">
        <v>593</v>
      </c>
      <c r="C40" s="272">
        <v>1.8279348000000001E-2</v>
      </c>
      <c r="D40" s="272">
        <v>1.6341527000000002E-2</v>
      </c>
      <c r="E40" s="272">
        <v>1.8114351000000001E-2</v>
      </c>
      <c r="F40" s="272">
        <v>1.7710891999999999E-2</v>
      </c>
      <c r="G40" s="272">
        <v>1.8063902E-2</v>
      </c>
      <c r="H40" s="272">
        <v>1.7519175000000001E-2</v>
      </c>
      <c r="I40" s="272">
        <v>1.7942280000000001E-2</v>
      </c>
      <c r="J40" s="272">
        <v>1.8033925999999999E-2</v>
      </c>
      <c r="K40" s="272">
        <v>1.7653687000000001E-2</v>
      </c>
      <c r="L40" s="272">
        <v>1.8184966E-2</v>
      </c>
      <c r="M40" s="272">
        <v>1.817626E-2</v>
      </c>
      <c r="N40" s="272">
        <v>1.8469394E-2</v>
      </c>
      <c r="O40" s="272">
        <v>1.8084835E-2</v>
      </c>
      <c r="P40" s="272">
        <v>1.6614097000000001E-2</v>
      </c>
      <c r="Q40" s="272">
        <v>1.8383784E-2</v>
      </c>
      <c r="R40" s="272">
        <v>1.7076932999999999E-2</v>
      </c>
      <c r="S40" s="272">
        <v>1.8347967E-2</v>
      </c>
      <c r="T40" s="272">
        <v>1.7348860000000001E-2</v>
      </c>
      <c r="U40" s="272">
        <v>1.8036491000000002E-2</v>
      </c>
      <c r="V40" s="272">
        <v>1.7919217000000001E-2</v>
      </c>
      <c r="W40" s="272">
        <v>1.6428643999999999E-2</v>
      </c>
      <c r="X40" s="272">
        <v>1.7722488000000002E-2</v>
      </c>
      <c r="Y40" s="272">
        <v>1.7647260000000001E-2</v>
      </c>
      <c r="Z40" s="272">
        <v>1.8225306E-2</v>
      </c>
      <c r="AA40" s="272">
        <v>1.7675495999999999E-2</v>
      </c>
      <c r="AB40" s="272">
        <v>1.6510339999999998E-2</v>
      </c>
      <c r="AC40" s="272">
        <v>1.7519960000000001E-2</v>
      </c>
      <c r="AD40" s="272">
        <v>1.6366128000000001E-2</v>
      </c>
      <c r="AE40" s="272">
        <v>1.7766285999999999E-2</v>
      </c>
      <c r="AF40" s="272">
        <v>1.6757774999999999E-2</v>
      </c>
      <c r="AG40" s="272">
        <v>1.7483555000000001E-2</v>
      </c>
      <c r="AH40" s="272">
        <v>1.7604017E-2</v>
      </c>
      <c r="AI40" s="272">
        <v>1.7452789E-2</v>
      </c>
      <c r="AJ40" s="272">
        <v>1.7870857E-2</v>
      </c>
      <c r="AK40" s="272">
        <v>1.7795978E-2</v>
      </c>
      <c r="AL40" s="272">
        <v>1.8800668999999999E-2</v>
      </c>
      <c r="AM40" s="272">
        <v>1.8312981999999998E-2</v>
      </c>
      <c r="AN40" s="272">
        <v>1.6331075E-2</v>
      </c>
      <c r="AO40" s="272">
        <v>1.8131744000000002E-2</v>
      </c>
      <c r="AP40" s="272">
        <v>1.7750222E-2</v>
      </c>
      <c r="AQ40" s="272">
        <v>1.7349158E-2</v>
      </c>
      <c r="AR40" s="272">
        <v>1.6895292999999999E-2</v>
      </c>
      <c r="AS40" s="272">
        <v>1.8020753E-2</v>
      </c>
      <c r="AT40" s="272">
        <v>1.7921361E-2</v>
      </c>
      <c r="AU40" s="272">
        <v>1.7455601000000001E-2</v>
      </c>
      <c r="AV40" s="272">
        <v>1.7033814000000001E-2</v>
      </c>
      <c r="AW40" s="272">
        <v>1.7535644E-2</v>
      </c>
      <c r="AX40" s="272">
        <v>1.8966799999999999E-2</v>
      </c>
      <c r="AY40" s="272">
        <v>1.9147600000000001E-2</v>
      </c>
      <c r="AZ40" s="272">
        <v>1.7649399999999999E-2</v>
      </c>
      <c r="BA40" s="360">
        <v>1.9281099999999999E-2</v>
      </c>
      <c r="BB40" s="360">
        <v>1.8481600000000001E-2</v>
      </c>
      <c r="BC40" s="360">
        <v>1.9177400000000001E-2</v>
      </c>
      <c r="BD40" s="360">
        <v>1.85033E-2</v>
      </c>
      <c r="BE40" s="360">
        <v>1.9053899999999999E-2</v>
      </c>
      <c r="BF40" s="360">
        <v>1.9063400000000001E-2</v>
      </c>
      <c r="BG40" s="360">
        <v>1.8684900000000001E-2</v>
      </c>
      <c r="BH40" s="360">
        <v>1.8977299999999999E-2</v>
      </c>
      <c r="BI40" s="360">
        <v>1.8979099999999999E-2</v>
      </c>
      <c r="BJ40" s="360">
        <v>1.95795E-2</v>
      </c>
      <c r="BK40" s="360">
        <v>1.94509E-2</v>
      </c>
      <c r="BL40" s="360">
        <v>1.8138999999999999E-2</v>
      </c>
      <c r="BM40" s="360">
        <v>1.9469199999999999E-2</v>
      </c>
      <c r="BN40" s="360">
        <v>1.8769399999999999E-2</v>
      </c>
      <c r="BO40" s="360">
        <v>1.9308499999999999E-2</v>
      </c>
      <c r="BP40" s="360">
        <v>1.87511E-2</v>
      </c>
      <c r="BQ40" s="360">
        <v>1.9153900000000001E-2</v>
      </c>
      <c r="BR40" s="360">
        <v>1.9157500000000001E-2</v>
      </c>
      <c r="BS40" s="360">
        <v>1.89094E-2</v>
      </c>
      <c r="BT40" s="360">
        <v>1.9060000000000001E-2</v>
      </c>
      <c r="BU40" s="360">
        <v>1.9197800000000001E-2</v>
      </c>
      <c r="BV40" s="360">
        <v>1.9800100000000001E-2</v>
      </c>
    </row>
    <row r="41" spans="1:74" s="169" customFormat="1" ht="12" customHeight="1" x14ac:dyDescent="0.2">
      <c r="A41" s="598" t="s">
        <v>33</v>
      </c>
      <c r="B41" s="603" t="s">
        <v>53</v>
      </c>
      <c r="C41" s="272">
        <v>0.20573738699999999</v>
      </c>
      <c r="D41" s="272">
        <v>0.16543718600000001</v>
      </c>
      <c r="E41" s="272">
        <v>0.23068529900000001</v>
      </c>
      <c r="F41" s="272">
        <v>0.24193351199999999</v>
      </c>
      <c r="G41" s="272">
        <v>0.252432347</v>
      </c>
      <c r="H41" s="272">
        <v>0.24482427700000001</v>
      </c>
      <c r="I41" s="272">
        <v>0.23163889700000001</v>
      </c>
      <c r="J41" s="272">
        <v>0.188366916</v>
      </c>
      <c r="K41" s="272">
        <v>0.152866847</v>
      </c>
      <c r="L41" s="272">
        <v>0.16318410899999999</v>
      </c>
      <c r="M41" s="272">
        <v>0.17712301699999999</v>
      </c>
      <c r="N41" s="272">
        <v>0.21234678000000001</v>
      </c>
      <c r="O41" s="272">
        <v>0.2249456</v>
      </c>
      <c r="P41" s="272">
        <v>0.20768394200000001</v>
      </c>
      <c r="Q41" s="272">
        <v>0.226273751</v>
      </c>
      <c r="R41" s="272">
        <v>0.20940703699999999</v>
      </c>
      <c r="S41" s="272">
        <v>0.18754874799999999</v>
      </c>
      <c r="T41" s="272">
        <v>0.19023884899999999</v>
      </c>
      <c r="U41" s="272">
        <v>0.19583153</v>
      </c>
      <c r="V41" s="272">
        <v>0.17819889799999999</v>
      </c>
      <c r="W41" s="272">
        <v>0.14998112699999999</v>
      </c>
      <c r="X41" s="272">
        <v>0.15497871199999999</v>
      </c>
      <c r="Y41" s="272">
        <v>0.18020924599999999</v>
      </c>
      <c r="Z41" s="272">
        <v>0.215879872</v>
      </c>
      <c r="AA41" s="272">
        <v>0.236473455</v>
      </c>
      <c r="AB41" s="272">
        <v>0.22285139100000001</v>
      </c>
      <c r="AC41" s="272">
        <v>0.25286334599999999</v>
      </c>
      <c r="AD41" s="272">
        <v>0.238905962</v>
      </c>
      <c r="AE41" s="272">
        <v>0.23529027299999999</v>
      </c>
      <c r="AF41" s="272">
        <v>0.21452276000000001</v>
      </c>
      <c r="AG41" s="272">
        <v>0.198075523</v>
      </c>
      <c r="AH41" s="272">
        <v>0.18066607800000001</v>
      </c>
      <c r="AI41" s="272">
        <v>0.151106459</v>
      </c>
      <c r="AJ41" s="272">
        <v>0.16007232399999999</v>
      </c>
      <c r="AK41" s="272">
        <v>0.17363790500000001</v>
      </c>
      <c r="AL41" s="272">
        <v>0.20797632199999999</v>
      </c>
      <c r="AM41" s="272">
        <v>0.25718196799999998</v>
      </c>
      <c r="AN41" s="272">
        <v>0.22658182099999999</v>
      </c>
      <c r="AO41" s="272">
        <v>0.27900194900000003</v>
      </c>
      <c r="AP41" s="272">
        <v>0.270702053</v>
      </c>
      <c r="AQ41" s="272">
        <v>0.29709864200000002</v>
      </c>
      <c r="AR41" s="272">
        <v>0.28086584599999997</v>
      </c>
      <c r="AS41" s="272">
        <v>0.23764064800000001</v>
      </c>
      <c r="AT41" s="272">
        <v>0.19607561500000001</v>
      </c>
      <c r="AU41" s="272">
        <v>0.17506438199999999</v>
      </c>
      <c r="AV41" s="272">
        <v>0.158866706</v>
      </c>
      <c r="AW41" s="272">
        <v>0.183167992</v>
      </c>
      <c r="AX41" s="272">
        <v>0.2097492</v>
      </c>
      <c r="AY41" s="272">
        <v>0.24899250000000001</v>
      </c>
      <c r="AZ41" s="272">
        <v>0.21727920000000001</v>
      </c>
      <c r="BA41" s="360">
        <v>0.22679189999999999</v>
      </c>
      <c r="BB41" s="360">
        <v>0.22937270000000001</v>
      </c>
      <c r="BC41" s="360">
        <v>0.25003769999999997</v>
      </c>
      <c r="BD41" s="360">
        <v>0.249557</v>
      </c>
      <c r="BE41" s="360">
        <v>0.24118329999999999</v>
      </c>
      <c r="BF41" s="360">
        <v>0.20455619999999999</v>
      </c>
      <c r="BG41" s="360">
        <v>0.1773441</v>
      </c>
      <c r="BH41" s="360">
        <v>0.16520879999999999</v>
      </c>
      <c r="BI41" s="360">
        <v>0.1768506</v>
      </c>
      <c r="BJ41" s="360">
        <v>0.20691329999999999</v>
      </c>
      <c r="BK41" s="360">
        <v>0.2159662</v>
      </c>
      <c r="BL41" s="360">
        <v>0.19410079999999999</v>
      </c>
      <c r="BM41" s="360">
        <v>0.22534670000000001</v>
      </c>
      <c r="BN41" s="360">
        <v>0.22635449999999999</v>
      </c>
      <c r="BO41" s="360">
        <v>0.25355420000000001</v>
      </c>
      <c r="BP41" s="360">
        <v>0.25629649999999998</v>
      </c>
      <c r="BQ41" s="360">
        <v>0.23865339999999999</v>
      </c>
      <c r="BR41" s="360">
        <v>0.2064848</v>
      </c>
      <c r="BS41" s="360">
        <v>0.17458750000000001</v>
      </c>
      <c r="BT41" s="360">
        <v>0.16193679999999999</v>
      </c>
      <c r="BU41" s="360">
        <v>0.17815539999999999</v>
      </c>
      <c r="BV41" s="360">
        <v>0.2103003</v>
      </c>
    </row>
    <row r="42" spans="1:74" s="169" customFormat="1" ht="12" customHeight="1" x14ac:dyDescent="0.2">
      <c r="A42" s="598" t="s">
        <v>35</v>
      </c>
      <c r="B42" s="603" t="s">
        <v>1279</v>
      </c>
      <c r="C42" s="272">
        <v>1.6507022E-2</v>
      </c>
      <c r="D42" s="272">
        <v>1.7901813999999999E-2</v>
      </c>
      <c r="E42" s="272">
        <v>2.6135939E-2</v>
      </c>
      <c r="F42" s="272">
        <v>2.8974021999999999E-2</v>
      </c>
      <c r="G42" s="272">
        <v>3.3025326000000001E-2</v>
      </c>
      <c r="H42" s="272">
        <v>3.4805221999999997E-2</v>
      </c>
      <c r="I42" s="272">
        <v>3.4235174E-2</v>
      </c>
      <c r="J42" s="272">
        <v>3.4967084000000002E-2</v>
      </c>
      <c r="K42" s="272">
        <v>3.3125894000000003E-2</v>
      </c>
      <c r="L42" s="272">
        <v>3.080635E-2</v>
      </c>
      <c r="M42" s="272">
        <v>2.5001701000000001E-2</v>
      </c>
      <c r="N42" s="272">
        <v>2.1307073999999999E-2</v>
      </c>
      <c r="O42" s="272">
        <v>2.1034077000000002E-2</v>
      </c>
      <c r="P42" s="272">
        <v>2.5046082000000001E-2</v>
      </c>
      <c r="Q42" s="272">
        <v>3.4903721999999998E-2</v>
      </c>
      <c r="R42" s="272">
        <v>3.9550836999999998E-2</v>
      </c>
      <c r="S42" s="272">
        <v>4.2508391999999999E-2</v>
      </c>
      <c r="T42" s="272">
        <v>4.3201488000000003E-2</v>
      </c>
      <c r="U42" s="272">
        <v>4.4930915000000002E-2</v>
      </c>
      <c r="V42" s="272">
        <v>4.5238318E-2</v>
      </c>
      <c r="W42" s="272">
        <v>3.8950739999999998E-2</v>
      </c>
      <c r="X42" s="272">
        <v>3.4269845E-2</v>
      </c>
      <c r="Y42" s="272">
        <v>2.9626791E-2</v>
      </c>
      <c r="Z42" s="272">
        <v>2.7201428E-2</v>
      </c>
      <c r="AA42" s="272">
        <v>2.6072583999999999E-2</v>
      </c>
      <c r="AB42" s="272">
        <v>3.5120792999999997E-2</v>
      </c>
      <c r="AC42" s="272">
        <v>4.3379379000000003E-2</v>
      </c>
      <c r="AD42" s="272">
        <v>4.8029213000000001E-2</v>
      </c>
      <c r="AE42" s="272">
        <v>5.5278530999999999E-2</v>
      </c>
      <c r="AF42" s="272">
        <v>5.6327015000000001E-2</v>
      </c>
      <c r="AG42" s="272">
        <v>6.1589036999999999E-2</v>
      </c>
      <c r="AH42" s="272">
        <v>6.1070826000000002E-2</v>
      </c>
      <c r="AI42" s="272">
        <v>5.5388224999999999E-2</v>
      </c>
      <c r="AJ42" s="272">
        <v>4.9005559999999997E-2</v>
      </c>
      <c r="AK42" s="272">
        <v>4.1390034999999999E-2</v>
      </c>
      <c r="AL42" s="272">
        <v>3.7048655E-2</v>
      </c>
      <c r="AM42" s="272">
        <v>3.4621161999999997E-2</v>
      </c>
      <c r="AN42" s="272">
        <v>3.9600382000000003E-2</v>
      </c>
      <c r="AO42" s="272">
        <v>6.4272233999999998E-2</v>
      </c>
      <c r="AP42" s="272">
        <v>6.9988668000000004E-2</v>
      </c>
      <c r="AQ42" s="272">
        <v>8.1817547000000004E-2</v>
      </c>
      <c r="AR42" s="272">
        <v>8.6906808000000002E-2</v>
      </c>
      <c r="AS42" s="272">
        <v>8.1010053999999998E-2</v>
      </c>
      <c r="AT42" s="272">
        <v>7.9270089000000002E-2</v>
      </c>
      <c r="AU42" s="272">
        <v>7.4119246E-2</v>
      </c>
      <c r="AV42" s="272">
        <v>6.8293899000000005E-2</v>
      </c>
      <c r="AW42" s="272">
        <v>4.7387600000000002E-2</v>
      </c>
      <c r="AX42" s="272">
        <v>4.2485299999999997E-2</v>
      </c>
      <c r="AY42" s="272">
        <v>4.2790000000000002E-2</v>
      </c>
      <c r="AZ42" s="272">
        <v>5.0697399999999997E-2</v>
      </c>
      <c r="BA42" s="360">
        <v>7.3192099999999996E-2</v>
      </c>
      <c r="BB42" s="360">
        <v>8.1348100000000007E-2</v>
      </c>
      <c r="BC42" s="360">
        <v>9.4405100000000006E-2</v>
      </c>
      <c r="BD42" s="360">
        <v>9.8594399999999999E-2</v>
      </c>
      <c r="BE42" s="360">
        <v>9.6883499999999997E-2</v>
      </c>
      <c r="BF42" s="360">
        <v>9.5439200000000002E-2</v>
      </c>
      <c r="BG42" s="360">
        <v>8.5230200000000006E-2</v>
      </c>
      <c r="BH42" s="360">
        <v>7.6522199999999999E-2</v>
      </c>
      <c r="BI42" s="360">
        <v>5.7445200000000002E-2</v>
      </c>
      <c r="BJ42" s="360">
        <v>5.1164800000000003E-2</v>
      </c>
      <c r="BK42" s="360">
        <v>4.78272E-2</v>
      </c>
      <c r="BL42" s="360">
        <v>5.8296000000000001E-2</v>
      </c>
      <c r="BM42" s="360">
        <v>8.4579699999999994E-2</v>
      </c>
      <c r="BN42" s="360">
        <v>9.4280900000000001E-2</v>
      </c>
      <c r="BO42" s="360">
        <v>0.1101356</v>
      </c>
      <c r="BP42" s="360">
        <v>0.1161059</v>
      </c>
      <c r="BQ42" s="360">
        <v>0.1147572</v>
      </c>
      <c r="BR42" s="360">
        <v>0.1135158</v>
      </c>
      <c r="BS42" s="360">
        <v>0.10153</v>
      </c>
      <c r="BT42" s="360">
        <v>9.3032299999999998E-2</v>
      </c>
      <c r="BU42" s="360">
        <v>6.9599099999999997E-2</v>
      </c>
      <c r="BV42" s="360">
        <v>6.55892E-2</v>
      </c>
    </row>
    <row r="43" spans="1:74" s="169" customFormat="1" ht="12" customHeight="1" x14ac:dyDescent="0.2">
      <c r="A43" s="556" t="s">
        <v>38</v>
      </c>
      <c r="B43" s="603" t="s">
        <v>1031</v>
      </c>
      <c r="C43" s="272">
        <v>4.4923225999999997E-2</v>
      </c>
      <c r="D43" s="272">
        <v>4.0826604000000002E-2</v>
      </c>
      <c r="E43" s="272">
        <v>4.4531906000000003E-2</v>
      </c>
      <c r="F43" s="272">
        <v>4.3898889000000003E-2</v>
      </c>
      <c r="G43" s="272">
        <v>4.3127475999999998E-2</v>
      </c>
      <c r="H43" s="272">
        <v>4.2412339E-2</v>
      </c>
      <c r="I43" s="272">
        <v>4.4994416000000002E-2</v>
      </c>
      <c r="J43" s="272">
        <v>4.2954166000000002E-2</v>
      </c>
      <c r="K43" s="272">
        <v>4.0635078999999998E-2</v>
      </c>
      <c r="L43" s="272">
        <v>4.2466506000000001E-2</v>
      </c>
      <c r="M43" s="272">
        <v>4.1548598999999999E-2</v>
      </c>
      <c r="N43" s="272">
        <v>4.3557855999999999E-2</v>
      </c>
      <c r="O43" s="272">
        <v>4.3144665999999998E-2</v>
      </c>
      <c r="P43" s="272">
        <v>3.8435534E-2</v>
      </c>
      <c r="Q43" s="272">
        <v>4.2830515999999999E-2</v>
      </c>
      <c r="R43" s="272">
        <v>4.1652399E-2</v>
      </c>
      <c r="S43" s="272">
        <v>4.2338995999999997E-2</v>
      </c>
      <c r="T43" s="272">
        <v>4.1985129000000003E-2</v>
      </c>
      <c r="U43" s="272">
        <v>4.5608195999999997E-2</v>
      </c>
      <c r="V43" s="272">
        <v>4.4070975999999998E-2</v>
      </c>
      <c r="W43" s="272">
        <v>4.1866759000000003E-2</v>
      </c>
      <c r="X43" s="272">
        <v>4.4542845999999997E-2</v>
      </c>
      <c r="Y43" s="272">
        <v>4.5149569000000001E-2</v>
      </c>
      <c r="Z43" s="272">
        <v>4.6745026000000002E-2</v>
      </c>
      <c r="AA43" s="272">
        <v>4.2163866000000001E-2</v>
      </c>
      <c r="AB43" s="272">
        <v>4.0467425000000001E-2</v>
      </c>
      <c r="AC43" s="272">
        <v>4.3543246000000001E-2</v>
      </c>
      <c r="AD43" s="272">
        <v>4.2678010000000002E-2</v>
      </c>
      <c r="AE43" s="272">
        <v>4.2939946E-2</v>
      </c>
      <c r="AF43" s="272">
        <v>4.0066659999999997E-2</v>
      </c>
      <c r="AG43" s="272">
        <v>4.1448486E-2</v>
      </c>
      <c r="AH43" s="272">
        <v>4.1957915999999998E-2</v>
      </c>
      <c r="AI43" s="272">
        <v>3.9306920000000002E-2</v>
      </c>
      <c r="AJ43" s="272">
        <v>4.0714316E-2</v>
      </c>
      <c r="AK43" s="272">
        <v>4.3322300000000001E-2</v>
      </c>
      <c r="AL43" s="272">
        <v>4.4609556000000002E-2</v>
      </c>
      <c r="AM43" s="272">
        <v>4.3857795999999998E-2</v>
      </c>
      <c r="AN43" s="272">
        <v>3.9091404000000003E-2</v>
      </c>
      <c r="AO43" s="272">
        <v>4.2630665999999998E-2</v>
      </c>
      <c r="AP43" s="272">
        <v>3.9392798999999999E-2</v>
      </c>
      <c r="AQ43" s="272">
        <v>3.9354726E-2</v>
      </c>
      <c r="AR43" s="272">
        <v>3.8432428999999997E-2</v>
      </c>
      <c r="AS43" s="272">
        <v>3.9922776E-2</v>
      </c>
      <c r="AT43" s="272">
        <v>4.0074975999999998E-2</v>
      </c>
      <c r="AU43" s="272">
        <v>3.7047519000000001E-2</v>
      </c>
      <c r="AV43" s="272">
        <v>3.9785066000000001E-2</v>
      </c>
      <c r="AW43" s="272">
        <v>4.0584749000000003E-2</v>
      </c>
      <c r="AX43" s="272">
        <v>4.3339299999999997E-2</v>
      </c>
      <c r="AY43" s="272">
        <v>4.0967700000000003E-2</v>
      </c>
      <c r="AZ43" s="272">
        <v>3.7359000000000003E-2</v>
      </c>
      <c r="BA43" s="360">
        <v>4.1665099999999997E-2</v>
      </c>
      <c r="BB43" s="360">
        <v>4.0018699999999997E-2</v>
      </c>
      <c r="BC43" s="360">
        <v>4.1399499999999999E-2</v>
      </c>
      <c r="BD43" s="360">
        <v>4.0277199999999999E-2</v>
      </c>
      <c r="BE43" s="360">
        <v>4.2104900000000001E-2</v>
      </c>
      <c r="BF43" s="360">
        <v>4.2217999999999999E-2</v>
      </c>
      <c r="BG43" s="360">
        <v>3.9925299999999997E-2</v>
      </c>
      <c r="BH43" s="360">
        <v>4.0887800000000002E-2</v>
      </c>
      <c r="BI43" s="360">
        <v>4.1459799999999998E-2</v>
      </c>
      <c r="BJ43" s="360">
        <v>4.3595799999999997E-2</v>
      </c>
      <c r="BK43" s="360">
        <v>4.1997399999999997E-2</v>
      </c>
      <c r="BL43" s="360">
        <v>3.8074400000000001E-2</v>
      </c>
      <c r="BM43" s="360">
        <v>4.2109199999999999E-2</v>
      </c>
      <c r="BN43" s="360">
        <v>4.0463800000000001E-2</v>
      </c>
      <c r="BO43" s="360">
        <v>4.18327E-2</v>
      </c>
      <c r="BP43" s="360">
        <v>4.0581300000000001E-2</v>
      </c>
      <c r="BQ43" s="360">
        <v>4.2376700000000003E-2</v>
      </c>
      <c r="BR43" s="360">
        <v>4.2459799999999999E-2</v>
      </c>
      <c r="BS43" s="360">
        <v>4.01076E-2</v>
      </c>
      <c r="BT43" s="360">
        <v>4.0960900000000001E-2</v>
      </c>
      <c r="BU43" s="360">
        <v>4.1526800000000003E-2</v>
      </c>
      <c r="BV43" s="360">
        <v>4.3558300000000001E-2</v>
      </c>
    </row>
    <row r="44" spans="1:74" s="169" customFormat="1" ht="12" customHeight="1" x14ac:dyDescent="0.2">
      <c r="A44" s="556" t="s">
        <v>37</v>
      </c>
      <c r="B44" s="603" t="s">
        <v>1274</v>
      </c>
      <c r="C44" s="272">
        <v>0.20538653200000001</v>
      </c>
      <c r="D44" s="272">
        <v>0.186596659</v>
      </c>
      <c r="E44" s="272">
        <v>0.204678422</v>
      </c>
      <c r="F44" s="272">
        <v>0.193804267</v>
      </c>
      <c r="G44" s="272">
        <v>0.197101252</v>
      </c>
      <c r="H44" s="272">
        <v>0.20121918699999999</v>
      </c>
      <c r="I44" s="272">
        <v>0.207607922</v>
      </c>
      <c r="J44" s="272">
        <v>0.20886300199999999</v>
      </c>
      <c r="K44" s="272">
        <v>0.19673628700000001</v>
      </c>
      <c r="L44" s="272">
        <v>0.20140960199999999</v>
      </c>
      <c r="M44" s="272">
        <v>0.19953739700000001</v>
      </c>
      <c r="N44" s="272">
        <v>0.209011902</v>
      </c>
      <c r="O44" s="272">
        <v>0.196211845</v>
      </c>
      <c r="P44" s="272">
        <v>0.17712186599999999</v>
      </c>
      <c r="Q44" s="272">
        <v>0.18661636500000001</v>
      </c>
      <c r="R44" s="272">
        <v>0.181682332</v>
      </c>
      <c r="S44" s="272">
        <v>0.187137255</v>
      </c>
      <c r="T44" s="272">
        <v>0.18452886199999999</v>
      </c>
      <c r="U44" s="272">
        <v>0.19306351499999999</v>
      </c>
      <c r="V44" s="272">
        <v>0.193899655</v>
      </c>
      <c r="W44" s="272">
        <v>0.18382970200000001</v>
      </c>
      <c r="X44" s="272">
        <v>0.181809425</v>
      </c>
      <c r="Y44" s="272">
        <v>0.18349225199999999</v>
      </c>
      <c r="Z44" s="272">
        <v>0.19146944499999999</v>
      </c>
      <c r="AA44" s="272">
        <v>0.18602118600000001</v>
      </c>
      <c r="AB44" s="272">
        <v>0.17508427400000001</v>
      </c>
      <c r="AC44" s="272">
        <v>0.179308996</v>
      </c>
      <c r="AD44" s="272">
        <v>0.16773124</v>
      </c>
      <c r="AE44" s="272">
        <v>0.174949036</v>
      </c>
      <c r="AF44" s="272">
        <v>0.17659522</v>
      </c>
      <c r="AG44" s="272">
        <v>0.18266696599999999</v>
      </c>
      <c r="AH44" s="272">
        <v>0.18439365599999999</v>
      </c>
      <c r="AI44" s="272">
        <v>0.17327134999999999</v>
      </c>
      <c r="AJ44" s="272">
        <v>0.17364887600000001</v>
      </c>
      <c r="AK44" s="272">
        <v>0.17702163000000001</v>
      </c>
      <c r="AL44" s="272">
        <v>0.20208073600000001</v>
      </c>
      <c r="AM44" s="272">
        <v>0.18790681400000001</v>
      </c>
      <c r="AN44" s="272">
        <v>0.17267234400000001</v>
      </c>
      <c r="AO44" s="272">
        <v>0.18494287400000001</v>
      </c>
      <c r="AP44" s="272">
        <v>0.17484488000000001</v>
      </c>
      <c r="AQ44" s="272">
        <v>0.17940263400000001</v>
      </c>
      <c r="AR44" s="272">
        <v>0.18097664999999999</v>
      </c>
      <c r="AS44" s="272">
        <v>0.18879526399999999</v>
      </c>
      <c r="AT44" s="272">
        <v>0.19096770399999999</v>
      </c>
      <c r="AU44" s="272">
        <v>0.17526486999999999</v>
      </c>
      <c r="AV44" s="272">
        <v>0.18260633400000001</v>
      </c>
      <c r="AW44" s="272">
        <v>0.18082561999999999</v>
      </c>
      <c r="AX44" s="272">
        <v>0.1725177</v>
      </c>
      <c r="AY44" s="272">
        <v>0.190305</v>
      </c>
      <c r="AZ44" s="272">
        <v>0.17114399999999999</v>
      </c>
      <c r="BA44" s="360">
        <v>0.18086949999999999</v>
      </c>
      <c r="BB44" s="360">
        <v>0.1730428</v>
      </c>
      <c r="BC44" s="360">
        <v>0.1771404</v>
      </c>
      <c r="BD44" s="360">
        <v>0.1778622</v>
      </c>
      <c r="BE44" s="360">
        <v>0.18755089999999999</v>
      </c>
      <c r="BF44" s="360">
        <v>0.18673419999999999</v>
      </c>
      <c r="BG44" s="360">
        <v>0.17794679999999999</v>
      </c>
      <c r="BH44" s="360">
        <v>0.18234909999999999</v>
      </c>
      <c r="BI44" s="360">
        <v>0.17828740000000001</v>
      </c>
      <c r="BJ44" s="360">
        <v>0.17079040000000001</v>
      </c>
      <c r="BK44" s="360">
        <v>0.18573219999999999</v>
      </c>
      <c r="BL44" s="360">
        <v>0.1711521</v>
      </c>
      <c r="BM44" s="360">
        <v>0.1798237</v>
      </c>
      <c r="BN44" s="360">
        <v>0.17391699999999999</v>
      </c>
      <c r="BO44" s="360">
        <v>0.1774403</v>
      </c>
      <c r="BP44" s="360">
        <v>0.1792002</v>
      </c>
      <c r="BQ44" s="360">
        <v>0.18825829999999999</v>
      </c>
      <c r="BR44" s="360">
        <v>0.1875232</v>
      </c>
      <c r="BS44" s="360">
        <v>0.1798295</v>
      </c>
      <c r="BT44" s="360">
        <v>0.18304899999999999</v>
      </c>
      <c r="BU44" s="360">
        <v>0.18018909999999999</v>
      </c>
      <c r="BV44" s="360">
        <v>0.17164219999999999</v>
      </c>
    </row>
    <row r="45" spans="1:74" s="169" customFormat="1" ht="12" customHeight="1" x14ac:dyDescent="0.2">
      <c r="A45" s="598" t="s">
        <v>107</v>
      </c>
      <c r="B45" s="603" t="s">
        <v>594</v>
      </c>
      <c r="C45" s="272">
        <v>0.17017790830000001</v>
      </c>
      <c r="D45" s="272">
        <v>0.13310724756</v>
      </c>
      <c r="E45" s="272">
        <v>0.16853708279999999</v>
      </c>
      <c r="F45" s="272">
        <v>0.17708811935999999</v>
      </c>
      <c r="G45" s="272">
        <v>0.14826629831999999</v>
      </c>
      <c r="H45" s="272">
        <v>0.15012682914</v>
      </c>
      <c r="I45" s="272">
        <v>0.11579772179</v>
      </c>
      <c r="J45" s="272">
        <v>9.6641871288000003E-2</v>
      </c>
      <c r="K45" s="272">
        <v>0.10945832981</v>
      </c>
      <c r="L45" s="272">
        <v>0.13782138226000001</v>
      </c>
      <c r="M45" s="272">
        <v>0.17923984169000001</v>
      </c>
      <c r="N45" s="272">
        <v>0.13976340981999999</v>
      </c>
      <c r="O45" s="272">
        <v>0.14114795642</v>
      </c>
      <c r="P45" s="272">
        <v>0.13892428272999999</v>
      </c>
      <c r="Q45" s="272">
        <v>0.14251520392</v>
      </c>
      <c r="R45" s="272">
        <v>0.1663484277</v>
      </c>
      <c r="S45" s="272">
        <v>0.15969395133</v>
      </c>
      <c r="T45" s="272">
        <v>0.12496374714</v>
      </c>
      <c r="U45" s="272">
        <v>0.12734931806999999</v>
      </c>
      <c r="V45" s="272">
        <v>0.12180090842000001</v>
      </c>
      <c r="W45" s="272">
        <v>0.13010209361</v>
      </c>
      <c r="X45" s="272">
        <v>0.15249174344999999</v>
      </c>
      <c r="Y45" s="272">
        <v>0.18324081340000001</v>
      </c>
      <c r="Z45" s="272">
        <v>0.18712703825999999</v>
      </c>
      <c r="AA45" s="272">
        <v>0.17190651223</v>
      </c>
      <c r="AB45" s="272">
        <v>0.18748369280999999</v>
      </c>
      <c r="AC45" s="272">
        <v>0.20427054410000001</v>
      </c>
      <c r="AD45" s="272">
        <v>0.19365777724</v>
      </c>
      <c r="AE45" s="272">
        <v>0.17549531035999999</v>
      </c>
      <c r="AF45" s="272">
        <v>0.15180493853999999</v>
      </c>
      <c r="AG45" s="272">
        <v>0.16406202061</v>
      </c>
      <c r="AH45" s="272">
        <v>0.12654111123</v>
      </c>
      <c r="AI45" s="272">
        <v>0.15274474496000001</v>
      </c>
      <c r="AJ45" s="272">
        <v>0.18934289141999999</v>
      </c>
      <c r="AK45" s="272">
        <v>0.18067509746999999</v>
      </c>
      <c r="AL45" s="272">
        <v>0.21547410007000001</v>
      </c>
      <c r="AM45" s="272">
        <v>0.19320158199000001</v>
      </c>
      <c r="AN45" s="272">
        <v>0.20698735361000001</v>
      </c>
      <c r="AO45" s="272">
        <v>0.24331375352000001</v>
      </c>
      <c r="AP45" s="272">
        <v>0.23979015592</v>
      </c>
      <c r="AQ45" s="272">
        <v>0.2108159</v>
      </c>
      <c r="AR45" s="272">
        <v>0.18353179335</v>
      </c>
      <c r="AS45" s="272">
        <v>0.14679229883</v>
      </c>
      <c r="AT45" s="272">
        <v>0.12187342465999999</v>
      </c>
      <c r="AU45" s="272">
        <v>0.16078351296000001</v>
      </c>
      <c r="AV45" s="272">
        <v>0.23110280681000001</v>
      </c>
      <c r="AW45" s="272">
        <v>0.21713019283000001</v>
      </c>
      <c r="AX45" s="272">
        <v>0.21207072120000001</v>
      </c>
      <c r="AY45" s="272">
        <v>0.21188960000000001</v>
      </c>
      <c r="AZ45" s="272">
        <v>0.1999959</v>
      </c>
      <c r="BA45" s="360">
        <v>0.23630399999999999</v>
      </c>
      <c r="BB45" s="360">
        <v>0.24250179999999999</v>
      </c>
      <c r="BC45" s="360">
        <v>0.22109000000000001</v>
      </c>
      <c r="BD45" s="360">
        <v>0.19806299999999999</v>
      </c>
      <c r="BE45" s="360">
        <v>0.1646079</v>
      </c>
      <c r="BF45" s="360">
        <v>0.14636569999999999</v>
      </c>
      <c r="BG45" s="360">
        <v>0.16410130000000001</v>
      </c>
      <c r="BH45" s="360">
        <v>0.21312239999999999</v>
      </c>
      <c r="BI45" s="360">
        <v>0.23277619999999999</v>
      </c>
      <c r="BJ45" s="360">
        <v>0.2227867</v>
      </c>
      <c r="BK45" s="360">
        <v>0.22397420000000001</v>
      </c>
      <c r="BL45" s="360">
        <v>0.212309</v>
      </c>
      <c r="BM45" s="360">
        <v>0.25449579999999999</v>
      </c>
      <c r="BN45" s="360">
        <v>0.2614747</v>
      </c>
      <c r="BO45" s="360">
        <v>0.2388767</v>
      </c>
      <c r="BP45" s="360">
        <v>0.2148236</v>
      </c>
      <c r="BQ45" s="360">
        <v>0.17733560000000001</v>
      </c>
      <c r="BR45" s="360">
        <v>0.15756120000000001</v>
      </c>
      <c r="BS45" s="360">
        <v>0.17718500000000001</v>
      </c>
      <c r="BT45" s="360">
        <v>0.2280298</v>
      </c>
      <c r="BU45" s="360">
        <v>0.2484141</v>
      </c>
      <c r="BV45" s="360">
        <v>0.24744369999999999</v>
      </c>
    </row>
    <row r="46" spans="1:74" ht="12" customHeight="1" x14ac:dyDescent="0.2">
      <c r="A46" s="604" t="s">
        <v>27</v>
      </c>
      <c r="B46" s="605" t="s">
        <v>980</v>
      </c>
      <c r="C46" s="273">
        <v>0.82273956664000003</v>
      </c>
      <c r="D46" s="273">
        <v>0.70962304301000001</v>
      </c>
      <c r="E46" s="273">
        <v>0.85874072626999998</v>
      </c>
      <c r="F46" s="273">
        <v>0.86955203195999997</v>
      </c>
      <c r="G46" s="273">
        <v>0.86678627808999997</v>
      </c>
      <c r="H46" s="273">
        <v>0.86262671962000004</v>
      </c>
      <c r="I46" s="273">
        <v>0.83035995267999996</v>
      </c>
      <c r="J46" s="273">
        <v>0.77040462470000004</v>
      </c>
      <c r="K46" s="273">
        <v>0.72100314199000004</v>
      </c>
      <c r="L46" s="273">
        <v>0.77247745937000001</v>
      </c>
      <c r="M46" s="273">
        <v>0.81272266051999997</v>
      </c>
      <c r="N46" s="273">
        <v>0.82637502416999997</v>
      </c>
      <c r="O46" s="273">
        <v>0.80657330745</v>
      </c>
      <c r="P46" s="273">
        <v>0.76026557112000004</v>
      </c>
      <c r="Q46" s="273">
        <v>0.82548822305000003</v>
      </c>
      <c r="R46" s="273">
        <v>0.82428203481999995</v>
      </c>
      <c r="S46" s="273">
        <v>0.82091400611999998</v>
      </c>
      <c r="T46" s="273">
        <v>0.78655122759999996</v>
      </c>
      <c r="U46" s="273">
        <v>0.81157912438000002</v>
      </c>
      <c r="V46" s="273">
        <v>0.78825924778000001</v>
      </c>
      <c r="W46" s="273">
        <v>0.74192720106999999</v>
      </c>
      <c r="X46" s="273">
        <v>0.76801044466000001</v>
      </c>
      <c r="Y46" s="273">
        <v>0.81656924140999998</v>
      </c>
      <c r="Z46" s="273">
        <v>0.86985654450000005</v>
      </c>
      <c r="AA46" s="273">
        <v>0.85030490381000001</v>
      </c>
      <c r="AB46" s="273">
        <v>0.84976471672999998</v>
      </c>
      <c r="AC46" s="273">
        <v>0.92623555044999994</v>
      </c>
      <c r="AD46" s="273">
        <v>0.87866489887999999</v>
      </c>
      <c r="AE46" s="273">
        <v>0.89215310870999998</v>
      </c>
      <c r="AF46" s="273">
        <v>0.84588889259</v>
      </c>
      <c r="AG46" s="273">
        <v>0.86386679803999999</v>
      </c>
      <c r="AH46" s="273">
        <v>0.81427596083999998</v>
      </c>
      <c r="AI46" s="273">
        <v>0.78096919115999996</v>
      </c>
      <c r="AJ46" s="273">
        <v>0.82351409543999998</v>
      </c>
      <c r="AK46" s="273">
        <v>0.82679002097999998</v>
      </c>
      <c r="AL46" s="273">
        <v>0.92664607845000002</v>
      </c>
      <c r="AM46" s="273">
        <v>0.91512607057999995</v>
      </c>
      <c r="AN46" s="273">
        <v>0.86657460805999997</v>
      </c>
      <c r="AO46" s="273">
        <v>1.0203404097</v>
      </c>
      <c r="AP46" s="273">
        <v>0.99342459143999995</v>
      </c>
      <c r="AQ46" s="273">
        <v>1.0234674785</v>
      </c>
      <c r="AR46" s="273">
        <v>0.98384787885000002</v>
      </c>
      <c r="AS46" s="273">
        <v>0.90760177109999995</v>
      </c>
      <c r="AT46" s="273">
        <v>0.84616241381000001</v>
      </c>
      <c r="AU46" s="273">
        <v>0.82826100073999998</v>
      </c>
      <c r="AV46" s="273">
        <v>0.89199328093999997</v>
      </c>
      <c r="AW46" s="273">
        <v>0.87823326073999997</v>
      </c>
      <c r="AX46" s="273">
        <v>0.89887870000000003</v>
      </c>
      <c r="AY46" s="273">
        <v>0.93129010000000001</v>
      </c>
      <c r="AZ46" s="273">
        <v>0.86132039999999999</v>
      </c>
      <c r="BA46" s="358">
        <v>0.96912880000000001</v>
      </c>
      <c r="BB46" s="358">
        <v>0.9719662</v>
      </c>
      <c r="BC46" s="358">
        <v>1.0040480000000001</v>
      </c>
      <c r="BD46" s="358">
        <v>0.98247609999999996</v>
      </c>
      <c r="BE46" s="358">
        <v>0.95555820000000002</v>
      </c>
      <c r="BF46" s="358">
        <v>0.90007079999999995</v>
      </c>
      <c r="BG46" s="358">
        <v>0.85860899999999996</v>
      </c>
      <c r="BH46" s="358">
        <v>0.89568020000000004</v>
      </c>
      <c r="BI46" s="358">
        <v>0.90399719999999995</v>
      </c>
      <c r="BJ46" s="358">
        <v>0.91951769999999999</v>
      </c>
      <c r="BK46" s="358">
        <v>0.91931149999999995</v>
      </c>
      <c r="BL46" s="358">
        <v>0.86514150000000001</v>
      </c>
      <c r="BM46" s="358">
        <v>1.0026079999999999</v>
      </c>
      <c r="BN46" s="358">
        <v>1.004721</v>
      </c>
      <c r="BO46" s="358">
        <v>1.0461769999999999</v>
      </c>
      <c r="BP46" s="358">
        <v>1.0290280000000001</v>
      </c>
      <c r="BQ46" s="358">
        <v>0.98894649999999995</v>
      </c>
      <c r="BR46" s="358">
        <v>0.93631319999999996</v>
      </c>
      <c r="BS46" s="358">
        <v>0.89114450000000001</v>
      </c>
      <c r="BT46" s="358">
        <v>0.92869979999999996</v>
      </c>
      <c r="BU46" s="358">
        <v>0.93925899999999996</v>
      </c>
      <c r="BV46" s="358">
        <v>0.96733910000000001</v>
      </c>
    </row>
    <row r="47" spans="1:74" ht="12" customHeight="1" x14ac:dyDescent="0.2">
      <c r="A47" s="604"/>
      <c r="B47" s="606" t="s">
        <v>1016</v>
      </c>
      <c r="C47" s="607"/>
      <c r="D47" s="607"/>
      <c r="E47" s="607"/>
      <c r="F47" s="607"/>
      <c r="G47" s="607"/>
      <c r="H47" s="607"/>
      <c r="I47" s="607"/>
      <c r="J47" s="607"/>
      <c r="K47" s="607"/>
      <c r="L47" s="607"/>
      <c r="M47" s="607"/>
      <c r="N47" s="607"/>
      <c r="O47" s="607"/>
      <c r="P47" s="607"/>
      <c r="Q47" s="607"/>
      <c r="R47" s="607"/>
      <c r="S47" s="607"/>
      <c r="T47" s="607"/>
      <c r="U47" s="607"/>
      <c r="V47" s="607"/>
      <c r="W47" s="607"/>
      <c r="X47" s="607"/>
      <c r="Y47" s="607"/>
      <c r="Z47" s="607"/>
      <c r="AA47" s="607"/>
      <c r="AB47" s="607"/>
      <c r="AC47" s="607"/>
      <c r="AD47" s="607"/>
      <c r="AE47" s="607"/>
      <c r="AF47" s="607"/>
      <c r="AG47" s="607"/>
      <c r="AH47" s="607"/>
      <c r="AI47" s="607"/>
      <c r="AJ47" s="607"/>
      <c r="AK47" s="607"/>
      <c r="AL47" s="607"/>
      <c r="AM47" s="607"/>
      <c r="AN47" s="607"/>
      <c r="AO47" s="607"/>
      <c r="AP47" s="607"/>
      <c r="AQ47" s="607"/>
      <c r="AR47" s="607"/>
      <c r="AS47" s="607"/>
      <c r="AT47" s="607"/>
      <c r="AU47" s="607"/>
      <c r="AV47" s="607"/>
      <c r="AW47" s="607"/>
      <c r="AX47" s="607"/>
      <c r="AY47" s="607"/>
      <c r="AZ47" s="607"/>
      <c r="BA47" s="607"/>
      <c r="BB47" s="607"/>
      <c r="BC47" s="607"/>
      <c r="BD47" s="712"/>
      <c r="BE47" s="712"/>
      <c r="BF47" s="712"/>
      <c r="BG47" s="607"/>
      <c r="BH47" s="607"/>
      <c r="BI47" s="607"/>
      <c r="BJ47" s="607"/>
      <c r="BK47" s="607"/>
      <c r="BL47" s="607"/>
      <c r="BM47" s="607"/>
      <c r="BN47" s="607"/>
      <c r="BO47" s="607"/>
      <c r="BP47" s="607"/>
      <c r="BQ47" s="607"/>
      <c r="BR47" s="607"/>
      <c r="BS47" s="607"/>
      <c r="BT47" s="607"/>
      <c r="BU47" s="607"/>
      <c r="BV47" s="607"/>
    </row>
    <row r="48" spans="1:74" s="611" customFormat="1" ht="12" customHeight="1" x14ac:dyDescent="0.2">
      <c r="A48" s="608"/>
      <c r="B48" s="609" t="s">
        <v>0</v>
      </c>
      <c r="C48" s="610"/>
      <c r="D48" s="610"/>
      <c r="E48" s="610"/>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713"/>
      <c r="BE48" s="713"/>
      <c r="BF48" s="713"/>
      <c r="BG48" s="610"/>
      <c r="BH48" s="610"/>
      <c r="BI48" s="610"/>
      <c r="BJ48" s="610"/>
      <c r="BK48" s="610"/>
      <c r="BL48" s="610"/>
      <c r="BM48" s="610"/>
      <c r="BN48" s="610"/>
      <c r="BO48" s="610"/>
      <c r="BP48" s="610"/>
      <c r="BQ48" s="610"/>
      <c r="BR48" s="610"/>
      <c r="BS48" s="610"/>
      <c r="BT48" s="610"/>
      <c r="BU48" s="610"/>
      <c r="BV48" s="610"/>
    </row>
    <row r="49" spans="1:74" s="611" customFormat="1" ht="12" customHeight="1" x14ac:dyDescent="0.2">
      <c r="A49" s="608"/>
      <c r="B49" s="609" t="s">
        <v>1280</v>
      </c>
      <c r="C49" s="610"/>
      <c r="D49" s="610"/>
      <c r="E49" s="610"/>
      <c r="F49" s="610"/>
      <c r="G49" s="610"/>
      <c r="H49" s="610"/>
      <c r="I49" s="610"/>
      <c r="J49" s="610"/>
      <c r="K49" s="610"/>
      <c r="L49" s="610"/>
      <c r="M49" s="610"/>
      <c r="N49" s="610"/>
      <c r="O49" s="610"/>
      <c r="P49" s="610"/>
      <c r="Q49" s="610"/>
      <c r="R49" s="610"/>
      <c r="S49" s="610"/>
      <c r="T49" s="610"/>
      <c r="U49" s="610"/>
      <c r="V49" s="610"/>
      <c r="W49" s="610"/>
      <c r="X49" s="610"/>
      <c r="Y49" s="610"/>
      <c r="Z49" s="610"/>
      <c r="AA49" s="610"/>
      <c r="AB49" s="610"/>
      <c r="AC49" s="610"/>
      <c r="AD49" s="610"/>
      <c r="AE49" s="610"/>
      <c r="AF49" s="610"/>
      <c r="AG49" s="610"/>
      <c r="AH49" s="610"/>
      <c r="AI49" s="610"/>
      <c r="AJ49" s="610"/>
      <c r="AK49" s="610"/>
      <c r="AL49" s="610"/>
      <c r="AM49" s="610"/>
      <c r="AN49" s="610"/>
      <c r="AO49" s="610"/>
      <c r="AP49" s="610"/>
      <c r="AQ49" s="610"/>
      <c r="AR49" s="610"/>
      <c r="AS49" s="610"/>
      <c r="AT49" s="610"/>
      <c r="AU49" s="610"/>
      <c r="AV49" s="610"/>
      <c r="AW49" s="610"/>
      <c r="AX49" s="610"/>
      <c r="AY49" s="610"/>
      <c r="AZ49" s="610"/>
      <c r="BA49" s="610"/>
      <c r="BB49" s="610"/>
      <c r="BC49" s="610"/>
      <c r="BD49" s="713"/>
      <c r="BE49" s="713"/>
      <c r="BF49" s="713"/>
      <c r="BG49" s="610"/>
      <c r="BH49" s="610"/>
      <c r="BI49" s="610"/>
      <c r="BJ49" s="610"/>
      <c r="BK49" s="610"/>
      <c r="BL49" s="610"/>
      <c r="BM49" s="610"/>
      <c r="BN49" s="610"/>
      <c r="BO49" s="610"/>
      <c r="BP49" s="610"/>
      <c r="BQ49" s="610"/>
      <c r="BR49" s="610"/>
      <c r="BS49" s="610"/>
      <c r="BT49" s="610"/>
      <c r="BU49" s="610"/>
      <c r="BV49" s="610"/>
    </row>
    <row r="50" spans="1:74" s="611" customFormat="1" ht="12.75" x14ac:dyDescent="0.2">
      <c r="A50" s="608"/>
      <c r="B50" s="609" t="s">
        <v>1032</v>
      </c>
      <c r="C50" s="610"/>
      <c r="D50" s="610"/>
      <c r="E50" s="610"/>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713"/>
      <c r="BE50" s="713"/>
      <c r="BF50" s="713"/>
      <c r="BG50" s="610"/>
      <c r="BH50" s="610"/>
      <c r="BI50" s="610"/>
      <c r="BJ50" s="610"/>
      <c r="BK50" s="610"/>
      <c r="BL50" s="610"/>
      <c r="BM50" s="610"/>
      <c r="BN50" s="610"/>
      <c r="BO50" s="610"/>
      <c r="BP50" s="610"/>
      <c r="BQ50" s="610"/>
      <c r="BR50" s="610"/>
      <c r="BS50" s="610"/>
      <c r="BT50" s="610"/>
      <c r="BU50" s="610"/>
      <c r="BV50" s="610"/>
    </row>
    <row r="51" spans="1:74" s="611" customFormat="1" x14ac:dyDescent="0.2">
      <c r="A51" s="608"/>
      <c r="B51" s="612" t="s">
        <v>1281</v>
      </c>
      <c r="C51" s="612"/>
      <c r="D51" s="612"/>
      <c r="E51" s="612"/>
      <c r="F51" s="612"/>
      <c r="G51" s="612"/>
      <c r="H51" s="612"/>
      <c r="I51" s="612"/>
      <c r="J51" s="612"/>
      <c r="K51" s="612"/>
      <c r="L51" s="612"/>
      <c r="M51" s="612"/>
      <c r="N51" s="612"/>
      <c r="O51" s="612"/>
      <c r="P51" s="612"/>
      <c r="Q51" s="612"/>
      <c r="R51" s="612"/>
      <c r="S51" s="612"/>
      <c r="T51" s="612"/>
      <c r="U51" s="612"/>
      <c r="V51" s="612"/>
      <c r="W51" s="612"/>
      <c r="X51" s="612"/>
      <c r="Y51" s="612"/>
      <c r="Z51" s="612"/>
      <c r="AA51" s="612"/>
      <c r="AB51" s="612"/>
      <c r="AC51" s="612"/>
      <c r="AD51" s="612"/>
      <c r="AE51" s="612"/>
      <c r="AF51" s="612"/>
      <c r="AG51" s="612"/>
      <c r="AH51" s="612"/>
      <c r="AI51" s="612"/>
      <c r="AJ51" s="612"/>
      <c r="AK51" s="612"/>
      <c r="AL51" s="612"/>
      <c r="AM51" s="612"/>
      <c r="AN51" s="612"/>
      <c r="AO51" s="612"/>
      <c r="AP51" s="612"/>
      <c r="AQ51" s="612"/>
      <c r="AR51" s="612"/>
      <c r="AS51" s="612"/>
      <c r="AT51" s="612"/>
      <c r="AU51" s="612"/>
      <c r="AV51" s="612"/>
      <c r="AW51" s="612"/>
      <c r="AX51" s="612"/>
      <c r="AY51" s="612"/>
      <c r="AZ51" s="612"/>
      <c r="BA51" s="612"/>
      <c r="BB51" s="612"/>
      <c r="BC51" s="612"/>
      <c r="BD51" s="714"/>
      <c r="BE51" s="714"/>
      <c r="BF51" s="714"/>
      <c r="BG51" s="612"/>
      <c r="BH51" s="612"/>
      <c r="BI51" s="612"/>
      <c r="BJ51" s="612"/>
      <c r="BK51" s="612"/>
      <c r="BL51" s="612"/>
      <c r="BM51" s="612"/>
      <c r="BN51" s="612"/>
      <c r="BO51" s="612"/>
      <c r="BP51" s="612"/>
      <c r="BQ51" s="612"/>
      <c r="BR51" s="612"/>
      <c r="BS51" s="612"/>
      <c r="BT51" s="612"/>
      <c r="BU51" s="612"/>
      <c r="BV51" s="612"/>
    </row>
    <row r="52" spans="1:74" s="611" customFormat="1" ht="12.75" x14ac:dyDescent="0.2">
      <c r="A52" s="608"/>
      <c r="B52" s="609" t="s">
        <v>1282</v>
      </c>
      <c r="C52" s="610"/>
      <c r="D52" s="610"/>
      <c r="E52" s="610"/>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713"/>
      <c r="BE52" s="713"/>
      <c r="BF52" s="713"/>
      <c r="BG52" s="610"/>
      <c r="BH52" s="610"/>
      <c r="BI52" s="610"/>
      <c r="BJ52" s="610"/>
      <c r="BK52" s="610"/>
      <c r="BL52" s="610"/>
      <c r="BM52" s="610"/>
      <c r="BN52" s="610"/>
      <c r="BO52" s="610"/>
      <c r="BP52" s="610"/>
      <c r="BQ52" s="610"/>
      <c r="BR52" s="610"/>
      <c r="BS52" s="610"/>
      <c r="BT52" s="610"/>
      <c r="BU52" s="610"/>
      <c r="BV52" s="610"/>
    </row>
    <row r="53" spans="1:74" s="611" customFormat="1" ht="12.75" x14ac:dyDescent="0.2">
      <c r="A53" s="608"/>
      <c r="B53" s="843" t="s">
        <v>1283</v>
      </c>
      <c r="C53" s="801"/>
      <c r="D53" s="801"/>
      <c r="E53" s="801"/>
      <c r="F53" s="801"/>
      <c r="G53" s="801"/>
      <c r="H53" s="801"/>
      <c r="I53" s="801"/>
      <c r="J53" s="801"/>
      <c r="K53" s="801"/>
      <c r="L53" s="801"/>
      <c r="M53" s="801"/>
      <c r="N53" s="801"/>
      <c r="O53" s="801"/>
      <c r="P53" s="801"/>
      <c r="Q53" s="797"/>
      <c r="R53" s="610"/>
      <c r="S53" s="610"/>
      <c r="T53" s="610"/>
      <c r="U53" s="610"/>
      <c r="V53" s="610"/>
      <c r="W53" s="610"/>
      <c r="X53" s="610"/>
      <c r="Y53" s="610"/>
      <c r="Z53" s="610"/>
      <c r="AA53" s="610"/>
      <c r="AB53" s="610"/>
      <c r="AC53" s="610"/>
      <c r="AD53" s="610"/>
      <c r="AE53" s="610"/>
      <c r="AF53" s="610"/>
      <c r="AG53" s="610"/>
      <c r="AH53" s="610"/>
      <c r="AI53" s="610"/>
      <c r="AJ53" s="610"/>
      <c r="AK53" s="610"/>
      <c r="AL53" s="610"/>
      <c r="AM53" s="610"/>
      <c r="AN53" s="610"/>
      <c r="AO53" s="610"/>
      <c r="AP53" s="610"/>
      <c r="AQ53" s="610"/>
      <c r="AR53" s="610"/>
      <c r="AS53" s="610"/>
      <c r="AT53" s="610"/>
      <c r="AU53" s="610"/>
      <c r="AV53" s="610"/>
      <c r="AW53" s="610"/>
      <c r="AX53" s="610"/>
      <c r="AY53" s="610"/>
      <c r="AZ53" s="610"/>
      <c r="BA53" s="610"/>
      <c r="BB53" s="610"/>
      <c r="BC53" s="610"/>
      <c r="BD53" s="713"/>
      <c r="BE53" s="713"/>
      <c r="BF53" s="713"/>
      <c r="BG53" s="610"/>
      <c r="BH53" s="610"/>
      <c r="BI53" s="610"/>
      <c r="BJ53" s="610"/>
      <c r="BK53" s="610"/>
      <c r="BL53" s="610"/>
      <c r="BM53" s="610"/>
      <c r="BN53" s="610"/>
      <c r="BO53" s="610"/>
      <c r="BP53" s="610"/>
      <c r="BQ53" s="610"/>
      <c r="BR53" s="610"/>
      <c r="BS53" s="610"/>
      <c r="BT53" s="610"/>
      <c r="BU53" s="610"/>
      <c r="BV53" s="610"/>
    </row>
    <row r="54" spans="1:74" s="611" customFormat="1" ht="12" customHeight="1" x14ac:dyDescent="0.2">
      <c r="A54" s="608"/>
      <c r="B54" s="613" t="s">
        <v>494</v>
      </c>
      <c r="C54" s="610"/>
      <c r="D54" s="610"/>
      <c r="E54" s="610"/>
      <c r="F54" s="610"/>
      <c r="G54" s="610"/>
      <c r="H54" s="610"/>
      <c r="I54" s="610"/>
      <c r="J54" s="610"/>
      <c r="K54" s="610"/>
      <c r="L54" s="610"/>
      <c r="M54" s="610"/>
      <c r="N54" s="610"/>
      <c r="O54" s="610"/>
      <c r="P54" s="610"/>
      <c r="Q54" s="610"/>
      <c r="R54" s="610"/>
      <c r="S54" s="610"/>
      <c r="T54" s="610"/>
      <c r="U54" s="610"/>
      <c r="V54" s="610"/>
      <c r="W54" s="610"/>
      <c r="X54" s="610"/>
      <c r="Y54" s="610"/>
      <c r="Z54" s="610"/>
      <c r="AA54" s="610"/>
      <c r="AB54" s="610"/>
      <c r="AC54" s="610"/>
      <c r="AD54" s="610"/>
      <c r="AE54" s="610"/>
      <c r="AF54" s="610"/>
      <c r="AG54" s="610"/>
      <c r="AH54" s="610"/>
      <c r="AI54" s="610"/>
      <c r="AJ54" s="610"/>
      <c r="AK54" s="610"/>
      <c r="AL54" s="610"/>
      <c r="AM54" s="610"/>
      <c r="AN54" s="610"/>
      <c r="AO54" s="610"/>
      <c r="AP54" s="610"/>
      <c r="AQ54" s="610"/>
      <c r="AR54" s="610"/>
      <c r="AS54" s="610"/>
      <c r="AT54" s="610"/>
      <c r="AU54" s="610"/>
      <c r="AV54" s="610"/>
      <c r="AW54" s="610"/>
      <c r="AX54" s="610"/>
      <c r="AY54" s="610"/>
      <c r="AZ54" s="610"/>
      <c r="BA54" s="610"/>
      <c r="BB54" s="610"/>
      <c r="BC54" s="610"/>
      <c r="BD54" s="713"/>
      <c r="BE54" s="713"/>
      <c r="BF54" s="713"/>
      <c r="BG54" s="610"/>
      <c r="BH54" s="610"/>
      <c r="BI54" s="610"/>
      <c r="BJ54" s="610"/>
      <c r="BK54" s="610"/>
      <c r="BL54" s="610"/>
      <c r="BM54" s="610"/>
      <c r="BN54" s="610"/>
      <c r="BO54" s="610"/>
      <c r="BP54" s="610"/>
      <c r="BQ54" s="610"/>
      <c r="BR54" s="610"/>
      <c r="BS54" s="610"/>
      <c r="BT54" s="610"/>
      <c r="BU54" s="610"/>
      <c r="BV54" s="610"/>
    </row>
    <row r="55" spans="1:74" s="611" customFormat="1" ht="22.35" customHeight="1" x14ac:dyDescent="0.2">
      <c r="A55" s="608"/>
      <c r="B55" s="614" t="s">
        <v>495</v>
      </c>
      <c r="C55" s="610"/>
      <c r="D55" s="610"/>
      <c r="E55" s="610"/>
      <c r="F55" s="610"/>
      <c r="G55" s="610"/>
      <c r="H55" s="610"/>
      <c r="I55" s="610"/>
      <c r="J55" s="610"/>
      <c r="K55" s="610"/>
      <c r="L55" s="610"/>
      <c r="M55" s="610"/>
      <c r="N55" s="610"/>
      <c r="O55" s="610"/>
      <c r="P55" s="610"/>
      <c r="Q55" s="610"/>
      <c r="R55" s="610"/>
      <c r="S55" s="610"/>
      <c r="T55" s="610"/>
      <c r="U55" s="610"/>
      <c r="V55" s="610"/>
      <c r="W55" s="610"/>
      <c r="X55" s="610"/>
      <c r="Y55" s="610"/>
      <c r="Z55" s="610"/>
      <c r="AA55" s="610"/>
      <c r="AB55" s="610"/>
      <c r="AC55" s="610"/>
      <c r="AD55" s="610"/>
      <c r="AE55" s="610"/>
      <c r="AF55" s="610"/>
      <c r="AG55" s="610"/>
      <c r="AH55" s="610"/>
      <c r="AI55" s="610"/>
      <c r="AJ55" s="610"/>
      <c r="AK55" s="610"/>
      <c r="AL55" s="610"/>
      <c r="AM55" s="610"/>
      <c r="AN55" s="610"/>
      <c r="AO55" s="610"/>
      <c r="AP55" s="610"/>
      <c r="AQ55" s="610"/>
      <c r="AR55" s="610"/>
      <c r="AS55" s="610"/>
      <c r="AT55" s="610"/>
      <c r="AU55" s="610"/>
      <c r="AV55" s="610"/>
      <c r="AW55" s="610"/>
      <c r="AX55" s="610"/>
      <c r="AY55" s="610"/>
      <c r="AZ55" s="610"/>
      <c r="BA55" s="610"/>
      <c r="BB55" s="610"/>
      <c r="BC55" s="610"/>
      <c r="BD55" s="713"/>
      <c r="BE55" s="713"/>
      <c r="BF55" s="713"/>
      <c r="BG55" s="610"/>
      <c r="BH55" s="610"/>
      <c r="BI55" s="610"/>
      <c r="BJ55" s="610"/>
      <c r="BK55" s="610"/>
      <c r="BL55" s="610"/>
      <c r="BM55" s="610"/>
      <c r="BN55" s="610"/>
      <c r="BO55" s="610"/>
      <c r="BP55" s="610"/>
      <c r="BQ55" s="610"/>
      <c r="BR55" s="610"/>
      <c r="BS55" s="610"/>
      <c r="BT55" s="610"/>
      <c r="BU55" s="610"/>
      <c r="BV55" s="610"/>
    </row>
    <row r="56" spans="1:74" s="611" customFormat="1" ht="12" customHeight="1" x14ac:dyDescent="0.2">
      <c r="A56" s="608"/>
      <c r="B56" s="615" t="s">
        <v>1045</v>
      </c>
      <c r="C56" s="616"/>
      <c r="D56" s="616"/>
      <c r="E56" s="616"/>
      <c r="F56" s="616"/>
      <c r="G56" s="616"/>
      <c r="H56" s="616"/>
      <c r="I56" s="616"/>
      <c r="J56" s="616"/>
      <c r="K56" s="616"/>
      <c r="L56" s="616"/>
      <c r="M56" s="616"/>
      <c r="N56" s="616"/>
      <c r="O56" s="616"/>
      <c r="P56" s="616"/>
      <c r="Q56" s="616"/>
      <c r="R56" s="616"/>
      <c r="S56" s="616"/>
      <c r="T56" s="616"/>
      <c r="U56" s="616"/>
      <c r="V56" s="616"/>
      <c r="W56" s="616"/>
      <c r="X56" s="616"/>
      <c r="Y56" s="616"/>
      <c r="Z56" s="616"/>
      <c r="AA56" s="616"/>
      <c r="AB56" s="616"/>
      <c r="AC56" s="616"/>
      <c r="AD56" s="616"/>
      <c r="AE56" s="616"/>
      <c r="AF56" s="616"/>
      <c r="AG56" s="616"/>
      <c r="AH56" s="616"/>
      <c r="AI56" s="616"/>
      <c r="AJ56" s="616"/>
      <c r="AK56" s="616"/>
      <c r="AL56" s="616"/>
      <c r="AM56" s="616"/>
      <c r="AN56" s="616"/>
      <c r="AO56" s="616"/>
      <c r="AP56" s="616"/>
      <c r="AQ56" s="616"/>
      <c r="AR56" s="616"/>
      <c r="AS56" s="616"/>
      <c r="AT56" s="616"/>
      <c r="AU56" s="616"/>
      <c r="AV56" s="616"/>
      <c r="AW56" s="616"/>
      <c r="AX56" s="616"/>
      <c r="AY56" s="616"/>
      <c r="AZ56" s="616"/>
      <c r="BA56" s="616"/>
      <c r="BB56" s="616"/>
      <c r="BC56" s="616"/>
      <c r="BD56" s="715"/>
      <c r="BE56" s="715"/>
      <c r="BF56" s="715"/>
      <c r="BG56" s="616"/>
      <c r="BH56" s="616"/>
      <c r="BI56" s="616"/>
      <c r="BJ56" s="616"/>
      <c r="BK56" s="616"/>
      <c r="BL56" s="616"/>
      <c r="BM56" s="616"/>
      <c r="BN56" s="616"/>
      <c r="BO56" s="616"/>
      <c r="BP56" s="616"/>
      <c r="BQ56" s="616"/>
      <c r="BR56" s="616"/>
      <c r="BS56" s="616"/>
      <c r="BT56" s="616"/>
      <c r="BU56" s="616"/>
      <c r="BV56" s="616"/>
    </row>
    <row r="57" spans="1:74" s="611" customFormat="1" ht="12" customHeight="1" x14ac:dyDescent="0.2">
      <c r="A57" s="608"/>
      <c r="B57" s="809" t="s">
        <v>1147</v>
      </c>
      <c r="C57" s="797"/>
      <c r="D57" s="797"/>
      <c r="E57" s="797"/>
      <c r="F57" s="797"/>
      <c r="G57" s="797"/>
      <c r="H57" s="797"/>
      <c r="I57" s="797"/>
      <c r="J57" s="797"/>
      <c r="K57" s="797"/>
      <c r="L57" s="797"/>
      <c r="M57" s="797"/>
      <c r="N57" s="797"/>
      <c r="O57" s="797"/>
      <c r="P57" s="797"/>
      <c r="Q57" s="797"/>
      <c r="R57" s="617"/>
      <c r="S57" s="617"/>
      <c r="T57" s="617"/>
      <c r="U57" s="617"/>
      <c r="V57" s="617"/>
      <c r="W57" s="617"/>
      <c r="X57" s="617"/>
      <c r="Y57" s="617"/>
      <c r="Z57" s="617"/>
      <c r="AA57" s="617"/>
      <c r="AB57" s="617"/>
      <c r="AC57" s="617"/>
      <c r="AD57" s="617"/>
      <c r="AE57" s="617"/>
      <c r="AF57" s="617"/>
      <c r="AG57" s="617"/>
      <c r="AH57" s="617"/>
      <c r="AI57" s="617"/>
      <c r="AJ57" s="617"/>
      <c r="AK57" s="617"/>
      <c r="AL57" s="617"/>
      <c r="AM57" s="617"/>
      <c r="AN57" s="617"/>
      <c r="AO57" s="617"/>
      <c r="AP57" s="617"/>
      <c r="AQ57" s="617"/>
      <c r="AR57" s="617"/>
      <c r="AS57" s="617"/>
      <c r="AT57" s="617"/>
      <c r="AU57" s="617"/>
      <c r="AV57" s="617"/>
      <c r="AW57" s="617"/>
      <c r="AX57" s="617"/>
      <c r="AY57" s="617"/>
      <c r="AZ57" s="617"/>
      <c r="BA57" s="617"/>
      <c r="BB57" s="617"/>
      <c r="BC57" s="617"/>
      <c r="BD57" s="715"/>
      <c r="BE57" s="715"/>
      <c r="BF57" s="715"/>
      <c r="BG57" s="617"/>
      <c r="BH57" s="617"/>
      <c r="BI57" s="617"/>
      <c r="BJ57" s="617"/>
      <c r="BK57" s="617"/>
      <c r="BL57" s="617"/>
      <c r="BM57" s="617"/>
      <c r="BN57" s="617"/>
      <c r="BO57" s="617"/>
      <c r="BP57" s="617"/>
      <c r="BQ57" s="617"/>
      <c r="BR57" s="617"/>
      <c r="BS57" s="617"/>
      <c r="BT57" s="617"/>
      <c r="BU57" s="617"/>
      <c r="BV57" s="617"/>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C22" sqref="BC22:BC23"/>
    </sheetView>
  </sheetViews>
  <sheetFormatPr defaultColWidth="9.140625" defaultRowHeight="12" customHeight="1" x14ac:dyDescent="0.25"/>
  <cols>
    <col min="1" max="1" width="12.42578125" style="745" customWidth="1"/>
    <col min="2" max="2" width="26" style="745" customWidth="1"/>
    <col min="3" max="55" width="6.5703125" style="745" customWidth="1"/>
    <col min="56" max="58" width="6.5703125" style="763" customWidth="1"/>
    <col min="59" max="74" width="6.5703125" style="745" customWidth="1"/>
    <col min="75" max="16384" width="9.140625" style="745"/>
  </cols>
  <sheetData>
    <row r="1" spans="1:74" ht="12.75" customHeight="1" x14ac:dyDescent="0.25">
      <c r="A1" s="844" t="s">
        <v>995</v>
      </c>
      <c r="B1" s="748" t="s">
        <v>1284</v>
      </c>
      <c r="C1" s="746"/>
      <c r="D1" s="746"/>
      <c r="E1" s="746"/>
      <c r="F1" s="746"/>
      <c r="G1" s="746"/>
      <c r="H1" s="746"/>
      <c r="I1" s="746"/>
      <c r="J1" s="746"/>
      <c r="K1" s="746"/>
      <c r="L1" s="746"/>
      <c r="M1" s="746"/>
      <c r="N1" s="746"/>
      <c r="O1" s="746"/>
      <c r="P1" s="746"/>
      <c r="Q1" s="746"/>
    </row>
    <row r="2" spans="1:74" ht="12.75" customHeight="1" x14ac:dyDescent="0.25">
      <c r="A2" s="844"/>
      <c r="B2" s="747" t="str">
        <f>"U.S. Energy Information Administration  |  Short-Term Energy Outlook - "&amp;Dates!$D$1</f>
        <v>U.S. Energy Information Administration  |  Short-Term Energy Outlook - March 2018</v>
      </c>
      <c r="C2" s="746"/>
      <c r="D2" s="746"/>
      <c r="E2" s="746"/>
      <c r="F2" s="746"/>
      <c r="G2" s="746"/>
      <c r="H2" s="746"/>
      <c r="I2" s="746"/>
      <c r="J2" s="746"/>
      <c r="K2" s="746"/>
      <c r="L2" s="746"/>
      <c r="M2" s="746"/>
      <c r="N2" s="746"/>
      <c r="O2" s="746"/>
      <c r="P2" s="746"/>
      <c r="Q2" s="746"/>
    </row>
    <row r="3" spans="1:74" ht="12.75" customHeight="1" x14ac:dyDescent="0.25">
      <c r="A3" s="751"/>
      <c r="B3" s="752"/>
      <c r="C3" s="845">
        <f>Dates!D3</f>
        <v>2014</v>
      </c>
      <c r="D3" s="846"/>
      <c r="E3" s="846"/>
      <c r="F3" s="846"/>
      <c r="G3" s="846"/>
      <c r="H3" s="846"/>
      <c r="I3" s="846"/>
      <c r="J3" s="846"/>
      <c r="K3" s="846"/>
      <c r="L3" s="846"/>
      <c r="M3" s="846"/>
      <c r="N3" s="847"/>
      <c r="O3" s="845">
        <f>C3+1</f>
        <v>2015</v>
      </c>
      <c r="P3" s="846"/>
      <c r="Q3" s="846"/>
      <c r="R3" s="846"/>
      <c r="S3" s="846"/>
      <c r="T3" s="846"/>
      <c r="U3" s="846"/>
      <c r="V3" s="846"/>
      <c r="W3" s="846"/>
      <c r="X3" s="846"/>
      <c r="Y3" s="846"/>
      <c r="Z3" s="847"/>
      <c r="AA3" s="845">
        <f>O3+1</f>
        <v>2016</v>
      </c>
      <c r="AB3" s="846"/>
      <c r="AC3" s="846"/>
      <c r="AD3" s="846"/>
      <c r="AE3" s="846"/>
      <c r="AF3" s="846"/>
      <c r="AG3" s="846"/>
      <c r="AH3" s="846"/>
      <c r="AI3" s="846"/>
      <c r="AJ3" s="846"/>
      <c r="AK3" s="846"/>
      <c r="AL3" s="847"/>
      <c r="AM3" s="845">
        <f>AA3+1</f>
        <v>2017</v>
      </c>
      <c r="AN3" s="846"/>
      <c r="AO3" s="846"/>
      <c r="AP3" s="846"/>
      <c r="AQ3" s="846"/>
      <c r="AR3" s="846"/>
      <c r="AS3" s="846"/>
      <c r="AT3" s="846"/>
      <c r="AU3" s="846"/>
      <c r="AV3" s="846"/>
      <c r="AW3" s="846"/>
      <c r="AX3" s="847"/>
      <c r="AY3" s="845">
        <f>AM3+1</f>
        <v>2018</v>
      </c>
      <c r="AZ3" s="846"/>
      <c r="BA3" s="846"/>
      <c r="BB3" s="846"/>
      <c r="BC3" s="846"/>
      <c r="BD3" s="846"/>
      <c r="BE3" s="846"/>
      <c r="BF3" s="846"/>
      <c r="BG3" s="846"/>
      <c r="BH3" s="846"/>
      <c r="BI3" s="846"/>
      <c r="BJ3" s="847"/>
      <c r="BK3" s="845">
        <f>AY3+1</f>
        <v>2019</v>
      </c>
      <c r="BL3" s="846"/>
      <c r="BM3" s="846"/>
      <c r="BN3" s="846"/>
      <c r="BO3" s="846"/>
      <c r="BP3" s="846"/>
      <c r="BQ3" s="846"/>
      <c r="BR3" s="846"/>
      <c r="BS3" s="846"/>
      <c r="BT3" s="846"/>
      <c r="BU3" s="846"/>
      <c r="BV3" s="847"/>
    </row>
    <row r="4" spans="1:74" ht="12.75" customHeight="1" x14ac:dyDescent="0.25">
      <c r="A4" s="751"/>
      <c r="B4" s="753"/>
      <c r="C4" s="754" t="s">
        <v>606</v>
      </c>
      <c r="D4" s="754" t="s">
        <v>607</v>
      </c>
      <c r="E4" s="754" t="s">
        <v>608</v>
      </c>
      <c r="F4" s="754" t="s">
        <v>609</v>
      </c>
      <c r="G4" s="754" t="s">
        <v>610</v>
      </c>
      <c r="H4" s="754" t="s">
        <v>611</v>
      </c>
      <c r="I4" s="754" t="s">
        <v>612</v>
      </c>
      <c r="J4" s="754" t="s">
        <v>613</v>
      </c>
      <c r="K4" s="754" t="s">
        <v>614</v>
      </c>
      <c r="L4" s="754" t="s">
        <v>615</v>
      </c>
      <c r="M4" s="754" t="s">
        <v>616</v>
      </c>
      <c r="N4" s="754" t="s">
        <v>617</v>
      </c>
      <c r="O4" s="754" t="s">
        <v>606</v>
      </c>
      <c r="P4" s="754" t="s">
        <v>607</v>
      </c>
      <c r="Q4" s="754" t="s">
        <v>608</v>
      </c>
      <c r="R4" s="754" t="s">
        <v>609</v>
      </c>
      <c r="S4" s="754" t="s">
        <v>610</v>
      </c>
      <c r="T4" s="754" t="s">
        <v>611</v>
      </c>
      <c r="U4" s="754" t="s">
        <v>612</v>
      </c>
      <c r="V4" s="754" t="s">
        <v>613</v>
      </c>
      <c r="W4" s="754" t="s">
        <v>614</v>
      </c>
      <c r="X4" s="754" t="s">
        <v>615</v>
      </c>
      <c r="Y4" s="754" t="s">
        <v>616</v>
      </c>
      <c r="Z4" s="754" t="s">
        <v>617</v>
      </c>
      <c r="AA4" s="754" t="s">
        <v>606</v>
      </c>
      <c r="AB4" s="754" t="s">
        <v>607</v>
      </c>
      <c r="AC4" s="754" t="s">
        <v>608</v>
      </c>
      <c r="AD4" s="754" t="s">
        <v>609</v>
      </c>
      <c r="AE4" s="754" t="s">
        <v>610</v>
      </c>
      <c r="AF4" s="754" t="s">
        <v>611</v>
      </c>
      <c r="AG4" s="754" t="s">
        <v>612</v>
      </c>
      <c r="AH4" s="754" t="s">
        <v>613</v>
      </c>
      <c r="AI4" s="754" t="s">
        <v>614</v>
      </c>
      <c r="AJ4" s="754" t="s">
        <v>615</v>
      </c>
      <c r="AK4" s="754" t="s">
        <v>616</v>
      </c>
      <c r="AL4" s="754" t="s">
        <v>617</v>
      </c>
      <c r="AM4" s="754" t="s">
        <v>606</v>
      </c>
      <c r="AN4" s="754" t="s">
        <v>607</v>
      </c>
      <c r="AO4" s="754" t="s">
        <v>608</v>
      </c>
      <c r="AP4" s="754" t="s">
        <v>609</v>
      </c>
      <c r="AQ4" s="754" t="s">
        <v>610</v>
      </c>
      <c r="AR4" s="754" t="s">
        <v>611</v>
      </c>
      <c r="AS4" s="754" t="s">
        <v>612</v>
      </c>
      <c r="AT4" s="754" t="s">
        <v>613</v>
      </c>
      <c r="AU4" s="754" t="s">
        <v>614</v>
      </c>
      <c r="AV4" s="754" t="s">
        <v>615</v>
      </c>
      <c r="AW4" s="754" t="s">
        <v>616</v>
      </c>
      <c r="AX4" s="754" t="s">
        <v>617</v>
      </c>
      <c r="AY4" s="754" t="s">
        <v>606</v>
      </c>
      <c r="AZ4" s="754" t="s">
        <v>607</v>
      </c>
      <c r="BA4" s="754" t="s">
        <v>608</v>
      </c>
      <c r="BB4" s="754" t="s">
        <v>609</v>
      </c>
      <c r="BC4" s="754" t="s">
        <v>610</v>
      </c>
      <c r="BD4" s="754" t="s">
        <v>611</v>
      </c>
      <c r="BE4" s="754" t="s">
        <v>612</v>
      </c>
      <c r="BF4" s="754" t="s">
        <v>613</v>
      </c>
      <c r="BG4" s="754" t="s">
        <v>614</v>
      </c>
      <c r="BH4" s="754" t="s">
        <v>615</v>
      </c>
      <c r="BI4" s="754" t="s">
        <v>616</v>
      </c>
      <c r="BJ4" s="754" t="s">
        <v>617</v>
      </c>
      <c r="BK4" s="754" t="s">
        <v>606</v>
      </c>
      <c r="BL4" s="754" t="s">
        <v>607</v>
      </c>
      <c r="BM4" s="754" t="s">
        <v>608</v>
      </c>
      <c r="BN4" s="754" t="s">
        <v>609</v>
      </c>
      <c r="BO4" s="754" t="s">
        <v>610</v>
      </c>
      <c r="BP4" s="754" t="s">
        <v>611</v>
      </c>
      <c r="BQ4" s="754" t="s">
        <v>612</v>
      </c>
      <c r="BR4" s="754" t="s">
        <v>613</v>
      </c>
      <c r="BS4" s="754" t="s">
        <v>614</v>
      </c>
      <c r="BT4" s="754" t="s">
        <v>615</v>
      </c>
      <c r="BU4" s="754" t="s">
        <v>616</v>
      </c>
      <c r="BV4" s="754" t="s">
        <v>617</v>
      </c>
    </row>
    <row r="5" spans="1:74" ht="12" customHeight="1" x14ac:dyDescent="0.25">
      <c r="A5" s="751"/>
      <c r="B5" s="750" t="s">
        <v>1292</v>
      </c>
      <c r="C5" s="746"/>
      <c r="D5" s="746"/>
      <c r="E5" s="746"/>
      <c r="F5" s="746"/>
      <c r="G5" s="746"/>
      <c r="H5" s="746"/>
      <c r="I5" s="746"/>
      <c r="J5" s="746"/>
      <c r="K5" s="746"/>
      <c r="L5" s="746"/>
      <c r="M5" s="746"/>
      <c r="N5" s="746"/>
      <c r="O5" s="746"/>
      <c r="P5" s="746"/>
      <c r="Q5" s="746"/>
      <c r="BG5" s="763"/>
      <c r="BH5" s="763"/>
      <c r="BI5" s="763"/>
    </row>
    <row r="6" spans="1:74" ht="12" customHeight="1" x14ac:dyDescent="0.25">
      <c r="A6" s="751"/>
      <c r="B6" s="750" t="s">
        <v>1293</v>
      </c>
      <c r="C6" s="746"/>
      <c r="D6" s="746"/>
      <c r="E6" s="746"/>
      <c r="F6" s="746"/>
      <c r="G6" s="746"/>
      <c r="H6" s="746"/>
      <c r="I6" s="746"/>
      <c r="J6" s="746"/>
      <c r="K6" s="746"/>
      <c r="L6" s="746"/>
      <c r="M6" s="746"/>
      <c r="N6" s="746"/>
      <c r="O6" s="746"/>
      <c r="P6" s="746"/>
      <c r="Q6" s="746"/>
      <c r="BG6" s="763"/>
      <c r="BH6" s="763"/>
      <c r="BI6" s="763"/>
    </row>
    <row r="7" spans="1:74" ht="12" customHeight="1" x14ac:dyDescent="0.25">
      <c r="A7" s="751" t="s">
        <v>1285</v>
      </c>
      <c r="B7" s="749" t="s">
        <v>1294</v>
      </c>
      <c r="C7" s="761">
        <v>7046.3</v>
      </c>
      <c r="D7" s="761">
        <v>7051.7</v>
      </c>
      <c r="E7" s="761">
        <v>7060</v>
      </c>
      <c r="F7" s="761">
        <v>7069.9</v>
      </c>
      <c r="G7" s="761">
        <v>7072.9</v>
      </c>
      <c r="H7" s="761">
        <v>7075.8</v>
      </c>
      <c r="I7" s="761">
        <v>7082.8</v>
      </c>
      <c r="J7" s="761">
        <v>7108</v>
      </c>
      <c r="K7" s="761">
        <v>7108</v>
      </c>
      <c r="L7" s="761">
        <v>7152.4</v>
      </c>
      <c r="M7" s="761">
        <v>7158.1</v>
      </c>
      <c r="N7" s="761">
        <v>7161.9</v>
      </c>
      <c r="O7" s="761">
        <v>7299.2</v>
      </c>
      <c r="P7" s="761">
        <v>7305.6</v>
      </c>
      <c r="Q7" s="761">
        <v>7309.8</v>
      </c>
      <c r="R7" s="761">
        <v>7307.7</v>
      </c>
      <c r="S7" s="761">
        <v>7307.7</v>
      </c>
      <c r="T7" s="761">
        <v>7307.7</v>
      </c>
      <c r="U7" s="761">
        <v>7332.7</v>
      </c>
      <c r="V7" s="761">
        <v>7332.7</v>
      </c>
      <c r="W7" s="761">
        <v>7291.5</v>
      </c>
      <c r="X7" s="761">
        <v>7291.5</v>
      </c>
      <c r="Y7" s="761">
        <v>7238.6</v>
      </c>
      <c r="Z7" s="761">
        <v>7230.6</v>
      </c>
      <c r="AA7" s="761">
        <v>7344.6</v>
      </c>
      <c r="AB7" s="761">
        <v>7344.6</v>
      </c>
      <c r="AC7" s="761">
        <v>7343.3</v>
      </c>
      <c r="AD7" s="761">
        <v>7367.1</v>
      </c>
      <c r="AE7" s="761">
        <v>7367.9</v>
      </c>
      <c r="AF7" s="761">
        <v>7375.8</v>
      </c>
      <c r="AG7" s="761">
        <v>7377.4</v>
      </c>
      <c r="AH7" s="761">
        <v>7364.8</v>
      </c>
      <c r="AI7" s="761">
        <v>7368.8</v>
      </c>
      <c r="AJ7" s="761">
        <v>7380.2</v>
      </c>
      <c r="AK7" s="761">
        <v>7399.6</v>
      </c>
      <c r="AL7" s="761">
        <v>7355.9</v>
      </c>
      <c r="AM7" s="761">
        <v>7325.1</v>
      </c>
      <c r="AN7" s="761">
        <v>7323.5</v>
      </c>
      <c r="AO7" s="761">
        <v>7331.9</v>
      </c>
      <c r="AP7" s="761">
        <v>7353.9</v>
      </c>
      <c r="AQ7" s="761">
        <v>7356.3</v>
      </c>
      <c r="AR7" s="761">
        <v>7370.8</v>
      </c>
      <c r="AS7" s="761">
        <v>7424</v>
      </c>
      <c r="AT7" s="761">
        <v>7424</v>
      </c>
      <c r="AU7" s="761">
        <v>7424</v>
      </c>
      <c r="AV7" s="761">
        <v>7424</v>
      </c>
      <c r="AW7" s="761">
        <v>7424</v>
      </c>
      <c r="AX7" s="761">
        <v>7417.6</v>
      </c>
      <c r="AY7" s="761">
        <v>7416.2</v>
      </c>
      <c r="AZ7" s="761">
        <v>7419.2</v>
      </c>
      <c r="BA7" s="765">
        <v>7473.4</v>
      </c>
      <c r="BB7" s="765">
        <v>7473.4</v>
      </c>
      <c r="BC7" s="765">
        <v>7473.4</v>
      </c>
      <c r="BD7" s="765">
        <v>7566.9</v>
      </c>
      <c r="BE7" s="765">
        <v>7566.9</v>
      </c>
      <c r="BF7" s="765">
        <v>7566.9</v>
      </c>
      <c r="BG7" s="765">
        <v>7566.9</v>
      </c>
      <c r="BH7" s="765">
        <v>7566.9</v>
      </c>
      <c r="BI7" s="765">
        <v>7566.9</v>
      </c>
      <c r="BJ7" s="765">
        <v>7600.5</v>
      </c>
      <c r="BK7" s="765">
        <v>7602.1</v>
      </c>
      <c r="BL7" s="765">
        <v>7602.1</v>
      </c>
      <c r="BM7" s="765">
        <v>7667.1</v>
      </c>
      <c r="BN7" s="765">
        <v>7667.1</v>
      </c>
      <c r="BO7" s="765">
        <v>7667.1</v>
      </c>
      <c r="BP7" s="765">
        <v>7667.1</v>
      </c>
      <c r="BQ7" s="765">
        <v>7709.1</v>
      </c>
      <c r="BR7" s="765">
        <v>7709.1</v>
      </c>
      <c r="BS7" s="765">
        <v>7709.1</v>
      </c>
      <c r="BT7" s="765">
        <v>7709.1</v>
      </c>
      <c r="BU7" s="765">
        <v>7709.1</v>
      </c>
      <c r="BV7" s="765">
        <v>7709.1</v>
      </c>
    </row>
    <row r="8" spans="1:74" ht="12" customHeight="1" x14ac:dyDescent="0.25">
      <c r="A8" s="751" t="s">
        <v>1286</v>
      </c>
      <c r="B8" s="749" t="s">
        <v>1295</v>
      </c>
      <c r="C8" s="761">
        <v>4155.8999999999996</v>
      </c>
      <c r="D8" s="761">
        <v>4161.3</v>
      </c>
      <c r="E8" s="761">
        <v>4169.6000000000004</v>
      </c>
      <c r="F8" s="761">
        <v>4179.5</v>
      </c>
      <c r="G8" s="761">
        <v>4182.5</v>
      </c>
      <c r="H8" s="761">
        <v>4185.3999999999996</v>
      </c>
      <c r="I8" s="761">
        <v>4192.3999999999996</v>
      </c>
      <c r="J8" s="761">
        <v>4217.6000000000004</v>
      </c>
      <c r="K8" s="761">
        <v>4217.6000000000004</v>
      </c>
      <c r="L8" s="761">
        <v>4215.5</v>
      </c>
      <c r="M8" s="761">
        <v>4221.2</v>
      </c>
      <c r="N8" s="761">
        <v>4225</v>
      </c>
      <c r="O8" s="761">
        <v>4140.8999999999996</v>
      </c>
      <c r="P8" s="761">
        <v>4147.3</v>
      </c>
      <c r="Q8" s="761">
        <v>4151.5</v>
      </c>
      <c r="R8" s="761">
        <v>4149.3999999999996</v>
      </c>
      <c r="S8" s="761">
        <v>4149.3999999999996</v>
      </c>
      <c r="T8" s="761">
        <v>4149.3999999999996</v>
      </c>
      <c r="U8" s="761">
        <v>4174.3999999999996</v>
      </c>
      <c r="V8" s="761">
        <v>4174.3999999999996</v>
      </c>
      <c r="W8" s="761">
        <v>4176.2</v>
      </c>
      <c r="X8" s="761">
        <v>4176.2</v>
      </c>
      <c r="Y8" s="761">
        <v>4173.3</v>
      </c>
      <c r="Z8" s="761">
        <v>4165.3</v>
      </c>
      <c r="AA8" s="761">
        <v>4127</v>
      </c>
      <c r="AB8" s="761">
        <v>4127</v>
      </c>
      <c r="AC8" s="761">
        <v>4125.7</v>
      </c>
      <c r="AD8" s="761">
        <v>4149.5</v>
      </c>
      <c r="AE8" s="761">
        <v>4150.3</v>
      </c>
      <c r="AF8" s="761">
        <v>4158.2</v>
      </c>
      <c r="AG8" s="761">
        <v>4159.8</v>
      </c>
      <c r="AH8" s="761">
        <v>4165.2</v>
      </c>
      <c r="AI8" s="761">
        <v>4169.2</v>
      </c>
      <c r="AJ8" s="761">
        <v>4173.5</v>
      </c>
      <c r="AK8" s="761">
        <v>4192.8999999999996</v>
      </c>
      <c r="AL8" s="761">
        <v>4190.3</v>
      </c>
      <c r="AM8" s="761">
        <v>4198</v>
      </c>
      <c r="AN8" s="761">
        <v>4196.3999999999996</v>
      </c>
      <c r="AO8" s="761">
        <v>4204.8</v>
      </c>
      <c r="AP8" s="761">
        <v>4226.8</v>
      </c>
      <c r="AQ8" s="761">
        <v>4229.2</v>
      </c>
      <c r="AR8" s="761">
        <v>4243.7</v>
      </c>
      <c r="AS8" s="761">
        <v>4246.8999999999996</v>
      </c>
      <c r="AT8" s="761">
        <v>4246.8999999999996</v>
      </c>
      <c r="AU8" s="761">
        <v>4246.8999999999996</v>
      </c>
      <c r="AV8" s="761">
        <v>4246.8999999999996</v>
      </c>
      <c r="AW8" s="761">
        <v>4246.8999999999996</v>
      </c>
      <c r="AX8" s="761">
        <v>4246</v>
      </c>
      <c r="AY8" s="761">
        <v>4244.6000000000004</v>
      </c>
      <c r="AZ8" s="761">
        <v>4247.6000000000004</v>
      </c>
      <c r="BA8" s="765">
        <v>4301.8</v>
      </c>
      <c r="BB8" s="765">
        <v>4301.8</v>
      </c>
      <c r="BC8" s="765">
        <v>4301.8</v>
      </c>
      <c r="BD8" s="765">
        <v>4301.8</v>
      </c>
      <c r="BE8" s="765">
        <v>4301.8</v>
      </c>
      <c r="BF8" s="765">
        <v>4301.8</v>
      </c>
      <c r="BG8" s="765">
        <v>4301.8</v>
      </c>
      <c r="BH8" s="765">
        <v>4301.8</v>
      </c>
      <c r="BI8" s="765">
        <v>4301.8</v>
      </c>
      <c r="BJ8" s="765">
        <v>4335.3999999999996</v>
      </c>
      <c r="BK8" s="765">
        <v>4337</v>
      </c>
      <c r="BL8" s="765">
        <v>4337</v>
      </c>
      <c r="BM8" s="765">
        <v>4337</v>
      </c>
      <c r="BN8" s="765">
        <v>4337</v>
      </c>
      <c r="BO8" s="765">
        <v>4337</v>
      </c>
      <c r="BP8" s="765">
        <v>4337</v>
      </c>
      <c r="BQ8" s="765">
        <v>4337</v>
      </c>
      <c r="BR8" s="765">
        <v>4337</v>
      </c>
      <c r="BS8" s="765">
        <v>4337</v>
      </c>
      <c r="BT8" s="765">
        <v>4337</v>
      </c>
      <c r="BU8" s="765">
        <v>4337</v>
      </c>
      <c r="BV8" s="765">
        <v>4337</v>
      </c>
    </row>
    <row r="9" spans="1:74" ht="12" customHeight="1" x14ac:dyDescent="0.25">
      <c r="A9" s="751" t="s">
        <v>1287</v>
      </c>
      <c r="B9" s="749" t="s">
        <v>1296</v>
      </c>
      <c r="C9" s="761">
        <v>2890.4</v>
      </c>
      <c r="D9" s="761">
        <v>2890.4</v>
      </c>
      <c r="E9" s="761">
        <v>2890.4</v>
      </c>
      <c r="F9" s="761">
        <v>2890.4</v>
      </c>
      <c r="G9" s="761">
        <v>2890.4</v>
      </c>
      <c r="H9" s="761">
        <v>2890.4</v>
      </c>
      <c r="I9" s="761">
        <v>2890.4</v>
      </c>
      <c r="J9" s="761">
        <v>2890.4</v>
      </c>
      <c r="K9" s="761">
        <v>2890.4</v>
      </c>
      <c r="L9" s="761">
        <v>2936.9</v>
      </c>
      <c r="M9" s="761">
        <v>2936.9</v>
      </c>
      <c r="N9" s="761">
        <v>2936.9</v>
      </c>
      <c r="O9" s="761">
        <v>3158.3</v>
      </c>
      <c r="P9" s="761">
        <v>3158.3</v>
      </c>
      <c r="Q9" s="761">
        <v>3158.3</v>
      </c>
      <c r="R9" s="761">
        <v>3158.3</v>
      </c>
      <c r="S9" s="761">
        <v>3158.3</v>
      </c>
      <c r="T9" s="761">
        <v>3158.3</v>
      </c>
      <c r="U9" s="761">
        <v>3158.3</v>
      </c>
      <c r="V9" s="761">
        <v>3158.3</v>
      </c>
      <c r="W9" s="761">
        <v>3115.3</v>
      </c>
      <c r="X9" s="761">
        <v>3115.3</v>
      </c>
      <c r="Y9" s="761">
        <v>3065.3</v>
      </c>
      <c r="Z9" s="761">
        <v>3065.3</v>
      </c>
      <c r="AA9" s="761">
        <v>3217.6</v>
      </c>
      <c r="AB9" s="761">
        <v>3217.6</v>
      </c>
      <c r="AC9" s="761">
        <v>3217.6</v>
      </c>
      <c r="AD9" s="761">
        <v>3217.6</v>
      </c>
      <c r="AE9" s="761">
        <v>3217.6</v>
      </c>
      <c r="AF9" s="761">
        <v>3217.6</v>
      </c>
      <c r="AG9" s="761">
        <v>3217.6</v>
      </c>
      <c r="AH9" s="761">
        <v>3199.6</v>
      </c>
      <c r="AI9" s="761">
        <v>3199.6</v>
      </c>
      <c r="AJ9" s="761">
        <v>3206.7</v>
      </c>
      <c r="AK9" s="761">
        <v>3206.7</v>
      </c>
      <c r="AL9" s="761">
        <v>3165.6</v>
      </c>
      <c r="AM9" s="761">
        <v>3127.1</v>
      </c>
      <c r="AN9" s="761">
        <v>3127.1</v>
      </c>
      <c r="AO9" s="761">
        <v>3127.1</v>
      </c>
      <c r="AP9" s="761">
        <v>3127.1</v>
      </c>
      <c r="AQ9" s="761">
        <v>3127.1</v>
      </c>
      <c r="AR9" s="761">
        <v>3127.1</v>
      </c>
      <c r="AS9" s="761">
        <v>3177.1</v>
      </c>
      <c r="AT9" s="761">
        <v>3177.1</v>
      </c>
      <c r="AU9" s="761">
        <v>3177.1</v>
      </c>
      <c r="AV9" s="761">
        <v>3177.1</v>
      </c>
      <c r="AW9" s="761">
        <v>3177.1</v>
      </c>
      <c r="AX9" s="761">
        <v>3171.6</v>
      </c>
      <c r="AY9" s="761">
        <v>3171.6</v>
      </c>
      <c r="AZ9" s="761">
        <v>3171.6</v>
      </c>
      <c r="BA9" s="765">
        <v>3171.6</v>
      </c>
      <c r="BB9" s="765">
        <v>3171.6</v>
      </c>
      <c r="BC9" s="765">
        <v>3171.6</v>
      </c>
      <c r="BD9" s="765">
        <v>3265.1</v>
      </c>
      <c r="BE9" s="765">
        <v>3265.1</v>
      </c>
      <c r="BF9" s="765">
        <v>3265.1</v>
      </c>
      <c r="BG9" s="765">
        <v>3265.1</v>
      </c>
      <c r="BH9" s="765">
        <v>3265.1</v>
      </c>
      <c r="BI9" s="765">
        <v>3265.1</v>
      </c>
      <c r="BJ9" s="765">
        <v>3265.1</v>
      </c>
      <c r="BK9" s="765">
        <v>3265.1</v>
      </c>
      <c r="BL9" s="765">
        <v>3265.1</v>
      </c>
      <c r="BM9" s="765">
        <v>3330.1</v>
      </c>
      <c r="BN9" s="765">
        <v>3330.1</v>
      </c>
      <c r="BO9" s="765">
        <v>3330.1</v>
      </c>
      <c r="BP9" s="765">
        <v>3330.1</v>
      </c>
      <c r="BQ9" s="765">
        <v>3372.1</v>
      </c>
      <c r="BR9" s="765">
        <v>3372.1</v>
      </c>
      <c r="BS9" s="765">
        <v>3372.1</v>
      </c>
      <c r="BT9" s="765">
        <v>3372.1</v>
      </c>
      <c r="BU9" s="765">
        <v>3372.1</v>
      </c>
      <c r="BV9" s="765">
        <v>3372.1</v>
      </c>
    </row>
    <row r="10" spans="1:74" ht="12" customHeight="1" x14ac:dyDescent="0.25">
      <c r="A10" s="751" t="s">
        <v>1288</v>
      </c>
      <c r="B10" s="749" t="s">
        <v>1297</v>
      </c>
      <c r="C10" s="761">
        <v>79343.199999999997</v>
      </c>
      <c r="D10" s="761">
        <v>79354.399999999994</v>
      </c>
      <c r="E10" s="761">
        <v>79330.399999999994</v>
      </c>
      <c r="F10" s="761">
        <v>79338.399999999994</v>
      </c>
      <c r="G10" s="761">
        <v>79340.800000000003</v>
      </c>
      <c r="H10" s="761">
        <v>79464</v>
      </c>
      <c r="I10" s="761">
        <v>79464</v>
      </c>
      <c r="J10" s="761">
        <v>79353.2</v>
      </c>
      <c r="K10" s="761">
        <v>79353.2</v>
      </c>
      <c r="L10" s="761">
        <v>79369.100000000006</v>
      </c>
      <c r="M10" s="761">
        <v>79369.100000000006</v>
      </c>
      <c r="N10" s="761">
        <v>79376.600000000006</v>
      </c>
      <c r="O10" s="761">
        <v>79342.8</v>
      </c>
      <c r="P10" s="761">
        <v>79342.8</v>
      </c>
      <c r="Q10" s="761">
        <v>79342.8</v>
      </c>
      <c r="R10" s="761">
        <v>79342.8</v>
      </c>
      <c r="S10" s="761">
        <v>79345.8</v>
      </c>
      <c r="T10" s="761">
        <v>79466.3</v>
      </c>
      <c r="U10" s="761">
        <v>79466.3</v>
      </c>
      <c r="V10" s="761">
        <v>79362.5</v>
      </c>
      <c r="W10" s="761">
        <v>79363.5</v>
      </c>
      <c r="X10" s="761">
        <v>79363.5</v>
      </c>
      <c r="Y10" s="761">
        <v>79363.5</v>
      </c>
      <c r="Z10" s="761">
        <v>79385.5</v>
      </c>
      <c r="AA10" s="761">
        <v>79375.600000000006</v>
      </c>
      <c r="AB10" s="761">
        <v>79432.600000000006</v>
      </c>
      <c r="AC10" s="761">
        <v>79461.899999999994</v>
      </c>
      <c r="AD10" s="761">
        <v>79499.3</v>
      </c>
      <c r="AE10" s="761">
        <v>79499.3</v>
      </c>
      <c r="AF10" s="761">
        <v>79528.600000000006</v>
      </c>
      <c r="AG10" s="761">
        <v>79653.5</v>
      </c>
      <c r="AH10" s="761">
        <v>79549.7</v>
      </c>
      <c r="AI10" s="761">
        <v>79549.7</v>
      </c>
      <c r="AJ10" s="761">
        <v>79556.2</v>
      </c>
      <c r="AK10" s="761">
        <v>79556.2</v>
      </c>
      <c r="AL10" s="761">
        <v>79556.2</v>
      </c>
      <c r="AM10" s="761">
        <v>79558.2</v>
      </c>
      <c r="AN10" s="761">
        <v>79558.2</v>
      </c>
      <c r="AO10" s="761">
        <v>79560.600000000006</v>
      </c>
      <c r="AP10" s="761">
        <v>79561.100000000006</v>
      </c>
      <c r="AQ10" s="761">
        <v>79561.100000000006</v>
      </c>
      <c r="AR10" s="761">
        <v>79568.399999999994</v>
      </c>
      <c r="AS10" s="761">
        <v>79619</v>
      </c>
      <c r="AT10" s="761">
        <v>79662.5</v>
      </c>
      <c r="AU10" s="761">
        <v>79662.5</v>
      </c>
      <c r="AV10" s="761">
        <v>79698.5</v>
      </c>
      <c r="AW10" s="761">
        <v>79701.100000000006</v>
      </c>
      <c r="AX10" s="761">
        <v>79701.100000000006</v>
      </c>
      <c r="AY10" s="761">
        <v>79701.100000000006</v>
      </c>
      <c r="AZ10" s="761">
        <v>79707.7</v>
      </c>
      <c r="BA10" s="765">
        <v>79718.7</v>
      </c>
      <c r="BB10" s="765">
        <v>79735.7</v>
      </c>
      <c r="BC10" s="765">
        <v>79753.7</v>
      </c>
      <c r="BD10" s="765">
        <v>79753.7</v>
      </c>
      <c r="BE10" s="765">
        <v>79752.899999999994</v>
      </c>
      <c r="BF10" s="765">
        <v>79874.899999999994</v>
      </c>
      <c r="BG10" s="765">
        <v>79874.899999999994</v>
      </c>
      <c r="BH10" s="765">
        <v>79874.899999999994</v>
      </c>
      <c r="BI10" s="765">
        <v>79877.100000000006</v>
      </c>
      <c r="BJ10" s="765">
        <v>79940.3</v>
      </c>
      <c r="BK10" s="765">
        <v>79959.899999999994</v>
      </c>
      <c r="BL10" s="765">
        <v>79960.399999999994</v>
      </c>
      <c r="BM10" s="765">
        <v>79959.7</v>
      </c>
      <c r="BN10" s="765">
        <v>79959.7</v>
      </c>
      <c r="BO10" s="765">
        <v>79959.7</v>
      </c>
      <c r="BP10" s="765">
        <v>79987.199999999997</v>
      </c>
      <c r="BQ10" s="765">
        <v>79987.199999999997</v>
      </c>
      <c r="BR10" s="765">
        <v>79883.899999999994</v>
      </c>
      <c r="BS10" s="765">
        <v>79938.899999999994</v>
      </c>
      <c r="BT10" s="765">
        <v>79938.899999999994</v>
      </c>
      <c r="BU10" s="765">
        <v>79938.899999999994</v>
      </c>
      <c r="BV10" s="765">
        <v>79971</v>
      </c>
    </row>
    <row r="11" spans="1:74" ht="12" customHeight="1" x14ac:dyDescent="0.25">
      <c r="A11" s="751" t="s">
        <v>1289</v>
      </c>
      <c r="B11" s="749" t="s">
        <v>94</v>
      </c>
      <c r="C11" s="761">
        <v>2514.3000000000002</v>
      </c>
      <c r="D11" s="761">
        <v>2514.3000000000002</v>
      </c>
      <c r="E11" s="761">
        <v>2514.3000000000002</v>
      </c>
      <c r="F11" s="761">
        <v>2514.3000000000002</v>
      </c>
      <c r="G11" s="761">
        <v>2514.3000000000002</v>
      </c>
      <c r="H11" s="761">
        <v>2514.3000000000002</v>
      </c>
      <c r="I11" s="761">
        <v>2514.3000000000002</v>
      </c>
      <c r="J11" s="761">
        <v>2514.3000000000002</v>
      </c>
      <c r="K11" s="761">
        <v>2514.3000000000002</v>
      </c>
      <c r="L11" s="761">
        <v>2514.3000000000002</v>
      </c>
      <c r="M11" s="761">
        <v>2514.3000000000002</v>
      </c>
      <c r="N11" s="761">
        <v>2514.3000000000002</v>
      </c>
      <c r="O11" s="761">
        <v>2493.5</v>
      </c>
      <c r="P11" s="761">
        <v>2523.5</v>
      </c>
      <c r="Q11" s="761">
        <v>2523.5</v>
      </c>
      <c r="R11" s="761">
        <v>2523.5</v>
      </c>
      <c r="S11" s="761">
        <v>2523.5</v>
      </c>
      <c r="T11" s="761">
        <v>2523.5</v>
      </c>
      <c r="U11" s="761">
        <v>2523.5</v>
      </c>
      <c r="V11" s="761">
        <v>2523.5</v>
      </c>
      <c r="W11" s="761">
        <v>2539.6999999999998</v>
      </c>
      <c r="X11" s="761">
        <v>2541.5</v>
      </c>
      <c r="Y11" s="761">
        <v>2541.5</v>
      </c>
      <c r="Z11" s="761">
        <v>2541.5</v>
      </c>
      <c r="AA11" s="761">
        <v>2516.6</v>
      </c>
      <c r="AB11" s="761">
        <v>2516.6</v>
      </c>
      <c r="AC11" s="761">
        <v>2516.6</v>
      </c>
      <c r="AD11" s="761">
        <v>2516.6</v>
      </c>
      <c r="AE11" s="761">
        <v>2516.6</v>
      </c>
      <c r="AF11" s="761">
        <v>2516.6</v>
      </c>
      <c r="AG11" s="761">
        <v>2516.6</v>
      </c>
      <c r="AH11" s="761">
        <v>2516.6</v>
      </c>
      <c r="AI11" s="761">
        <v>2516.6</v>
      </c>
      <c r="AJ11" s="761">
        <v>2516.6</v>
      </c>
      <c r="AK11" s="761">
        <v>2516.6</v>
      </c>
      <c r="AL11" s="761">
        <v>2516.6</v>
      </c>
      <c r="AM11" s="761">
        <v>2515.6</v>
      </c>
      <c r="AN11" s="761">
        <v>2515.6</v>
      </c>
      <c r="AO11" s="761">
        <v>2455.6</v>
      </c>
      <c r="AP11" s="761">
        <v>2455.6</v>
      </c>
      <c r="AQ11" s="761">
        <v>2455.6</v>
      </c>
      <c r="AR11" s="761">
        <v>2455.6</v>
      </c>
      <c r="AS11" s="761">
        <v>2455.6</v>
      </c>
      <c r="AT11" s="761">
        <v>2455.6</v>
      </c>
      <c r="AU11" s="761">
        <v>2455.6</v>
      </c>
      <c r="AV11" s="761">
        <v>2455.6</v>
      </c>
      <c r="AW11" s="761">
        <v>2455.6</v>
      </c>
      <c r="AX11" s="761">
        <v>2492.6</v>
      </c>
      <c r="AY11" s="761">
        <v>2492.6</v>
      </c>
      <c r="AZ11" s="761">
        <v>2492.6</v>
      </c>
      <c r="BA11" s="765">
        <v>2492.6</v>
      </c>
      <c r="BB11" s="765">
        <v>2492.6</v>
      </c>
      <c r="BC11" s="765">
        <v>2492.6</v>
      </c>
      <c r="BD11" s="765">
        <v>2492.6</v>
      </c>
      <c r="BE11" s="765">
        <v>2492.6</v>
      </c>
      <c r="BF11" s="765">
        <v>2492.6</v>
      </c>
      <c r="BG11" s="765">
        <v>2492.6</v>
      </c>
      <c r="BH11" s="765">
        <v>2492.6</v>
      </c>
      <c r="BI11" s="765">
        <v>2492.6</v>
      </c>
      <c r="BJ11" s="765">
        <v>2498.6</v>
      </c>
      <c r="BK11" s="765">
        <v>2506.5</v>
      </c>
      <c r="BL11" s="765">
        <v>2506.5</v>
      </c>
      <c r="BM11" s="765">
        <v>2506.5</v>
      </c>
      <c r="BN11" s="765">
        <v>2506.5</v>
      </c>
      <c r="BO11" s="765">
        <v>2506.5</v>
      </c>
      <c r="BP11" s="765">
        <v>2506.5</v>
      </c>
      <c r="BQ11" s="765">
        <v>2506.5</v>
      </c>
      <c r="BR11" s="765">
        <v>2506.5</v>
      </c>
      <c r="BS11" s="765">
        <v>2506.5</v>
      </c>
      <c r="BT11" s="765">
        <v>2506.5</v>
      </c>
      <c r="BU11" s="765">
        <v>2506.5</v>
      </c>
      <c r="BV11" s="765">
        <v>2541.5</v>
      </c>
    </row>
    <row r="12" spans="1:74" ht="12" customHeight="1" x14ac:dyDescent="0.25">
      <c r="A12" s="751" t="s">
        <v>1290</v>
      </c>
      <c r="B12" s="749" t="s">
        <v>1298</v>
      </c>
      <c r="C12" s="761">
        <v>6772</v>
      </c>
      <c r="D12" s="761">
        <v>6923.2</v>
      </c>
      <c r="E12" s="761">
        <v>7176.9</v>
      </c>
      <c r="F12" s="761">
        <v>7397</v>
      </c>
      <c r="G12" s="761">
        <v>7567.8</v>
      </c>
      <c r="H12" s="761">
        <v>7763.1</v>
      </c>
      <c r="I12" s="761">
        <v>7905.3</v>
      </c>
      <c r="J12" s="761">
        <v>8304</v>
      </c>
      <c r="K12" s="761">
        <v>8410.6</v>
      </c>
      <c r="L12" s="761">
        <v>8761</v>
      </c>
      <c r="M12" s="761">
        <v>9191</v>
      </c>
      <c r="N12" s="761">
        <v>10092.200000000001</v>
      </c>
      <c r="O12" s="761">
        <v>10324.5</v>
      </c>
      <c r="P12" s="761">
        <v>10478.299999999999</v>
      </c>
      <c r="Q12" s="761">
        <v>10523.9</v>
      </c>
      <c r="R12" s="761">
        <v>10590.2</v>
      </c>
      <c r="S12" s="761">
        <v>10783.9</v>
      </c>
      <c r="T12" s="761">
        <v>11054.8</v>
      </c>
      <c r="U12" s="761">
        <v>11130.7</v>
      </c>
      <c r="V12" s="761">
        <v>11361.3</v>
      </c>
      <c r="W12" s="761">
        <v>11465.1</v>
      </c>
      <c r="X12" s="761">
        <v>11571.6</v>
      </c>
      <c r="Y12" s="761">
        <v>12003.6</v>
      </c>
      <c r="Z12" s="761">
        <v>13374.2</v>
      </c>
      <c r="AA12" s="761">
        <v>13920.1</v>
      </c>
      <c r="AB12" s="761">
        <v>14064.8</v>
      </c>
      <c r="AC12" s="761">
        <v>14271.6</v>
      </c>
      <c r="AD12" s="761">
        <v>14745.7</v>
      </c>
      <c r="AE12" s="761">
        <v>14866.5</v>
      </c>
      <c r="AF12" s="761">
        <v>15080.5</v>
      </c>
      <c r="AG12" s="761">
        <v>15805.6</v>
      </c>
      <c r="AH12" s="761">
        <v>16740.3</v>
      </c>
      <c r="AI12" s="761">
        <v>17506.5</v>
      </c>
      <c r="AJ12" s="761">
        <v>17919</v>
      </c>
      <c r="AK12" s="761">
        <v>18633.8</v>
      </c>
      <c r="AL12" s="761">
        <v>21630.6</v>
      </c>
      <c r="AM12" s="761">
        <v>22017</v>
      </c>
      <c r="AN12" s="761">
        <v>22203.5</v>
      </c>
      <c r="AO12" s="761">
        <v>22542</v>
      </c>
      <c r="AP12" s="761">
        <v>23061.4</v>
      </c>
      <c r="AQ12" s="761">
        <v>23362.9</v>
      </c>
      <c r="AR12" s="761">
        <v>23572</v>
      </c>
      <c r="AS12" s="761">
        <v>23682.1</v>
      </c>
      <c r="AT12" s="761">
        <v>23859.4</v>
      </c>
      <c r="AU12" s="761">
        <v>24065.599999999999</v>
      </c>
      <c r="AV12" s="761">
        <v>24413.7</v>
      </c>
      <c r="AW12" s="761">
        <v>24947.7</v>
      </c>
      <c r="AX12" s="761">
        <v>26310.9</v>
      </c>
      <c r="AY12" s="761">
        <v>27077.3</v>
      </c>
      <c r="AZ12" s="761">
        <v>27160.2</v>
      </c>
      <c r="BA12" s="765">
        <v>27897.4</v>
      </c>
      <c r="BB12" s="765">
        <v>28169.599999999999</v>
      </c>
      <c r="BC12" s="765">
        <v>28433.4</v>
      </c>
      <c r="BD12" s="765">
        <v>28767.200000000001</v>
      </c>
      <c r="BE12" s="765">
        <v>28961.5</v>
      </c>
      <c r="BF12" s="765">
        <v>29089.1</v>
      </c>
      <c r="BG12" s="765">
        <v>29232.799999999999</v>
      </c>
      <c r="BH12" s="765">
        <v>29245.8</v>
      </c>
      <c r="BI12" s="765">
        <v>29340.7</v>
      </c>
      <c r="BJ12" s="765">
        <v>30849.5</v>
      </c>
      <c r="BK12" s="765">
        <v>31276.5</v>
      </c>
      <c r="BL12" s="765">
        <v>31953.8</v>
      </c>
      <c r="BM12" s="765">
        <v>32488.400000000001</v>
      </c>
      <c r="BN12" s="765">
        <v>33030.1</v>
      </c>
      <c r="BO12" s="765">
        <v>33575.1</v>
      </c>
      <c r="BP12" s="765">
        <v>34601.4</v>
      </c>
      <c r="BQ12" s="765">
        <v>35026.400000000001</v>
      </c>
      <c r="BR12" s="765">
        <v>35451.4</v>
      </c>
      <c r="BS12" s="765">
        <v>35876.400000000001</v>
      </c>
      <c r="BT12" s="765">
        <v>36701.4</v>
      </c>
      <c r="BU12" s="765">
        <v>37126.400000000001</v>
      </c>
      <c r="BV12" s="765">
        <v>42173.2</v>
      </c>
    </row>
    <row r="13" spans="1:74" ht="12" customHeight="1" x14ac:dyDescent="0.25">
      <c r="A13" s="751" t="s">
        <v>1291</v>
      </c>
      <c r="B13" s="749" t="s">
        <v>96</v>
      </c>
      <c r="C13" s="761">
        <v>59931.4</v>
      </c>
      <c r="D13" s="761">
        <v>60026</v>
      </c>
      <c r="E13" s="761">
        <v>60076</v>
      </c>
      <c r="F13" s="761">
        <v>60076</v>
      </c>
      <c r="G13" s="761">
        <v>60294.3</v>
      </c>
      <c r="H13" s="761">
        <v>60304</v>
      </c>
      <c r="I13" s="761">
        <v>60683</v>
      </c>
      <c r="J13" s="761">
        <v>61399.9</v>
      </c>
      <c r="K13" s="761">
        <v>61469.4</v>
      </c>
      <c r="L13" s="761">
        <v>61554.6</v>
      </c>
      <c r="M13" s="761">
        <v>61904.5</v>
      </c>
      <c r="N13" s="761">
        <v>64155.6</v>
      </c>
      <c r="O13" s="761">
        <v>65129.8</v>
      </c>
      <c r="P13" s="761">
        <v>65129.8</v>
      </c>
      <c r="Q13" s="761">
        <v>65227.8</v>
      </c>
      <c r="R13" s="761">
        <v>66253.7</v>
      </c>
      <c r="S13" s="761">
        <v>66533.7</v>
      </c>
      <c r="T13" s="761">
        <v>66798.600000000006</v>
      </c>
      <c r="U13" s="761">
        <v>67101.2</v>
      </c>
      <c r="V13" s="761">
        <v>68694.8</v>
      </c>
      <c r="W13" s="761">
        <v>69003.3</v>
      </c>
      <c r="X13" s="761">
        <v>69888.2</v>
      </c>
      <c r="Y13" s="761">
        <v>70128</v>
      </c>
      <c r="Z13" s="761">
        <v>72486.3</v>
      </c>
      <c r="AA13" s="761">
        <v>72972.800000000003</v>
      </c>
      <c r="AB13" s="761">
        <v>72972.800000000003</v>
      </c>
      <c r="AC13" s="761">
        <v>73331.399999999994</v>
      </c>
      <c r="AD13" s="761">
        <v>73493.7</v>
      </c>
      <c r="AE13" s="761">
        <v>73767.5</v>
      </c>
      <c r="AF13" s="761">
        <v>74187.899999999994</v>
      </c>
      <c r="AG13" s="761">
        <v>74629.5</v>
      </c>
      <c r="AH13" s="761">
        <v>74632.899999999994</v>
      </c>
      <c r="AI13" s="761">
        <v>74755.899999999994</v>
      </c>
      <c r="AJ13" s="761">
        <v>75388.800000000003</v>
      </c>
      <c r="AK13" s="761">
        <v>76265.7</v>
      </c>
      <c r="AL13" s="761">
        <v>81198</v>
      </c>
      <c r="AM13" s="761">
        <v>81573.100000000006</v>
      </c>
      <c r="AN13" s="761">
        <v>81820.899999999994</v>
      </c>
      <c r="AO13" s="761">
        <v>82902.7</v>
      </c>
      <c r="AP13" s="761">
        <v>83053.899999999994</v>
      </c>
      <c r="AQ13" s="761">
        <v>83216.899999999994</v>
      </c>
      <c r="AR13" s="761">
        <v>83365.100000000006</v>
      </c>
      <c r="AS13" s="761">
        <v>83836.600000000006</v>
      </c>
      <c r="AT13" s="761">
        <v>83836.600000000006</v>
      </c>
      <c r="AU13" s="761">
        <v>84085.8</v>
      </c>
      <c r="AV13" s="761">
        <v>84321.8</v>
      </c>
      <c r="AW13" s="761">
        <v>85285.7</v>
      </c>
      <c r="AX13" s="761">
        <v>87452</v>
      </c>
      <c r="AY13" s="761">
        <v>88261.1</v>
      </c>
      <c r="AZ13" s="761">
        <v>88486.1</v>
      </c>
      <c r="BA13" s="765">
        <v>88486.1</v>
      </c>
      <c r="BB13" s="765">
        <v>88646.1</v>
      </c>
      <c r="BC13" s="765">
        <v>88646.1</v>
      </c>
      <c r="BD13" s="765">
        <v>88812.7</v>
      </c>
      <c r="BE13" s="765">
        <v>89422.7</v>
      </c>
      <c r="BF13" s="765">
        <v>89774.6</v>
      </c>
      <c r="BG13" s="765">
        <v>89776.4</v>
      </c>
      <c r="BH13" s="765">
        <v>90873.3</v>
      </c>
      <c r="BI13" s="765">
        <v>91174</v>
      </c>
      <c r="BJ13" s="765">
        <v>93989.1</v>
      </c>
      <c r="BK13" s="765">
        <v>94145.2</v>
      </c>
      <c r="BL13" s="765">
        <v>94145.2</v>
      </c>
      <c r="BM13" s="765">
        <v>95305.3</v>
      </c>
      <c r="BN13" s="765">
        <v>95593.3</v>
      </c>
      <c r="BO13" s="765">
        <v>95683.3</v>
      </c>
      <c r="BP13" s="765">
        <v>96043.8</v>
      </c>
      <c r="BQ13" s="765">
        <v>96048.8</v>
      </c>
      <c r="BR13" s="765">
        <v>96408.8</v>
      </c>
      <c r="BS13" s="765">
        <v>96908.800000000003</v>
      </c>
      <c r="BT13" s="765">
        <v>97138.8</v>
      </c>
      <c r="BU13" s="765">
        <v>97138.8</v>
      </c>
      <c r="BV13" s="765">
        <v>104154</v>
      </c>
    </row>
    <row r="14" spans="1:74" ht="12" customHeight="1" x14ac:dyDescent="0.25">
      <c r="A14" s="751"/>
      <c r="B14" s="750" t="s">
        <v>1299</v>
      </c>
      <c r="C14" s="750"/>
      <c r="D14" s="750"/>
      <c r="E14" s="750"/>
      <c r="F14" s="750"/>
      <c r="G14" s="750"/>
      <c r="H14" s="750"/>
      <c r="I14" s="750"/>
      <c r="J14" s="750"/>
      <c r="K14" s="750"/>
      <c r="L14" s="750"/>
      <c r="M14" s="750"/>
      <c r="N14" s="750"/>
      <c r="O14" s="750"/>
      <c r="P14" s="750"/>
      <c r="Q14" s="750"/>
      <c r="R14" s="750"/>
      <c r="S14" s="750"/>
      <c r="T14" s="750"/>
      <c r="U14" s="750"/>
      <c r="V14" s="750"/>
      <c r="W14" s="750"/>
      <c r="X14" s="750"/>
      <c r="Y14" s="750"/>
      <c r="Z14" s="750"/>
      <c r="AA14" s="750"/>
      <c r="AB14" s="750"/>
      <c r="AC14" s="750"/>
      <c r="AD14" s="750"/>
      <c r="AE14" s="750"/>
      <c r="AF14" s="750"/>
      <c r="AG14" s="750"/>
      <c r="AH14" s="750"/>
      <c r="AI14" s="750"/>
      <c r="AJ14" s="750"/>
      <c r="AK14" s="750"/>
      <c r="AL14" s="750"/>
      <c r="AM14" s="750"/>
      <c r="AN14" s="750"/>
      <c r="AO14" s="750"/>
      <c r="AP14" s="750"/>
      <c r="AQ14" s="750"/>
      <c r="AR14" s="750"/>
      <c r="AS14" s="750"/>
      <c r="AT14" s="750"/>
      <c r="AU14" s="750"/>
      <c r="AV14" s="750"/>
      <c r="AW14" s="750"/>
      <c r="AX14" s="750"/>
      <c r="AY14" s="750"/>
      <c r="AZ14" s="750"/>
      <c r="BA14" s="766"/>
      <c r="BB14" s="766"/>
      <c r="BC14" s="766"/>
      <c r="BD14" s="766"/>
      <c r="BE14" s="766"/>
      <c r="BF14" s="766"/>
      <c r="BG14" s="766"/>
      <c r="BH14" s="766"/>
      <c r="BI14" s="766"/>
      <c r="BJ14" s="766"/>
      <c r="BK14" s="766"/>
      <c r="BL14" s="766"/>
      <c r="BM14" s="766"/>
      <c r="BN14" s="766"/>
      <c r="BO14" s="766"/>
      <c r="BP14" s="766"/>
      <c r="BQ14" s="766"/>
      <c r="BR14" s="766"/>
      <c r="BS14" s="766"/>
      <c r="BT14" s="766"/>
      <c r="BU14" s="766"/>
      <c r="BV14" s="766"/>
    </row>
    <row r="15" spans="1:74" ht="12" customHeight="1" x14ac:dyDescent="0.25">
      <c r="A15" s="751" t="s">
        <v>1300</v>
      </c>
      <c r="B15" s="749" t="s">
        <v>1294</v>
      </c>
      <c r="C15" s="761">
        <v>6429.6</v>
      </c>
      <c r="D15" s="761">
        <v>6429.6</v>
      </c>
      <c r="E15" s="761">
        <v>6463.6</v>
      </c>
      <c r="F15" s="761">
        <v>6465.9</v>
      </c>
      <c r="G15" s="761">
        <v>6380.1</v>
      </c>
      <c r="H15" s="761">
        <v>6380.1</v>
      </c>
      <c r="I15" s="761">
        <v>6373.1</v>
      </c>
      <c r="J15" s="761">
        <v>6373.1</v>
      </c>
      <c r="K15" s="761">
        <v>6373.1</v>
      </c>
      <c r="L15" s="761">
        <v>6369.9</v>
      </c>
      <c r="M15" s="761">
        <v>6372.7</v>
      </c>
      <c r="N15" s="761">
        <v>6372.7</v>
      </c>
      <c r="O15" s="761">
        <v>6806.6</v>
      </c>
      <c r="P15" s="761">
        <v>6806.6</v>
      </c>
      <c r="Q15" s="761">
        <v>6806.6</v>
      </c>
      <c r="R15" s="761">
        <v>6830.4</v>
      </c>
      <c r="S15" s="761">
        <v>6830.4</v>
      </c>
      <c r="T15" s="761">
        <v>6829.6</v>
      </c>
      <c r="U15" s="761">
        <v>6829.6</v>
      </c>
      <c r="V15" s="761">
        <v>6856.5</v>
      </c>
      <c r="W15" s="761">
        <v>6859.3</v>
      </c>
      <c r="X15" s="761">
        <v>6876.3</v>
      </c>
      <c r="Y15" s="761">
        <v>6871.8</v>
      </c>
      <c r="Z15" s="761">
        <v>6850.8</v>
      </c>
      <c r="AA15" s="761">
        <v>6727.6</v>
      </c>
      <c r="AB15" s="761">
        <v>6726.2</v>
      </c>
      <c r="AC15" s="761">
        <v>6717.3</v>
      </c>
      <c r="AD15" s="761">
        <v>6714.3</v>
      </c>
      <c r="AE15" s="761">
        <v>6714</v>
      </c>
      <c r="AF15" s="761">
        <v>6713.6</v>
      </c>
      <c r="AG15" s="761">
        <v>6713.4</v>
      </c>
      <c r="AH15" s="761">
        <v>6712</v>
      </c>
      <c r="AI15" s="761">
        <v>6712</v>
      </c>
      <c r="AJ15" s="761">
        <v>6712</v>
      </c>
      <c r="AK15" s="761">
        <v>6712</v>
      </c>
      <c r="AL15" s="761">
        <v>6657</v>
      </c>
      <c r="AM15" s="761">
        <v>6717.2</v>
      </c>
      <c r="AN15" s="761">
        <v>6714.6</v>
      </c>
      <c r="AO15" s="761">
        <v>6766.1</v>
      </c>
      <c r="AP15" s="761">
        <v>6766.1</v>
      </c>
      <c r="AQ15" s="761">
        <v>6769.1</v>
      </c>
      <c r="AR15" s="761">
        <v>6779.4</v>
      </c>
      <c r="AS15" s="761">
        <v>6779.4</v>
      </c>
      <c r="AT15" s="761">
        <v>6780.3</v>
      </c>
      <c r="AU15" s="761">
        <v>6780.3</v>
      </c>
      <c r="AV15" s="761">
        <v>6780.3</v>
      </c>
      <c r="AW15" s="761">
        <v>6780.3</v>
      </c>
      <c r="AX15" s="761">
        <v>6780.3</v>
      </c>
      <c r="AY15" s="761">
        <v>6780.3</v>
      </c>
      <c r="AZ15" s="761">
        <v>6780.3</v>
      </c>
      <c r="BA15" s="765">
        <v>6780.3</v>
      </c>
      <c r="BB15" s="765">
        <v>6780.3</v>
      </c>
      <c r="BC15" s="765">
        <v>6780.3</v>
      </c>
      <c r="BD15" s="765">
        <v>6781.2</v>
      </c>
      <c r="BE15" s="765">
        <v>6781.2</v>
      </c>
      <c r="BF15" s="765">
        <v>6789.7</v>
      </c>
      <c r="BG15" s="765">
        <v>6789.7</v>
      </c>
      <c r="BH15" s="765">
        <v>6789.7</v>
      </c>
      <c r="BI15" s="765">
        <v>6789.7</v>
      </c>
      <c r="BJ15" s="765">
        <v>6789.7</v>
      </c>
      <c r="BK15" s="765">
        <v>6789.7</v>
      </c>
      <c r="BL15" s="765">
        <v>6789.7</v>
      </c>
      <c r="BM15" s="765">
        <v>6801.7</v>
      </c>
      <c r="BN15" s="765">
        <v>6776.9</v>
      </c>
      <c r="BO15" s="765">
        <v>6776.9</v>
      </c>
      <c r="BP15" s="765">
        <v>6778.9</v>
      </c>
      <c r="BQ15" s="765">
        <v>6778.9</v>
      </c>
      <c r="BR15" s="765">
        <v>6778.9</v>
      </c>
      <c r="BS15" s="765">
        <v>6778.9</v>
      </c>
      <c r="BT15" s="765">
        <v>6792.9</v>
      </c>
      <c r="BU15" s="765">
        <v>6792.9</v>
      </c>
      <c r="BV15" s="765">
        <v>6792.9</v>
      </c>
    </row>
    <row r="16" spans="1:74" ht="12" customHeight="1" x14ac:dyDescent="0.25">
      <c r="A16" s="751" t="s">
        <v>1301</v>
      </c>
      <c r="B16" s="749" t="s">
        <v>1295</v>
      </c>
      <c r="C16" s="761">
        <v>929.7</v>
      </c>
      <c r="D16" s="761">
        <v>929.7</v>
      </c>
      <c r="E16" s="761">
        <v>933.7</v>
      </c>
      <c r="F16" s="761">
        <v>936.7</v>
      </c>
      <c r="G16" s="761">
        <v>939.9</v>
      </c>
      <c r="H16" s="761">
        <v>939.9</v>
      </c>
      <c r="I16" s="761">
        <v>939.9</v>
      </c>
      <c r="J16" s="761">
        <v>939.9</v>
      </c>
      <c r="K16" s="761">
        <v>939.9</v>
      </c>
      <c r="L16" s="761">
        <v>938.7</v>
      </c>
      <c r="M16" s="761">
        <v>941.5</v>
      </c>
      <c r="N16" s="761">
        <v>941.5</v>
      </c>
      <c r="O16" s="761">
        <v>952.2</v>
      </c>
      <c r="P16" s="761">
        <v>952.2</v>
      </c>
      <c r="Q16" s="761">
        <v>952.2</v>
      </c>
      <c r="R16" s="761">
        <v>945.5</v>
      </c>
      <c r="S16" s="761">
        <v>945.5</v>
      </c>
      <c r="T16" s="761">
        <v>944.7</v>
      </c>
      <c r="U16" s="761">
        <v>944.7</v>
      </c>
      <c r="V16" s="761">
        <v>944.4</v>
      </c>
      <c r="W16" s="761">
        <v>947.2</v>
      </c>
      <c r="X16" s="761">
        <v>947.2</v>
      </c>
      <c r="Y16" s="761">
        <v>947.2</v>
      </c>
      <c r="Z16" s="761">
        <v>947.2</v>
      </c>
      <c r="AA16" s="761">
        <v>944.9</v>
      </c>
      <c r="AB16" s="761">
        <v>944.9</v>
      </c>
      <c r="AC16" s="761">
        <v>943.8</v>
      </c>
      <c r="AD16" s="761">
        <v>943.8</v>
      </c>
      <c r="AE16" s="761">
        <v>943.5</v>
      </c>
      <c r="AF16" s="761">
        <v>943.1</v>
      </c>
      <c r="AG16" s="761">
        <v>942.9</v>
      </c>
      <c r="AH16" s="761">
        <v>941.5</v>
      </c>
      <c r="AI16" s="761">
        <v>941.5</v>
      </c>
      <c r="AJ16" s="761">
        <v>941.5</v>
      </c>
      <c r="AK16" s="761">
        <v>941.5</v>
      </c>
      <c r="AL16" s="761">
        <v>886.5</v>
      </c>
      <c r="AM16" s="761">
        <v>887.2</v>
      </c>
      <c r="AN16" s="761">
        <v>884.6</v>
      </c>
      <c r="AO16" s="761">
        <v>884.6</v>
      </c>
      <c r="AP16" s="761">
        <v>884.6</v>
      </c>
      <c r="AQ16" s="761">
        <v>884.6</v>
      </c>
      <c r="AR16" s="761">
        <v>888.6</v>
      </c>
      <c r="AS16" s="761">
        <v>888.6</v>
      </c>
      <c r="AT16" s="761">
        <v>889.5</v>
      </c>
      <c r="AU16" s="761">
        <v>889.5</v>
      </c>
      <c r="AV16" s="761">
        <v>889.5</v>
      </c>
      <c r="AW16" s="761">
        <v>889.5</v>
      </c>
      <c r="AX16" s="761">
        <v>889.5</v>
      </c>
      <c r="AY16" s="761">
        <v>889.5</v>
      </c>
      <c r="AZ16" s="761">
        <v>889.5</v>
      </c>
      <c r="BA16" s="765">
        <v>889.5</v>
      </c>
      <c r="BB16" s="765">
        <v>889.5</v>
      </c>
      <c r="BC16" s="765">
        <v>889.5</v>
      </c>
      <c r="BD16" s="765">
        <v>889.5</v>
      </c>
      <c r="BE16" s="765">
        <v>889.5</v>
      </c>
      <c r="BF16" s="765">
        <v>889.5</v>
      </c>
      <c r="BG16" s="765">
        <v>889.5</v>
      </c>
      <c r="BH16" s="765">
        <v>889.5</v>
      </c>
      <c r="BI16" s="765">
        <v>889.5</v>
      </c>
      <c r="BJ16" s="765">
        <v>889.5</v>
      </c>
      <c r="BK16" s="765">
        <v>889.5</v>
      </c>
      <c r="BL16" s="765">
        <v>889.5</v>
      </c>
      <c r="BM16" s="765">
        <v>901.5</v>
      </c>
      <c r="BN16" s="765">
        <v>901.5</v>
      </c>
      <c r="BO16" s="765">
        <v>901.5</v>
      </c>
      <c r="BP16" s="765">
        <v>903.5</v>
      </c>
      <c r="BQ16" s="765">
        <v>903.5</v>
      </c>
      <c r="BR16" s="765">
        <v>903.5</v>
      </c>
      <c r="BS16" s="765">
        <v>903.5</v>
      </c>
      <c r="BT16" s="765">
        <v>917.5</v>
      </c>
      <c r="BU16" s="765">
        <v>917.5</v>
      </c>
      <c r="BV16" s="765">
        <v>917.5</v>
      </c>
    </row>
    <row r="17" spans="1:74" ht="12" customHeight="1" x14ac:dyDescent="0.25">
      <c r="A17" s="751" t="s">
        <v>1302</v>
      </c>
      <c r="B17" s="749" t="s">
        <v>1296</v>
      </c>
      <c r="C17" s="761">
        <v>5499.9</v>
      </c>
      <c r="D17" s="761">
        <v>5499.9</v>
      </c>
      <c r="E17" s="761">
        <v>5529.9</v>
      </c>
      <c r="F17" s="761">
        <v>5529.2</v>
      </c>
      <c r="G17" s="761">
        <v>5440.2</v>
      </c>
      <c r="H17" s="761">
        <v>5440.2</v>
      </c>
      <c r="I17" s="761">
        <v>5433.2</v>
      </c>
      <c r="J17" s="761">
        <v>5433.2</v>
      </c>
      <c r="K17" s="761">
        <v>5433.2</v>
      </c>
      <c r="L17" s="761">
        <v>5431.2</v>
      </c>
      <c r="M17" s="761">
        <v>5431.2</v>
      </c>
      <c r="N17" s="761">
        <v>5431.2</v>
      </c>
      <c r="O17" s="761">
        <v>5854.4</v>
      </c>
      <c r="P17" s="761">
        <v>5854.4</v>
      </c>
      <c r="Q17" s="761">
        <v>5854.4</v>
      </c>
      <c r="R17" s="761">
        <v>5884.9</v>
      </c>
      <c r="S17" s="761">
        <v>5884.9</v>
      </c>
      <c r="T17" s="761">
        <v>5884.9</v>
      </c>
      <c r="U17" s="761">
        <v>5884.9</v>
      </c>
      <c r="V17" s="761">
        <v>5912.1</v>
      </c>
      <c r="W17" s="761">
        <v>5912.1</v>
      </c>
      <c r="X17" s="761">
        <v>5929.1</v>
      </c>
      <c r="Y17" s="761">
        <v>5924.6</v>
      </c>
      <c r="Z17" s="761">
        <v>5903.6</v>
      </c>
      <c r="AA17" s="761">
        <v>5782.7</v>
      </c>
      <c r="AB17" s="761">
        <v>5781.3</v>
      </c>
      <c r="AC17" s="761">
        <v>5773.5</v>
      </c>
      <c r="AD17" s="761">
        <v>5770.5</v>
      </c>
      <c r="AE17" s="761">
        <v>5770.5</v>
      </c>
      <c r="AF17" s="761">
        <v>5770.5</v>
      </c>
      <c r="AG17" s="761">
        <v>5770.5</v>
      </c>
      <c r="AH17" s="761">
        <v>5770.5</v>
      </c>
      <c r="AI17" s="761">
        <v>5770.5</v>
      </c>
      <c r="AJ17" s="761">
        <v>5770.5</v>
      </c>
      <c r="AK17" s="761">
        <v>5770.5</v>
      </c>
      <c r="AL17" s="761">
        <v>5770.5</v>
      </c>
      <c r="AM17" s="761">
        <v>5830</v>
      </c>
      <c r="AN17" s="761">
        <v>5830</v>
      </c>
      <c r="AO17" s="761">
        <v>5881.5</v>
      </c>
      <c r="AP17" s="761">
        <v>5881.5</v>
      </c>
      <c r="AQ17" s="761">
        <v>5884.5</v>
      </c>
      <c r="AR17" s="761">
        <v>5890.8</v>
      </c>
      <c r="AS17" s="761">
        <v>5890.8</v>
      </c>
      <c r="AT17" s="761">
        <v>5890.8</v>
      </c>
      <c r="AU17" s="761">
        <v>5890.8</v>
      </c>
      <c r="AV17" s="761">
        <v>5890.8</v>
      </c>
      <c r="AW17" s="761">
        <v>5890.8</v>
      </c>
      <c r="AX17" s="761">
        <v>5890.8</v>
      </c>
      <c r="AY17" s="761">
        <v>5890.8</v>
      </c>
      <c r="AZ17" s="761">
        <v>5890.8</v>
      </c>
      <c r="BA17" s="765">
        <v>5890.8</v>
      </c>
      <c r="BB17" s="765">
        <v>5890.8</v>
      </c>
      <c r="BC17" s="765">
        <v>5890.8</v>
      </c>
      <c r="BD17" s="765">
        <v>5891.7</v>
      </c>
      <c r="BE17" s="765">
        <v>5891.7</v>
      </c>
      <c r="BF17" s="765">
        <v>5900.2</v>
      </c>
      <c r="BG17" s="765">
        <v>5900.2</v>
      </c>
      <c r="BH17" s="765">
        <v>5900.2</v>
      </c>
      <c r="BI17" s="765">
        <v>5900.2</v>
      </c>
      <c r="BJ17" s="765">
        <v>5900.2</v>
      </c>
      <c r="BK17" s="765">
        <v>5900.2</v>
      </c>
      <c r="BL17" s="765">
        <v>5900.2</v>
      </c>
      <c r="BM17" s="765">
        <v>5900.2</v>
      </c>
      <c r="BN17" s="765">
        <v>5875.4</v>
      </c>
      <c r="BO17" s="765">
        <v>5875.4</v>
      </c>
      <c r="BP17" s="765">
        <v>5875.4</v>
      </c>
      <c r="BQ17" s="765">
        <v>5875.4</v>
      </c>
      <c r="BR17" s="765">
        <v>5875.4</v>
      </c>
      <c r="BS17" s="765">
        <v>5875.4</v>
      </c>
      <c r="BT17" s="765">
        <v>5875.4</v>
      </c>
      <c r="BU17" s="765">
        <v>5875.4</v>
      </c>
      <c r="BV17" s="765">
        <v>5875.4</v>
      </c>
    </row>
    <row r="18" spans="1:74" ht="12" customHeight="1" x14ac:dyDescent="0.25">
      <c r="A18" s="751" t="s">
        <v>1303</v>
      </c>
      <c r="B18" s="749" t="s">
        <v>1297</v>
      </c>
      <c r="C18" s="761">
        <v>300.7</v>
      </c>
      <c r="D18" s="761">
        <v>300.7</v>
      </c>
      <c r="E18" s="761">
        <v>300.7</v>
      </c>
      <c r="F18" s="761">
        <v>300.7</v>
      </c>
      <c r="G18" s="761">
        <v>300.7</v>
      </c>
      <c r="H18" s="761">
        <v>300.7</v>
      </c>
      <c r="I18" s="761">
        <v>300.7</v>
      </c>
      <c r="J18" s="761">
        <v>300.7</v>
      </c>
      <c r="K18" s="761">
        <v>300.7</v>
      </c>
      <c r="L18" s="761">
        <v>300.7</v>
      </c>
      <c r="M18" s="761">
        <v>300.7</v>
      </c>
      <c r="N18" s="761">
        <v>300.7</v>
      </c>
      <c r="O18" s="761">
        <v>300.7</v>
      </c>
      <c r="P18" s="761">
        <v>300.7</v>
      </c>
      <c r="Q18" s="761">
        <v>300.7</v>
      </c>
      <c r="R18" s="761">
        <v>300.7</v>
      </c>
      <c r="S18" s="761">
        <v>300.7</v>
      </c>
      <c r="T18" s="761">
        <v>300.7</v>
      </c>
      <c r="U18" s="761">
        <v>300.7</v>
      </c>
      <c r="V18" s="761">
        <v>300.7</v>
      </c>
      <c r="W18" s="761">
        <v>300.7</v>
      </c>
      <c r="X18" s="761">
        <v>300.7</v>
      </c>
      <c r="Y18" s="761">
        <v>300.7</v>
      </c>
      <c r="Z18" s="761">
        <v>300.7</v>
      </c>
      <c r="AA18" s="761">
        <v>354.6</v>
      </c>
      <c r="AB18" s="761">
        <v>354.6</v>
      </c>
      <c r="AC18" s="761">
        <v>354.6</v>
      </c>
      <c r="AD18" s="761">
        <v>354.6</v>
      </c>
      <c r="AE18" s="761">
        <v>355.8</v>
      </c>
      <c r="AF18" s="761">
        <v>355.8</v>
      </c>
      <c r="AG18" s="761">
        <v>355.8</v>
      </c>
      <c r="AH18" s="761">
        <v>355.8</v>
      </c>
      <c r="AI18" s="761">
        <v>356.7</v>
      </c>
      <c r="AJ18" s="761">
        <v>356.7</v>
      </c>
      <c r="AK18" s="761">
        <v>356.7</v>
      </c>
      <c r="AL18" s="761">
        <v>356.7</v>
      </c>
      <c r="AM18" s="761">
        <v>356.7</v>
      </c>
      <c r="AN18" s="761">
        <v>356.7</v>
      </c>
      <c r="AO18" s="761">
        <v>356.7</v>
      </c>
      <c r="AP18" s="761">
        <v>356.7</v>
      </c>
      <c r="AQ18" s="761">
        <v>356.7</v>
      </c>
      <c r="AR18" s="761">
        <v>356.7</v>
      </c>
      <c r="AS18" s="761">
        <v>356.7</v>
      </c>
      <c r="AT18" s="761">
        <v>356.7</v>
      </c>
      <c r="AU18" s="761">
        <v>356.7</v>
      </c>
      <c r="AV18" s="761">
        <v>356.7</v>
      </c>
      <c r="AW18" s="761">
        <v>356.7</v>
      </c>
      <c r="AX18" s="761">
        <v>356.7</v>
      </c>
      <c r="AY18" s="761">
        <v>356.7</v>
      </c>
      <c r="AZ18" s="761">
        <v>356.7</v>
      </c>
      <c r="BA18" s="765">
        <v>356.7</v>
      </c>
      <c r="BB18" s="765">
        <v>356.7</v>
      </c>
      <c r="BC18" s="765">
        <v>356.7</v>
      </c>
      <c r="BD18" s="765">
        <v>356.7</v>
      </c>
      <c r="BE18" s="765">
        <v>356.7</v>
      </c>
      <c r="BF18" s="765">
        <v>356.7</v>
      </c>
      <c r="BG18" s="765">
        <v>356.7</v>
      </c>
      <c r="BH18" s="765">
        <v>356.7</v>
      </c>
      <c r="BI18" s="765">
        <v>356.7</v>
      </c>
      <c r="BJ18" s="765">
        <v>356.7</v>
      </c>
      <c r="BK18" s="765">
        <v>356.7</v>
      </c>
      <c r="BL18" s="765">
        <v>356.7</v>
      </c>
      <c r="BM18" s="765">
        <v>356.7</v>
      </c>
      <c r="BN18" s="765">
        <v>356.7</v>
      </c>
      <c r="BO18" s="765">
        <v>356.7</v>
      </c>
      <c r="BP18" s="765">
        <v>356.7</v>
      </c>
      <c r="BQ18" s="765">
        <v>356.7</v>
      </c>
      <c r="BR18" s="765">
        <v>356.7</v>
      </c>
      <c r="BS18" s="765">
        <v>356.7</v>
      </c>
      <c r="BT18" s="765">
        <v>356.7</v>
      </c>
      <c r="BU18" s="765">
        <v>356.7</v>
      </c>
      <c r="BV18" s="765">
        <v>356.7</v>
      </c>
    </row>
    <row r="19" spans="1:74" ht="12" customHeight="1" x14ac:dyDescent="0.25">
      <c r="A19" s="751" t="s">
        <v>1304</v>
      </c>
      <c r="B19" s="749" t="s">
        <v>1298</v>
      </c>
      <c r="C19" s="761">
        <v>211.2</v>
      </c>
      <c r="D19" s="761">
        <v>211.2</v>
      </c>
      <c r="E19" s="761">
        <v>211.2</v>
      </c>
      <c r="F19" s="761">
        <v>211.2</v>
      </c>
      <c r="G19" s="761">
        <v>221.2</v>
      </c>
      <c r="H19" s="761">
        <v>221.2</v>
      </c>
      <c r="I19" s="761">
        <v>221.2</v>
      </c>
      <c r="J19" s="761">
        <v>221.2</v>
      </c>
      <c r="K19" s="761">
        <v>221.2</v>
      </c>
      <c r="L19" s="761">
        <v>231</v>
      </c>
      <c r="M19" s="761">
        <v>231</v>
      </c>
      <c r="N19" s="761">
        <v>231.1</v>
      </c>
      <c r="O19" s="761">
        <v>240.4</v>
      </c>
      <c r="P19" s="761">
        <v>240.4</v>
      </c>
      <c r="Q19" s="761">
        <v>255.9</v>
      </c>
      <c r="R19" s="761">
        <v>255.9</v>
      </c>
      <c r="S19" s="761">
        <v>275.8</v>
      </c>
      <c r="T19" s="761">
        <v>275.8</v>
      </c>
      <c r="U19" s="761">
        <v>275.8</v>
      </c>
      <c r="V19" s="761">
        <v>275.8</v>
      </c>
      <c r="W19" s="761">
        <v>276.8</v>
      </c>
      <c r="X19" s="761">
        <v>276.8</v>
      </c>
      <c r="Y19" s="761">
        <v>276.8</v>
      </c>
      <c r="Z19" s="761">
        <v>294.3</v>
      </c>
      <c r="AA19" s="761">
        <v>309.3</v>
      </c>
      <c r="AB19" s="761">
        <v>309.3</v>
      </c>
      <c r="AC19" s="761">
        <v>309.3</v>
      </c>
      <c r="AD19" s="761">
        <v>311.2</v>
      </c>
      <c r="AE19" s="761">
        <v>312.2</v>
      </c>
      <c r="AF19" s="761">
        <v>313.7</v>
      </c>
      <c r="AG19" s="761">
        <v>313.7</v>
      </c>
      <c r="AH19" s="761">
        <v>315.7</v>
      </c>
      <c r="AI19" s="761">
        <v>315.7</v>
      </c>
      <c r="AJ19" s="761">
        <v>316.10000000000002</v>
      </c>
      <c r="AK19" s="761">
        <v>316.10000000000002</v>
      </c>
      <c r="AL19" s="761">
        <v>320.2</v>
      </c>
      <c r="AM19" s="761">
        <v>321.7</v>
      </c>
      <c r="AN19" s="761">
        <v>321.7</v>
      </c>
      <c r="AO19" s="761">
        <v>321.7</v>
      </c>
      <c r="AP19" s="761">
        <v>321.7</v>
      </c>
      <c r="AQ19" s="761">
        <v>323.8</v>
      </c>
      <c r="AR19" s="761">
        <v>338.2</v>
      </c>
      <c r="AS19" s="761">
        <v>338.2</v>
      </c>
      <c r="AT19" s="761">
        <v>338.2</v>
      </c>
      <c r="AU19" s="761">
        <v>338.2</v>
      </c>
      <c r="AV19" s="761">
        <v>338.2</v>
      </c>
      <c r="AW19" s="761">
        <v>341.4</v>
      </c>
      <c r="AX19" s="761">
        <v>343.4</v>
      </c>
      <c r="AY19" s="761">
        <v>343.4</v>
      </c>
      <c r="AZ19" s="761">
        <v>347.9</v>
      </c>
      <c r="BA19" s="765">
        <v>349.8</v>
      </c>
      <c r="BB19" s="765">
        <v>349.8</v>
      </c>
      <c r="BC19" s="765">
        <v>349.8</v>
      </c>
      <c r="BD19" s="765">
        <v>349.8</v>
      </c>
      <c r="BE19" s="765">
        <v>349.8</v>
      </c>
      <c r="BF19" s="765">
        <v>349.8</v>
      </c>
      <c r="BG19" s="765">
        <v>349.8</v>
      </c>
      <c r="BH19" s="765">
        <v>349.3</v>
      </c>
      <c r="BI19" s="765">
        <v>349.3</v>
      </c>
      <c r="BJ19" s="765">
        <v>349.3</v>
      </c>
      <c r="BK19" s="765">
        <v>349.3</v>
      </c>
      <c r="BL19" s="765">
        <v>349</v>
      </c>
      <c r="BM19" s="765">
        <v>349</v>
      </c>
      <c r="BN19" s="765">
        <v>348.6</v>
      </c>
      <c r="BO19" s="765">
        <v>348.6</v>
      </c>
      <c r="BP19" s="765">
        <v>348.6</v>
      </c>
      <c r="BQ19" s="765">
        <v>348.6</v>
      </c>
      <c r="BR19" s="765">
        <v>348.6</v>
      </c>
      <c r="BS19" s="765">
        <v>348.6</v>
      </c>
      <c r="BT19" s="765">
        <v>348.6</v>
      </c>
      <c r="BU19" s="765">
        <v>348.6</v>
      </c>
      <c r="BV19" s="765">
        <v>348.6</v>
      </c>
    </row>
    <row r="20" spans="1:74" ht="12" customHeight="1" x14ac:dyDescent="0.25">
      <c r="A20" s="751" t="s">
        <v>1305</v>
      </c>
      <c r="B20" s="749" t="s">
        <v>1306</v>
      </c>
      <c r="C20" s="762" t="s">
        <v>1345</v>
      </c>
      <c r="D20" s="762" t="s">
        <v>1345</v>
      </c>
      <c r="E20" s="762" t="s">
        <v>1345</v>
      </c>
      <c r="F20" s="762" t="s">
        <v>1345</v>
      </c>
      <c r="G20" s="762" t="s">
        <v>1345</v>
      </c>
      <c r="H20" s="762" t="s">
        <v>1345</v>
      </c>
      <c r="I20" s="762" t="s">
        <v>1345</v>
      </c>
      <c r="J20" s="762" t="s">
        <v>1345</v>
      </c>
      <c r="K20" s="762" t="s">
        <v>1345</v>
      </c>
      <c r="L20" s="762" t="s">
        <v>1345</v>
      </c>
      <c r="M20" s="762" t="s">
        <v>1345</v>
      </c>
      <c r="N20" s="762" t="s">
        <v>1345</v>
      </c>
      <c r="O20" s="761">
        <v>7369.3860000000004</v>
      </c>
      <c r="P20" s="761">
        <v>7529.0649999999996</v>
      </c>
      <c r="Q20" s="761">
        <v>7696.66</v>
      </c>
      <c r="R20" s="761">
        <v>7860.3410000000003</v>
      </c>
      <c r="S20" s="761">
        <v>8050.5829999999996</v>
      </c>
      <c r="T20" s="761">
        <v>8235.8510000000006</v>
      </c>
      <c r="U20" s="761">
        <v>8479.125</v>
      </c>
      <c r="V20" s="761">
        <v>8700.9030000000002</v>
      </c>
      <c r="W20" s="761">
        <v>8951.4549999999999</v>
      </c>
      <c r="X20" s="761">
        <v>9188.4159999999993</v>
      </c>
      <c r="Y20" s="761">
        <v>9416.6949999999997</v>
      </c>
      <c r="Z20" s="761">
        <v>9778.5249999999996</v>
      </c>
      <c r="AA20" s="761">
        <v>9865.6110000000008</v>
      </c>
      <c r="AB20" s="761">
        <v>10123.085999999999</v>
      </c>
      <c r="AC20" s="761">
        <v>10440.244000000001</v>
      </c>
      <c r="AD20" s="761">
        <v>10687.819</v>
      </c>
      <c r="AE20" s="761">
        <v>10927.867</v>
      </c>
      <c r="AF20" s="761">
        <v>11185.235000000001</v>
      </c>
      <c r="AG20" s="761">
        <v>11385.334000000001</v>
      </c>
      <c r="AH20" s="761">
        <v>11670.583000000001</v>
      </c>
      <c r="AI20" s="761">
        <v>11913.282999999999</v>
      </c>
      <c r="AJ20" s="761">
        <v>12156.433000000001</v>
      </c>
      <c r="AK20" s="761">
        <v>12446.436</v>
      </c>
      <c r="AL20" s="761">
        <v>12765.071</v>
      </c>
      <c r="AM20" s="761">
        <v>12997.795</v>
      </c>
      <c r="AN20" s="761">
        <v>13302.413</v>
      </c>
      <c r="AO20" s="761">
        <v>13692.066999999999</v>
      </c>
      <c r="AP20" s="761">
        <v>13941.008</v>
      </c>
      <c r="AQ20" s="761">
        <v>14229.046</v>
      </c>
      <c r="AR20" s="761">
        <v>14513.078</v>
      </c>
      <c r="AS20" s="761">
        <v>14779.752</v>
      </c>
      <c r="AT20" s="761">
        <v>15074.537</v>
      </c>
      <c r="AU20" s="761">
        <v>15310.191000000001</v>
      </c>
      <c r="AV20" s="761">
        <v>15588.066999999999</v>
      </c>
      <c r="AW20" s="761">
        <v>15873.812</v>
      </c>
      <c r="AX20" s="761">
        <v>16222.64</v>
      </c>
      <c r="AY20" s="761">
        <v>16647.009999999998</v>
      </c>
      <c r="AZ20" s="761">
        <v>16911.07</v>
      </c>
      <c r="BA20" s="765">
        <v>17174.689999999999</v>
      </c>
      <c r="BB20" s="765">
        <v>17439.8</v>
      </c>
      <c r="BC20" s="765">
        <v>17706.93</v>
      </c>
      <c r="BD20" s="765">
        <v>17961.689999999999</v>
      </c>
      <c r="BE20" s="765">
        <v>18218.3</v>
      </c>
      <c r="BF20" s="765">
        <v>18521.27</v>
      </c>
      <c r="BG20" s="765">
        <v>18797.53</v>
      </c>
      <c r="BH20" s="765">
        <v>19077.060000000001</v>
      </c>
      <c r="BI20" s="765">
        <v>19357.349999999999</v>
      </c>
      <c r="BJ20" s="765">
        <v>19670.240000000002</v>
      </c>
      <c r="BK20" s="765">
        <v>19908.38</v>
      </c>
      <c r="BL20" s="765">
        <v>20196.59</v>
      </c>
      <c r="BM20" s="765">
        <v>20486.86</v>
      </c>
      <c r="BN20" s="765">
        <v>20780.23</v>
      </c>
      <c r="BO20" s="765">
        <v>21074.799999999999</v>
      </c>
      <c r="BP20" s="765">
        <v>21358.03</v>
      </c>
      <c r="BQ20" s="765">
        <v>21643.68</v>
      </c>
      <c r="BR20" s="765">
        <v>21975.61</v>
      </c>
      <c r="BS20" s="765">
        <v>22281.23</v>
      </c>
      <c r="BT20" s="765">
        <v>22590.32</v>
      </c>
      <c r="BU20" s="765">
        <v>22900.46</v>
      </c>
      <c r="BV20" s="765">
        <v>23243.51</v>
      </c>
    </row>
    <row r="21" spans="1:74" ht="12" customHeight="1" x14ac:dyDescent="0.25">
      <c r="A21" s="751" t="s">
        <v>1307</v>
      </c>
      <c r="B21" s="749" t="s">
        <v>1308</v>
      </c>
      <c r="C21" s="762" t="s">
        <v>1345</v>
      </c>
      <c r="D21" s="762" t="s">
        <v>1345</v>
      </c>
      <c r="E21" s="762" t="s">
        <v>1345</v>
      </c>
      <c r="F21" s="762" t="s">
        <v>1345</v>
      </c>
      <c r="G21" s="762" t="s">
        <v>1345</v>
      </c>
      <c r="H21" s="762" t="s">
        <v>1345</v>
      </c>
      <c r="I21" s="762" t="s">
        <v>1345</v>
      </c>
      <c r="J21" s="762" t="s">
        <v>1345</v>
      </c>
      <c r="K21" s="762" t="s">
        <v>1345</v>
      </c>
      <c r="L21" s="762" t="s">
        <v>1345</v>
      </c>
      <c r="M21" s="762" t="s">
        <v>1345</v>
      </c>
      <c r="N21" s="762" t="s">
        <v>1345</v>
      </c>
      <c r="O21" s="761">
        <v>3424.8069999999998</v>
      </c>
      <c r="P21" s="761">
        <v>3550.2310000000002</v>
      </c>
      <c r="Q21" s="761">
        <v>3689.2660000000001</v>
      </c>
      <c r="R21" s="761">
        <v>3816.2939999999999</v>
      </c>
      <c r="S21" s="761">
        <v>3949.5250000000001</v>
      </c>
      <c r="T21" s="761">
        <v>4110.6959999999999</v>
      </c>
      <c r="U21" s="761">
        <v>4275.4780000000001</v>
      </c>
      <c r="V21" s="761">
        <v>4440.5020000000004</v>
      </c>
      <c r="W21" s="761">
        <v>4635.1289999999999</v>
      </c>
      <c r="X21" s="761">
        <v>4815.7020000000002</v>
      </c>
      <c r="Y21" s="761">
        <v>4972.4949999999999</v>
      </c>
      <c r="Z21" s="761">
        <v>5191.5050000000001</v>
      </c>
      <c r="AA21" s="761">
        <v>5428.4889999999996</v>
      </c>
      <c r="AB21" s="761">
        <v>5627.0910000000003</v>
      </c>
      <c r="AC21" s="761">
        <v>5852.6629999999996</v>
      </c>
      <c r="AD21" s="761">
        <v>6051.107</v>
      </c>
      <c r="AE21" s="761">
        <v>6238.683</v>
      </c>
      <c r="AF21" s="761">
        <v>6432.3339999999998</v>
      </c>
      <c r="AG21" s="761">
        <v>6592.866</v>
      </c>
      <c r="AH21" s="761">
        <v>6785.84</v>
      </c>
      <c r="AI21" s="761">
        <v>6957.6729999999998</v>
      </c>
      <c r="AJ21" s="761">
        <v>7147.0609999999997</v>
      </c>
      <c r="AK21" s="761">
        <v>7332.7569999999996</v>
      </c>
      <c r="AL21" s="761">
        <v>7527.01</v>
      </c>
      <c r="AM21" s="761">
        <v>7708.1419999999998</v>
      </c>
      <c r="AN21" s="761">
        <v>7895.4129999999996</v>
      </c>
      <c r="AO21" s="761">
        <v>8124.0540000000001</v>
      </c>
      <c r="AP21" s="761">
        <v>8274.9580000000005</v>
      </c>
      <c r="AQ21" s="761">
        <v>8456.098</v>
      </c>
      <c r="AR21" s="761">
        <v>8618.4940000000006</v>
      </c>
      <c r="AS21" s="761">
        <v>8776.9169999999995</v>
      </c>
      <c r="AT21" s="761">
        <v>8956.1990000000005</v>
      </c>
      <c r="AU21" s="761">
        <v>9105.0370000000003</v>
      </c>
      <c r="AV21" s="761">
        <v>9254.27</v>
      </c>
      <c r="AW21" s="761">
        <v>9416.3590000000004</v>
      </c>
      <c r="AX21" s="761">
        <v>9574.0130000000008</v>
      </c>
      <c r="AY21" s="761">
        <v>9731.5849999999991</v>
      </c>
      <c r="AZ21" s="761">
        <v>9891.7829999999994</v>
      </c>
      <c r="BA21" s="765">
        <v>10050.719999999999</v>
      </c>
      <c r="BB21" s="765">
        <v>10209.83</v>
      </c>
      <c r="BC21" s="765">
        <v>10370.08</v>
      </c>
      <c r="BD21" s="765">
        <v>10530.18</v>
      </c>
      <c r="BE21" s="765">
        <v>10690.6</v>
      </c>
      <c r="BF21" s="765">
        <v>10851.9</v>
      </c>
      <c r="BG21" s="765">
        <v>11013.63</v>
      </c>
      <c r="BH21" s="765">
        <v>11176.32</v>
      </c>
      <c r="BI21" s="765">
        <v>11339.02</v>
      </c>
      <c r="BJ21" s="765">
        <v>11502.03</v>
      </c>
      <c r="BK21" s="765">
        <v>11664.59</v>
      </c>
      <c r="BL21" s="765">
        <v>11828.89</v>
      </c>
      <c r="BM21" s="765">
        <v>11994.14</v>
      </c>
      <c r="BN21" s="765">
        <v>12160.87</v>
      </c>
      <c r="BO21" s="765">
        <v>12327.6</v>
      </c>
      <c r="BP21" s="765">
        <v>12494.88</v>
      </c>
      <c r="BQ21" s="765">
        <v>12662.75</v>
      </c>
      <c r="BR21" s="765">
        <v>12831.08</v>
      </c>
      <c r="BS21" s="765">
        <v>12999.92</v>
      </c>
      <c r="BT21" s="765">
        <v>13169.59</v>
      </c>
      <c r="BU21" s="765">
        <v>13339.21</v>
      </c>
      <c r="BV21" s="765">
        <v>13509.1</v>
      </c>
    </row>
    <row r="22" spans="1:74" ht="12" customHeight="1" x14ac:dyDescent="0.25">
      <c r="A22" s="751" t="s">
        <v>1309</v>
      </c>
      <c r="B22" s="749" t="s">
        <v>1310</v>
      </c>
      <c r="C22" s="762" t="s">
        <v>1345</v>
      </c>
      <c r="D22" s="762" t="s">
        <v>1345</v>
      </c>
      <c r="E22" s="762" t="s">
        <v>1345</v>
      </c>
      <c r="F22" s="762" t="s">
        <v>1345</v>
      </c>
      <c r="G22" s="762" t="s">
        <v>1345</v>
      </c>
      <c r="H22" s="762" t="s">
        <v>1345</v>
      </c>
      <c r="I22" s="762" t="s">
        <v>1345</v>
      </c>
      <c r="J22" s="762" t="s">
        <v>1345</v>
      </c>
      <c r="K22" s="762" t="s">
        <v>1345</v>
      </c>
      <c r="L22" s="762" t="s">
        <v>1345</v>
      </c>
      <c r="M22" s="762" t="s">
        <v>1345</v>
      </c>
      <c r="N22" s="762" t="s">
        <v>1345</v>
      </c>
      <c r="O22" s="761">
        <v>3226.9850000000001</v>
      </c>
      <c r="P22" s="761">
        <v>3245.127</v>
      </c>
      <c r="Q22" s="761">
        <v>3268.259</v>
      </c>
      <c r="R22" s="761">
        <v>3294.6309999999999</v>
      </c>
      <c r="S22" s="761">
        <v>3336.5639999999999</v>
      </c>
      <c r="T22" s="761">
        <v>3356.2150000000001</v>
      </c>
      <c r="U22" s="761">
        <v>3414.5410000000002</v>
      </c>
      <c r="V22" s="761">
        <v>3455.8539999999998</v>
      </c>
      <c r="W22" s="761">
        <v>3498.9229999999998</v>
      </c>
      <c r="X22" s="761">
        <v>3540.498</v>
      </c>
      <c r="Y22" s="761">
        <v>3593.3870000000002</v>
      </c>
      <c r="Z22" s="761">
        <v>3706.7370000000001</v>
      </c>
      <c r="AA22" s="761">
        <v>3419.799</v>
      </c>
      <c r="AB22" s="761">
        <v>3458.288</v>
      </c>
      <c r="AC22" s="761">
        <v>3521.7759999999998</v>
      </c>
      <c r="AD22" s="761">
        <v>3552.6030000000001</v>
      </c>
      <c r="AE22" s="761">
        <v>3589.1410000000001</v>
      </c>
      <c r="AF22" s="761">
        <v>3640.3980000000001</v>
      </c>
      <c r="AG22" s="761">
        <v>3660.7379999999998</v>
      </c>
      <c r="AH22" s="761">
        <v>3734.201</v>
      </c>
      <c r="AI22" s="761">
        <v>3794.152</v>
      </c>
      <c r="AJ22" s="761">
        <v>3837.6219999999998</v>
      </c>
      <c r="AK22" s="761">
        <v>3930.7379999999998</v>
      </c>
      <c r="AL22" s="761">
        <v>4022.806</v>
      </c>
      <c r="AM22" s="761">
        <v>4075.5039999999999</v>
      </c>
      <c r="AN22" s="761">
        <v>4121.33</v>
      </c>
      <c r="AO22" s="761">
        <v>4255.9390000000003</v>
      </c>
      <c r="AP22" s="761">
        <v>4342.0519999999997</v>
      </c>
      <c r="AQ22" s="761">
        <v>4425.7049999999999</v>
      </c>
      <c r="AR22" s="761">
        <v>4524.7969999999996</v>
      </c>
      <c r="AS22" s="761">
        <v>4607.29</v>
      </c>
      <c r="AT22" s="761">
        <v>4704</v>
      </c>
      <c r="AU22" s="761">
        <v>4766.9589999999998</v>
      </c>
      <c r="AV22" s="761">
        <v>4889.42</v>
      </c>
      <c r="AW22" s="761">
        <v>4983.1549999999997</v>
      </c>
      <c r="AX22" s="761">
        <v>5144.9179999999997</v>
      </c>
      <c r="AY22" s="761">
        <v>5371.2550000000001</v>
      </c>
      <c r="AZ22" s="761">
        <v>5454.6279999999997</v>
      </c>
      <c r="BA22" s="765">
        <v>5538.7190000000001</v>
      </c>
      <c r="BB22" s="765">
        <v>5623.9639999999999</v>
      </c>
      <c r="BC22" s="765">
        <v>5709.9840000000004</v>
      </c>
      <c r="BD22" s="765">
        <v>5785.2929999999997</v>
      </c>
      <c r="BE22" s="765">
        <v>5861.9309999999996</v>
      </c>
      <c r="BF22" s="765">
        <v>5978.4769999999999</v>
      </c>
      <c r="BG22" s="765">
        <v>6071.21</v>
      </c>
      <c r="BH22" s="765">
        <v>6165.9679999999998</v>
      </c>
      <c r="BI22" s="765">
        <v>6261.3829999999998</v>
      </c>
      <c r="BJ22" s="765">
        <v>6385.1360000000004</v>
      </c>
      <c r="BK22" s="765">
        <v>6443.6869999999999</v>
      </c>
      <c r="BL22" s="765">
        <v>6544.643</v>
      </c>
      <c r="BM22" s="765">
        <v>6646.5829999999996</v>
      </c>
      <c r="BN22" s="765">
        <v>6749.9449999999997</v>
      </c>
      <c r="BO22" s="765">
        <v>6854.3559999999998</v>
      </c>
      <c r="BP22" s="765">
        <v>6948.3329999999996</v>
      </c>
      <c r="BQ22" s="765">
        <v>7043.9210000000003</v>
      </c>
      <c r="BR22" s="765">
        <v>7179.7020000000002</v>
      </c>
      <c r="BS22" s="765">
        <v>7291.9610000000002</v>
      </c>
      <c r="BT22" s="765">
        <v>7406.54</v>
      </c>
      <c r="BU22" s="765">
        <v>7522.0739999999996</v>
      </c>
      <c r="BV22" s="765">
        <v>7666.25</v>
      </c>
    </row>
    <row r="23" spans="1:74" ht="12" customHeight="1" x14ac:dyDescent="0.25">
      <c r="A23" s="751" t="s">
        <v>1311</v>
      </c>
      <c r="B23" s="749" t="s">
        <v>1312</v>
      </c>
      <c r="C23" s="762" t="s">
        <v>1345</v>
      </c>
      <c r="D23" s="762" t="s">
        <v>1345</v>
      </c>
      <c r="E23" s="762" t="s">
        <v>1345</v>
      </c>
      <c r="F23" s="762" t="s">
        <v>1345</v>
      </c>
      <c r="G23" s="762" t="s">
        <v>1345</v>
      </c>
      <c r="H23" s="762" t="s">
        <v>1345</v>
      </c>
      <c r="I23" s="762" t="s">
        <v>1345</v>
      </c>
      <c r="J23" s="762" t="s">
        <v>1345</v>
      </c>
      <c r="K23" s="762" t="s">
        <v>1345</v>
      </c>
      <c r="L23" s="762" t="s">
        <v>1345</v>
      </c>
      <c r="M23" s="762" t="s">
        <v>1345</v>
      </c>
      <c r="N23" s="762" t="s">
        <v>1345</v>
      </c>
      <c r="O23" s="761">
        <v>717.59400000000005</v>
      </c>
      <c r="P23" s="761">
        <v>733.70699999999999</v>
      </c>
      <c r="Q23" s="761">
        <v>739.13400000000001</v>
      </c>
      <c r="R23" s="761">
        <v>749.41600000000005</v>
      </c>
      <c r="S23" s="761">
        <v>764.49300000000005</v>
      </c>
      <c r="T23" s="761">
        <v>768.94</v>
      </c>
      <c r="U23" s="761">
        <v>789.10699999999997</v>
      </c>
      <c r="V23" s="761">
        <v>804.54700000000003</v>
      </c>
      <c r="W23" s="761">
        <v>817.40300000000002</v>
      </c>
      <c r="X23" s="761">
        <v>832.21600000000001</v>
      </c>
      <c r="Y23" s="761">
        <v>850.81299999999999</v>
      </c>
      <c r="Z23" s="761">
        <v>880.28300000000002</v>
      </c>
      <c r="AA23" s="761">
        <v>1017.323</v>
      </c>
      <c r="AB23" s="761">
        <v>1037.7070000000001</v>
      </c>
      <c r="AC23" s="761">
        <v>1065.8050000000001</v>
      </c>
      <c r="AD23" s="761">
        <v>1084.1089999999999</v>
      </c>
      <c r="AE23" s="761">
        <v>1100.0429999999999</v>
      </c>
      <c r="AF23" s="761">
        <v>1112.5029999999999</v>
      </c>
      <c r="AG23" s="761">
        <v>1131.73</v>
      </c>
      <c r="AH23" s="761">
        <v>1150.5419999999999</v>
      </c>
      <c r="AI23" s="761">
        <v>1161.4580000000001</v>
      </c>
      <c r="AJ23" s="761">
        <v>1171.75</v>
      </c>
      <c r="AK23" s="761">
        <v>1182.941</v>
      </c>
      <c r="AL23" s="761">
        <v>1215.2550000000001</v>
      </c>
      <c r="AM23" s="761">
        <v>1214.1500000000001</v>
      </c>
      <c r="AN23" s="761">
        <v>1285.67</v>
      </c>
      <c r="AO23" s="761">
        <v>1312.0740000000001</v>
      </c>
      <c r="AP23" s="761">
        <v>1323.998</v>
      </c>
      <c r="AQ23" s="761">
        <v>1347.2429999999999</v>
      </c>
      <c r="AR23" s="761">
        <v>1369.787</v>
      </c>
      <c r="AS23" s="761">
        <v>1395.546</v>
      </c>
      <c r="AT23" s="761">
        <v>1414.338</v>
      </c>
      <c r="AU23" s="761">
        <v>1438.1949999999999</v>
      </c>
      <c r="AV23" s="761">
        <v>1444.377</v>
      </c>
      <c r="AW23" s="761">
        <v>1474.298</v>
      </c>
      <c r="AX23" s="761">
        <v>1503.7080000000001</v>
      </c>
      <c r="AY23" s="761">
        <v>1544.1679999999999</v>
      </c>
      <c r="AZ23" s="761">
        <v>1564.6579999999999</v>
      </c>
      <c r="BA23" s="765">
        <v>1585.249</v>
      </c>
      <c r="BB23" s="765">
        <v>1606</v>
      </c>
      <c r="BC23" s="765">
        <v>1626.86</v>
      </c>
      <c r="BD23" s="765">
        <v>1646.2239999999999</v>
      </c>
      <c r="BE23" s="765">
        <v>1665.7729999999999</v>
      </c>
      <c r="BF23" s="765">
        <v>1690.8969999999999</v>
      </c>
      <c r="BG23" s="765">
        <v>1712.6949999999999</v>
      </c>
      <c r="BH23" s="765">
        <v>1734.7760000000001</v>
      </c>
      <c r="BI23" s="765">
        <v>1756.9480000000001</v>
      </c>
      <c r="BJ23" s="765">
        <v>1783.079</v>
      </c>
      <c r="BK23" s="765">
        <v>1800.1010000000001</v>
      </c>
      <c r="BL23" s="765">
        <v>1823.048</v>
      </c>
      <c r="BM23" s="765">
        <v>1846.1320000000001</v>
      </c>
      <c r="BN23" s="765">
        <v>1869.414</v>
      </c>
      <c r="BO23" s="765">
        <v>1892.8430000000001</v>
      </c>
      <c r="BP23" s="765">
        <v>1914.8140000000001</v>
      </c>
      <c r="BQ23" s="765">
        <v>1937.011</v>
      </c>
      <c r="BR23" s="765">
        <v>1964.8209999999999</v>
      </c>
      <c r="BS23" s="765">
        <v>1989.347</v>
      </c>
      <c r="BT23" s="765">
        <v>2014.1959999999999</v>
      </c>
      <c r="BU23" s="765">
        <v>2039.1780000000001</v>
      </c>
      <c r="BV23" s="765">
        <v>2068.1619999999998</v>
      </c>
    </row>
    <row r="24" spans="1:74" ht="12" customHeight="1" x14ac:dyDescent="0.25">
      <c r="A24" s="751" t="s">
        <v>1313</v>
      </c>
      <c r="B24" s="749" t="s">
        <v>96</v>
      </c>
      <c r="C24" s="761">
        <v>61.8</v>
      </c>
      <c r="D24" s="761">
        <v>61.8</v>
      </c>
      <c r="E24" s="761">
        <v>61.8</v>
      </c>
      <c r="F24" s="761">
        <v>61.8</v>
      </c>
      <c r="G24" s="761">
        <v>61.8</v>
      </c>
      <c r="H24" s="761">
        <v>73.3</v>
      </c>
      <c r="I24" s="761">
        <v>74.3</v>
      </c>
      <c r="J24" s="761">
        <v>74.3</v>
      </c>
      <c r="K24" s="761">
        <v>74.3</v>
      </c>
      <c r="L24" s="761">
        <v>74.3</v>
      </c>
      <c r="M24" s="761">
        <v>75.900000000000006</v>
      </c>
      <c r="N24" s="761">
        <v>75.900000000000006</v>
      </c>
      <c r="O24" s="761">
        <v>79.599999999999994</v>
      </c>
      <c r="P24" s="761">
        <v>79.599999999999994</v>
      </c>
      <c r="Q24" s="761">
        <v>79.599999999999994</v>
      </c>
      <c r="R24" s="761">
        <v>79.599999999999994</v>
      </c>
      <c r="S24" s="761">
        <v>79.599999999999994</v>
      </c>
      <c r="T24" s="761">
        <v>79.599999999999994</v>
      </c>
      <c r="U24" s="761">
        <v>79.599999999999994</v>
      </c>
      <c r="V24" s="761">
        <v>79.599999999999994</v>
      </c>
      <c r="W24" s="761">
        <v>79.599999999999994</v>
      </c>
      <c r="X24" s="761">
        <v>79.599999999999994</v>
      </c>
      <c r="Y24" s="761">
        <v>79.599999999999994</v>
      </c>
      <c r="Z24" s="761">
        <v>87.1</v>
      </c>
      <c r="AA24" s="761">
        <v>88.6</v>
      </c>
      <c r="AB24" s="761">
        <v>88.6</v>
      </c>
      <c r="AC24" s="761">
        <v>88.6</v>
      </c>
      <c r="AD24" s="761">
        <v>88.6</v>
      </c>
      <c r="AE24" s="761">
        <v>88.6</v>
      </c>
      <c r="AF24" s="761">
        <v>88.6</v>
      </c>
      <c r="AG24" s="761">
        <v>88.6</v>
      </c>
      <c r="AH24" s="761">
        <v>88.6</v>
      </c>
      <c r="AI24" s="761">
        <v>88.6</v>
      </c>
      <c r="AJ24" s="761">
        <v>88.6</v>
      </c>
      <c r="AK24" s="761">
        <v>88.6</v>
      </c>
      <c r="AL24" s="761">
        <v>88.6</v>
      </c>
      <c r="AM24" s="761">
        <v>92.7</v>
      </c>
      <c r="AN24" s="761">
        <v>92.7</v>
      </c>
      <c r="AO24" s="761">
        <v>92.7</v>
      </c>
      <c r="AP24" s="761">
        <v>92.7</v>
      </c>
      <c r="AQ24" s="761">
        <v>92.7</v>
      </c>
      <c r="AR24" s="761">
        <v>91.1</v>
      </c>
      <c r="AS24" s="761">
        <v>91.1</v>
      </c>
      <c r="AT24" s="761">
        <v>91.1</v>
      </c>
      <c r="AU24" s="761">
        <v>91.1</v>
      </c>
      <c r="AV24" s="761">
        <v>95.6</v>
      </c>
      <c r="AW24" s="761">
        <v>95.6</v>
      </c>
      <c r="AX24" s="761">
        <v>95.6</v>
      </c>
      <c r="AY24" s="761">
        <v>97.1</v>
      </c>
      <c r="AZ24" s="761">
        <v>100.1</v>
      </c>
      <c r="BA24" s="765">
        <v>103.5</v>
      </c>
      <c r="BB24" s="765">
        <v>103.5</v>
      </c>
      <c r="BC24" s="765">
        <v>103.5</v>
      </c>
      <c r="BD24" s="765">
        <v>103.5</v>
      </c>
      <c r="BE24" s="765">
        <v>103.5</v>
      </c>
      <c r="BF24" s="765">
        <v>103.5</v>
      </c>
      <c r="BG24" s="765">
        <v>103.5</v>
      </c>
      <c r="BH24" s="765">
        <v>103.5</v>
      </c>
      <c r="BI24" s="765">
        <v>103.5</v>
      </c>
      <c r="BJ24" s="765">
        <v>103.5</v>
      </c>
      <c r="BK24" s="765">
        <v>103.5</v>
      </c>
      <c r="BL24" s="765">
        <v>103.5</v>
      </c>
      <c r="BM24" s="765">
        <v>103.5</v>
      </c>
      <c r="BN24" s="765">
        <v>103.5</v>
      </c>
      <c r="BO24" s="765">
        <v>103.5</v>
      </c>
      <c r="BP24" s="765">
        <v>103.5</v>
      </c>
      <c r="BQ24" s="765">
        <v>103.5</v>
      </c>
      <c r="BR24" s="765">
        <v>103.5</v>
      </c>
      <c r="BS24" s="765">
        <v>103.5</v>
      </c>
      <c r="BT24" s="765">
        <v>103.5</v>
      </c>
      <c r="BU24" s="765">
        <v>103.5</v>
      </c>
      <c r="BV24" s="765">
        <v>103.5</v>
      </c>
    </row>
    <row r="25" spans="1:74" ht="12" customHeight="1" x14ac:dyDescent="0.25">
      <c r="A25" s="751"/>
      <c r="B25" s="746"/>
      <c r="C25" s="750"/>
      <c r="D25" s="750"/>
      <c r="E25" s="750"/>
      <c r="F25" s="750"/>
      <c r="G25" s="750"/>
      <c r="H25" s="750"/>
      <c r="I25" s="750"/>
      <c r="J25" s="750"/>
      <c r="K25" s="750"/>
      <c r="L25" s="750"/>
      <c r="M25" s="750"/>
      <c r="N25" s="750"/>
      <c r="O25" s="750"/>
      <c r="P25" s="750"/>
      <c r="Q25" s="750"/>
      <c r="R25" s="763"/>
      <c r="S25" s="763"/>
      <c r="T25" s="763"/>
      <c r="U25" s="763"/>
      <c r="V25" s="763"/>
      <c r="W25" s="763"/>
      <c r="X25" s="763"/>
      <c r="Y25" s="763"/>
      <c r="Z25" s="763"/>
      <c r="AA25" s="763"/>
      <c r="AB25" s="763"/>
      <c r="AC25" s="763"/>
      <c r="AD25" s="763"/>
      <c r="AE25" s="763"/>
      <c r="AF25" s="763"/>
      <c r="AG25" s="763"/>
      <c r="AH25" s="763"/>
      <c r="AI25" s="763"/>
      <c r="AJ25" s="763"/>
      <c r="AK25" s="763"/>
      <c r="AL25" s="763"/>
      <c r="AM25" s="763"/>
      <c r="AN25" s="763"/>
      <c r="AO25" s="763"/>
      <c r="AP25" s="763"/>
      <c r="AQ25" s="763"/>
      <c r="AR25" s="763"/>
      <c r="AS25" s="763"/>
      <c r="AT25" s="763"/>
      <c r="AU25" s="763"/>
      <c r="AV25" s="763"/>
      <c r="AW25" s="763"/>
      <c r="AX25" s="763"/>
      <c r="AY25" s="763"/>
      <c r="AZ25" s="763"/>
      <c r="BA25" s="767"/>
      <c r="BB25" s="767"/>
      <c r="BC25" s="767"/>
      <c r="BD25" s="767"/>
      <c r="BE25" s="767"/>
      <c r="BF25" s="767"/>
      <c r="BG25" s="767"/>
      <c r="BH25" s="767"/>
      <c r="BI25" s="767"/>
      <c r="BJ25" s="767"/>
      <c r="BK25" s="767"/>
      <c r="BL25" s="767"/>
      <c r="BM25" s="767"/>
      <c r="BN25" s="767"/>
      <c r="BO25" s="767"/>
      <c r="BP25" s="767"/>
      <c r="BQ25" s="767"/>
      <c r="BR25" s="767"/>
      <c r="BS25" s="767"/>
      <c r="BT25" s="767"/>
      <c r="BU25" s="767"/>
      <c r="BV25" s="767"/>
    </row>
    <row r="26" spans="1:74" ht="12" customHeight="1" x14ac:dyDescent="0.25">
      <c r="A26" s="751"/>
      <c r="B26" s="750" t="s">
        <v>1314</v>
      </c>
      <c r="C26" s="750"/>
      <c r="D26" s="750"/>
      <c r="E26" s="750"/>
      <c r="F26" s="750"/>
      <c r="G26" s="750"/>
      <c r="H26" s="750"/>
      <c r="I26" s="750"/>
      <c r="J26" s="750"/>
      <c r="K26" s="750"/>
      <c r="L26" s="750"/>
      <c r="M26" s="750"/>
      <c r="N26" s="750"/>
      <c r="O26" s="750"/>
      <c r="P26" s="750"/>
      <c r="Q26" s="750"/>
      <c r="R26" s="763"/>
      <c r="S26" s="763"/>
      <c r="T26" s="763"/>
      <c r="U26" s="763"/>
      <c r="V26" s="763"/>
      <c r="W26" s="763"/>
      <c r="X26" s="763"/>
      <c r="Y26" s="763"/>
      <c r="Z26" s="763"/>
      <c r="AA26" s="763"/>
      <c r="AB26" s="763"/>
      <c r="AC26" s="763"/>
      <c r="AD26" s="763"/>
      <c r="AE26" s="763"/>
      <c r="AF26" s="763"/>
      <c r="AG26" s="763"/>
      <c r="AH26" s="763"/>
      <c r="AI26" s="763"/>
      <c r="AJ26" s="763"/>
      <c r="AK26" s="763"/>
      <c r="AL26" s="763"/>
      <c r="AM26" s="763"/>
      <c r="AN26" s="763"/>
      <c r="AO26" s="763"/>
      <c r="AP26" s="763"/>
      <c r="AQ26" s="763"/>
      <c r="AR26" s="763"/>
      <c r="AS26" s="763"/>
      <c r="AT26" s="763"/>
      <c r="AU26" s="763"/>
      <c r="AV26" s="763"/>
      <c r="AW26" s="763"/>
      <c r="AX26" s="763"/>
      <c r="AY26" s="763"/>
      <c r="AZ26" s="763"/>
      <c r="BA26" s="767"/>
      <c r="BB26" s="767"/>
      <c r="BC26" s="767"/>
      <c r="BD26" s="767"/>
      <c r="BE26" s="767"/>
      <c r="BF26" s="767"/>
      <c r="BG26" s="767"/>
      <c r="BH26" s="767"/>
      <c r="BI26" s="767"/>
      <c r="BJ26" s="767"/>
      <c r="BK26" s="767"/>
      <c r="BL26" s="767"/>
      <c r="BM26" s="767"/>
      <c r="BN26" s="767"/>
      <c r="BO26" s="767"/>
      <c r="BP26" s="767"/>
      <c r="BQ26" s="767"/>
      <c r="BR26" s="767"/>
      <c r="BS26" s="767"/>
      <c r="BT26" s="767"/>
      <c r="BU26" s="767"/>
      <c r="BV26" s="767"/>
    </row>
    <row r="27" spans="1:74" ht="12" customHeight="1" x14ac:dyDescent="0.25">
      <c r="A27" s="751"/>
      <c r="B27" s="750" t="s">
        <v>1293</v>
      </c>
      <c r="C27" s="750"/>
      <c r="D27" s="750"/>
      <c r="E27" s="750"/>
      <c r="F27" s="750"/>
      <c r="G27" s="750"/>
      <c r="H27" s="750"/>
      <c r="I27" s="750"/>
      <c r="J27" s="750"/>
      <c r="K27" s="750"/>
      <c r="L27" s="750"/>
      <c r="M27" s="750"/>
      <c r="N27" s="750"/>
      <c r="O27" s="750"/>
      <c r="P27" s="750"/>
      <c r="Q27" s="750"/>
      <c r="R27" s="763"/>
      <c r="S27" s="763"/>
      <c r="T27" s="763"/>
      <c r="U27" s="763"/>
      <c r="V27" s="763"/>
      <c r="W27" s="763"/>
      <c r="X27" s="763"/>
      <c r="Y27" s="763"/>
      <c r="Z27" s="763"/>
      <c r="AA27" s="763"/>
      <c r="AB27" s="763"/>
      <c r="AC27" s="763"/>
      <c r="AD27" s="763"/>
      <c r="AE27" s="763"/>
      <c r="AF27" s="763"/>
      <c r="AG27" s="763"/>
      <c r="AH27" s="763"/>
      <c r="AI27" s="763"/>
      <c r="AJ27" s="763"/>
      <c r="AK27" s="763"/>
      <c r="AL27" s="763"/>
      <c r="AM27" s="763"/>
      <c r="AN27" s="763"/>
      <c r="AO27" s="763"/>
      <c r="AP27" s="763"/>
      <c r="AQ27" s="763"/>
      <c r="AR27" s="763"/>
      <c r="AS27" s="763"/>
      <c r="AT27" s="763"/>
      <c r="AU27" s="763"/>
      <c r="AV27" s="763"/>
      <c r="AW27" s="763"/>
      <c r="AX27" s="763"/>
      <c r="AY27" s="763"/>
      <c r="AZ27" s="763"/>
      <c r="BA27" s="767"/>
      <c r="BB27" s="767"/>
      <c r="BC27" s="767"/>
      <c r="BD27" s="767"/>
      <c r="BE27" s="767"/>
      <c r="BF27" s="767"/>
      <c r="BG27" s="767"/>
      <c r="BH27" s="767"/>
      <c r="BI27" s="767"/>
      <c r="BJ27" s="767"/>
      <c r="BK27" s="767"/>
      <c r="BL27" s="767"/>
      <c r="BM27" s="767"/>
      <c r="BN27" s="767"/>
      <c r="BO27" s="767"/>
      <c r="BP27" s="767"/>
      <c r="BQ27" s="767"/>
      <c r="BR27" s="767"/>
      <c r="BS27" s="767"/>
      <c r="BT27" s="767"/>
      <c r="BU27" s="767"/>
      <c r="BV27" s="767"/>
    </row>
    <row r="28" spans="1:74" ht="12" customHeight="1" x14ac:dyDescent="0.25">
      <c r="A28" s="751" t="s">
        <v>1315</v>
      </c>
      <c r="B28" s="749" t="s">
        <v>1294</v>
      </c>
      <c r="C28" s="761">
        <v>89.140500967999998</v>
      </c>
      <c r="D28" s="761">
        <v>90.520516428999997</v>
      </c>
      <c r="E28" s="761">
        <v>90.487397741999999</v>
      </c>
      <c r="F28" s="761">
        <v>83.525124000000005</v>
      </c>
      <c r="G28" s="761">
        <v>81.503026774000006</v>
      </c>
      <c r="H28" s="761">
        <v>93.590737000000004</v>
      </c>
      <c r="I28" s="761">
        <v>95.112587742000002</v>
      </c>
      <c r="J28" s="761">
        <v>93.457958065</v>
      </c>
      <c r="K28" s="761">
        <v>90.877765667000006</v>
      </c>
      <c r="L28" s="761">
        <v>84.868877419</v>
      </c>
      <c r="M28" s="761">
        <v>90.117552000000003</v>
      </c>
      <c r="N28" s="761">
        <v>89.634514194000005</v>
      </c>
      <c r="O28" s="761">
        <v>87.669539032000003</v>
      </c>
      <c r="P28" s="761">
        <v>89.105446428999997</v>
      </c>
      <c r="Q28" s="761">
        <v>84.532160967999999</v>
      </c>
      <c r="R28" s="761">
        <v>80.881458332999998</v>
      </c>
      <c r="S28" s="761">
        <v>83.080089999999998</v>
      </c>
      <c r="T28" s="761">
        <v>90.561086666999998</v>
      </c>
      <c r="U28" s="761">
        <v>96.899555805999995</v>
      </c>
      <c r="V28" s="761">
        <v>96.652301613000006</v>
      </c>
      <c r="W28" s="761">
        <v>89.397353667000004</v>
      </c>
      <c r="X28" s="761">
        <v>82.440146128999999</v>
      </c>
      <c r="Y28" s="761">
        <v>90.734643000000005</v>
      </c>
      <c r="Z28" s="761">
        <v>92.711557419000002</v>
      </c>
      <c r="AA28" s="761">
        <v>86.848057741999995</v>
      </c>
      <c r="AB28" s="761">
        <v>89.909287586000005</v>
      </c>
      <c r="AC28" s="761">
        <v>84.684338065000006</v>
      </c>
      <c r="AD28" s="761">
        <v>79.478470999999999</v>
      </c>
      <c r="AE28" s="761">
        <v>81.690486129000007</v>
      </c>
      <c r="AF28" s="761">
        <v>87.001919000000001</v>
      </c>
      <c r="AG28" s="761">
        <v>89.570271934999994</v>
      </c>
      <c r="AH28" s="761">
        <v>92.572891935000001</v>
      </c>
      <c r="AI28" s="761">
        <v>88.077946333</v>
      </c>
      <c r="AJ28" s="761">
        <v>76.039002257999996</v>
      </c>
      <c r="AK28" s="761">
        <v>88.109331333</v>
      </c>
      <c r="AL28" s="761">
        <v>92.324561613</v>
      </c>
      <c r="AM28" s="761">
        <v>89.634899290000007</v>
      </c>
      <c r="AN28" s="761">
        <v>90.1180995</v>
      </c>
      <c r="AO28" s="761">
        <v>89.495242193999999</v>
      </c>
      <c r="AP28" s="761">
        <v>83.299869999999999</v>
      </c>
      <c r="AQ28" s="761">
        <v>85.570634806000001</v>
      </c>
      <c r="AR28" s="761">
        <v>90.583604632999993</v>
      </c>
      <c r="AS28" s="761">
        <v>92.547325612999998</v>
      </c>
      <c r="AT28" s="761">
        <v>91.872699386999997</v>
      </c>
      <c r="AU28" s="761">
        <v>85.780968000000001</v>
      </c>
      <c r="AV28" s="761">
        <v>87.683493741999996</v>
      </c>
      <c r="AW28" s="761">
        <v>90.240941766999995</v>
      </c>
      <c r="AX28" s="761">
        <v>91.304449871000003</v>
      </c>
      <c r="AY28" s="761">
        <v>88.285730000000001</v>
      </c>
      <c r="AZ28" s="761">
        <v>89.79289</v>
      </c>
      <c r="BA28" s="765">
        <v>89.54101</v>
      </c>
      <c r="BB28" s="765">
        <v>83.726039999999998</v>
      </c>
      <c r="BC28" s="765">
        <v>86.087509999999995</v>
      </c>
      <c r="BD28" s="765">
        <v>95.351429999999993</v>
      </c>
      <c r="BE28" s="765">
        <v>98.875550000000004</v>
      </c>
      <c r="BF28" s="765">
        <v>100.14870000000001</v>
      </c>
      <c r="BG28" s="765">
        <v>94.235320000000002</v>
      </c>
      <c r="BH28" s="765">
        <v>87.655469999999994</v>
      </c>
      <c r="BI28" s="765">
        <v>93.87715</v>
      </c>
      <c r="BJ28" s="765">
        <v>97.097359999999995</v>
      </c>
      <c r="BK28" s="765">
        <v>92.431629999999998</v>
      </c>
      <c r="BL28" s="765">
        <v>94.061400000000006</v>
      </c>
      <c r="BM28" s="765">
        <v>92.597399999999993</v>
      </c>
      <c r="BN28" s="765">
        <v>86.448279999999997</v>
      </c>
      <c r="BO28" s="765">
        <v>88.659850000000006</v>
      </c>
      <c r="BP28" s="765">
        <v>97.043499999999995</v>
      </c>
      <c r="BQ28" s="765">
        <v>101.09399999999999</v>
      </c>
      <c r="BR28" s="765">
        <v>102.3601</v>
      </c>
      <c r="BS28" s="765">
        <v>96.194990000000004</v>
      </c>
      <c r="BT28" s="765">
        <v>89.34187</v>
      </c>
      <c r="BU28" s="765">
        <v>95.672470000000004</v>
      </c>
      <c r="BV28" s="765">
        <v>98.659850000000006</v>
      </c>
    </row>
    <row r="29" spans="1:74" ht="12" customHeight="1" x14ac:dyDescent="0.25">
      <c r="A29" s="751" t="s">
        <v>1316</v>
      </c>
      <c r="B29" s="749" t="s">
        <v>1295</v>
      </c>
      <c r="C29" s="761">
        <v>48.078693870999999</v>
      </c>
      <c r="D29" s="761">
        <v>49.451496429000002</v>
      </c>
      <c r="E29" s="761">
        <v>48.839670968</v>
      </c>
      <c r="F29" s="761">
        <v>48.871630000000003</v>
      </c>
      <c r="G29" s="761">
        <v>49.029476451999997</v>
      </c>
      <c r="H29" s="761">
        <v>49.694102667000003</v>
      </c>
      <c r="I29" s="761">
        <v>50.776471612999998</v>
      </c>
      <c r="J29" s="761">
        <v>49.211680645000001</v>
      </c>
      <c r="K29" s="761">
        <v>47.956948333</v>
      </c>
      <c r="L29" s="761">
        <v>44.921250645000001</v>
      </c>
      <c r="M29" s="761">
        <v>45.760852</v>
      </c>
      <c r="N29" s="761">
        <v>46.189125806</v>
      </c>
      <c r="O29" s="761">
        <v>45.504641612999997</v>
      </c>
      <c r="P29" s="761">
        <v>45.034616429000003</v>
      </c>
      <c r="Q29" s="761">
        <v>44.942791290000002</v>
      </c>
      <c r="R29" s="761">
        <v>46.720292333000003</v>
      </c>
      <c r="S29" s="761">
        <v>47.822573871000003</v>
      </c>
      <c r="T29" s="761">
        <v>49.100847999999999</v>
      </c>
      <c r="U29" s="761">
        <v>52.863022258000001</v>
      </c>
      <c r="V29" s="761">
        <v>51.181651289999998</v>
      </c>
      <c r="W29" s="761">
        <v>49.368310000000001</v>
      </c>
      <c r="X29" s="761">
        <v>48.680927742000002</v>
      </c>
      <c r="Y29" s="761">
        <v>52.163756667000001</v>
      </c>
      <c r="Z29" s="761">
        <v>52.274097419</v>
      </c>
      <c r="AA29" s="761">
        <v>48.063936452</v>
      </c>
      <c r="AB29" s="761">
        <v>49.111476551999999</v>
      </c>
      <c r="AC29" s="761">
        <v>48.086021934999998</v>
      </c>
      <c r="AD29" s="761">
        <v>50.038243667000003</v>
      </c>
      <c r="AE29" s="761">
        <v>51.130771613</v>
      </c>
      <c r="AF29" s="761">
        <v>50.522972000000003</v>
      </c>
      <c r="AG29" s="761">
        <v>49.497171289999997</v>
      </c>
      <c r="AH29" s="761">
        <v>50.210035484000002</v>
      </c>
      <c r="AI29" s="761">
        <v>49.147840000000002</v>
      </c>
      <c r="AJ29" s="761">
        <v>45.341980645</v>
      </c>
      <c r="AK29" s="761">
        <v>52.568342332999997</v>
      </c>
      <c r="AL29" s="761">
        <v>52.527170968</v>
      </c>
      <c r="AM29" s="761">
        <v>50.62518171</v>
      </c>
      <c r="AN29" s="761">
        <v>49.279703679000001</v>
      </c>
      <c r="AO29" s="761">
        <v>47.217101710000001</v>
      </c>
      <c r="AP29" s="761">
        <v>46.412727500000003</v>
      </c>
      <c r="AQ29" s="761">
        <v>46.928890967999997</v>
      </c>
      <c r="AR29" s="761">
        <v>47.659666299999998</v>
      </c>
      <c r="AS29" s="761">
        <v>47.670149193999997</v>
      </c>
      <c r="AT29" s="761">
        <v>48.054670323000003</v>
      </c>
      <c r="AU29" s="761">
        <v>46.204624166999999</v>
      </c>
      <c r="AV29" s="761">
        <v>45.541581483999998</v>
      </c>
      <c r="AW29" s="761">
        <v>47.847868900000002</v>
      </c>
      <c r="AX29" s="761">
        <v>48.232064418999997</v>
      </c>
      <c r="AY29" s="761">
        <v>46.864719999999998</v>
      </c>
      <c r="AZ29" s="761">
        <v>47.86206</v>
      </c>
      <c r="BA29" s="765">
        <v>48.674529999999997</v>
      </c>
      <c r="BB29" s="765">
        <v>48.822620000000001</v>
      </c>
      <c r="BC29" s="765">
        <v>49.58079</v>
      </c>
      <c r="BD29" s="765">
        <v>50.751660000000001</v>
      </c>
      <c r="BE29" s="765">
        <v>51.327590000000001</v>
      </c>
      <c r="BF29" s="765">
        <v>51.206389999999999</v>
      </c>
      <c r="BG29" s="765">
        <v>49.864220000000003</v>
      </c>
      <c r="BH29" s="765">
        <v>47.99691</v>
      </c>
      <c r="BI29" s="765">
        <v>51.16601</v>
      </c>
      <c r="BJ29" s="765">
        <v>51.879089999999998</v>
      </c>
      <c r="BK29" s="765">
        <v>49.413240000000002</v>
      </c>
      <c r="BL29" s="765">
        <v>49.746690000000001</v>
      </c>
      <c r="BM29" s="765">
        <v>49.6496</v>
      </c>
      <c r="BN29" s="765">
        <v>49.529069999999997</v>
      </c>
      <c r="BO29" s="765">
        <v>50.15831</v>
      </c>
      <c r="BP29" s="765">
        <v>51.222580000000001</v>
      </c>
      <c r="BQ29" s="765">
        <v>51.74</v>
      </c>
      <c r="BR29" s="765">
        <v>51.595559999999999</v>
      </c>
      <c r="BS29" s="765">
        <v>50.229509999999998</v>
      </c>
      <c r="BT29" s="765">
        <v>48.328420000000001</v>
      </c>
      <c r="BU29" s="765">
        <v>51.502040000000001</v>
      </c>
      <c r="BV29" s="765">
        <v>51.889719999999997</v>
      </c>
    </row>
    <row r="30" spans="1:74" ht="12" customHeight="1" x14ac:dyDescent="0.25">
      <c r="A30" s="751" t="s">
        <v>1317</v>
      </c>
      <c r="B30" s="749" t="s">
        <v>1296</v>
      </c>
      <c r="C30" s="761">
        <v>41.061807096999999</v>
      </c>
      <c r="D30" s="761">
        <v>41.069020000000002</v>
      </c>
      <c r="E30" s="761">
        <v>41.647726773999999</v>
      </c>
      <c r="F30" s="761">
        <v>34.653494000000002</v>
      </c>
      <c r="G30" s="761">
        <v>32.473550322999998</v>
      </c>
      <c r="H30" s="761">
        <v>43.896634333000002</v>
      </c>
      <c r="I30" s="761">
        <v>44.336116128999997</v>
      </c>
      <c r="J30" s="761">
        <v>44.246277419000002</v>
      </c>
      <c r="K30" s="761">
        <v>42.920817333000002</v>
      </c>
      <c r="L30" s="761">
        <v>39.947626774</v>
      </c>
      <c r="M30" s="761">
        <v>44.356699999999996</v>
      </c>
      <c r="N30" s="761">
        <v>43.445388387000001</v>
      </c>
      <c r="O30" s="761">
        <v>42.164897418999999</v>
      </c>
      <c r="P30" s="761">
        <v>44.070830000000001</v>
      </c>
      <c r="Q30" s="761">
        <v>39.589369677000001</v>
      </c>
      <c r="R30" s="761">
        <v>34.161166000000001</v>
      </c>
      <c r="S30" s="761">
        <v>35.257516129000003</v>
      </c>
      <c r="T30" s="761">
        <v>41.460238666999999</v>
      </c>
      <c r="U30" s="761">
        <v>44.036533548000001</v>
      </c>
      <c r="V30" s="761">
        <v>45.470650323000001</v>
      </c>
      <c r="W30" s="761">
        <v>40.029043667000003</v>
      </c>
      <c r="X30" s="761">
        <v>33.759218386999997</v>
      </c>
      <c r="Y30" s="761">
        <v>38.570886332999997</v>
      </c>
      <c r="Z30" s="761">
        <v>40.437460000000002</v>
      </c>
      <c r="AA30" s="761">
        <v>38.784121290000002</v>
      </c>
      <c r="AB30" s="761">
        <v>40.797811033999999</v>
      </c>
      <c r="AC30" s="761">
        <v>36.598316128999997</v>
      </c>
      <c r="AD30" s="761">
        <v>29.440227332999999</v>
      </c>
      <c r="AE30" s="761">
        <v>30.559714516</v>
      </c>
      <c r="AF30" s="761">
        <v>36.478946999999998</v>
      </c>
      <c r="AG30" s="761">
        <v>40.073100644999997</v>
      </c>
      <c r="AH30" s="761">
        <v>42.362856452000003</v>
      </c>
      <c r="AI30" s="761">
        <v>38.930106332999998</v>
      </c>
      <c r="AJ30" s="761">
        <v>30.697021613</v>
      </c>
      <c r="AK30" s="761">
        <v>35.540989000000003</v>
      </c>
      <c r="AL30" s="761">
        <v>39.797390645</v>
      </c>
      <c r="AM30" s="761">
        <v>39.009717580999997</v>
      </c>
      <c r="AN30" s="761">
        <v>40.838395820999999</v>
      </c>
      <c r="AO30" s="761">
        <v>42.278140483999998</v>
      </c>
      <c r="AP30" s="761">
        <v>36.887142500000003</v>
      </c>
      <c r="AQ30" s="761">
        <v>38.641743839</v>
      </c>
      <c r="AR30" s="761">
        <v>42.923938333000002</v>
      </c>
      <c r="AS30" s="761">
        <v>44.877176419000001</v>
      </c>
      <c r="AT30" s="761">
        <v>43.818029064999998</v>
      </c>
      <c r="AU30" s="761">
        <v>39.576343833000003</v>
      </c>
      <c r="AV30" s="761">
        <v>42.141912257999998</v>
      </c>
      <c r="AW30" s="761">
        <v>42.393072867000001</v>
      </c>
      <c r="AX30" s="761">
        <v>43.072385451999999</v>
      </c>
      <c r="AY30" s="761">
        <v>41.421010000000003</v>
      </c>
      <c r="AZ30" s="761">
        <v>41.930840000000003</v>
      </c>
      <c r="BA30" s="765">
        <v>40.866480000000003</v>
      </c>
      <c r="BB30" s="765">
        <v>34.903419999999997</v>
      </c>
      <c r="BC30" s="765">
        <v>36.506729999999997</v>
      </c>
      <c r="BD30" s="765">
        <v>44.599760000000003</v>
      </c>
      <c r="BE30" s="765">
        <v>47.547960000000003</v>
      </c>
      <c r="BF30" s="765">
        <v>48.942259999999997</v>
      </c>
      <c r="BG30" s="765">
        <v>44.371099999999998</v>
      </c>
      <c r="BH30" s="765">
        <v>39.658549999999998</v>
      </c>
      <c r="BI30" s="765">
        <v>42.71114</v>
      </c>
      <c r="BJ30" s="765">
        <v>45.218269999999997</v>
      </c>
      <c r="BK30" s="765">
        <v>43.018389999999997</v>
      </c>
      <c r="BL30" s="765">
        <v>44.314720000000001</v>
      </c>
      <c r="BM30" s="765">
        <v>42.947800000000001</v>
      </c>
      <c r="BN30" s="765">
        <v>36.919199999999996</v>
      </c>
      <c r="BO30" s="765">
        <v>38.501530000000002</v>
      </c>
      <c r="BP30" s="765">
        <v>45.820920000000001</v>
      </c>
      <c r="BQ30" s="765">
        <v>49.353999999999999</v>
      </c>
      <c r="BR30" s="765">
        <v>50.764569999999999</v>
      </c>
      <c r="BS30" s="765">
        <v>45.965479999999999</v>
      </c>
      <c r="BT30" s="765">
        <v>41.013449999999999</v>
      </c>
      <c r="BU30" s="765">
        <v>44.170439999999999</v>
      </c>
      <c r="BV30" s="765">
        <v>46.770139999999998</v>
      </c>
    </row>
    <row r="31" spans="1:74" ht="12" customHeight="1" x14ac:dyDescent="0.25">
      <c r="A31" s="751" t="s">
        <v>1318</v>
      </c>
      <c r="B31" s="749" t="s">
        <v>1297</v>
      </c>
      <c r="C31" s="761">
        <v>693.87258741999995</v>
      </c>
      <c r="D31" s="761">
        <v>617.46223070999997</v>
      </c>
      <c r="E31" s="761">
        <v>778.67002387000002</v>
      </c>
      <c r="F31" s="761">
        <v>843.65035733000002</v>
      </c>
      <c r="G31" s="761">
        <v>851.94775064999999</v>
      </c>
      <c r="H31" s="761">
        <v>854.68270232999998</v>
      </c>
      <c r="I31" s="761">
        <v>782.73989773999995</v>
      </c>
      <c r="J31" s="761">
        <v>635.75736773999995</v>
      </c>
      <c r="K31" s="761">
        <v>532.86006099999997</v>
      </c>
      <c r="L31" s="761">
        <v>550.43442547999996</v>
      </c>
      <c r="M31" s="761">
        <v>617.46225332999995</v>
      </c>
      <c r="N31" s="761">
        <v>716.17800645</v>
      </c>
      <c r="O31" s="761">
        <v>774.64563128999998</v>
      </c>
      <c r="P31" s="761">
        <v>792.10246036000001</v>
      </c>
      <c r="Q31" s="761">
        <v>778.96744032000004</v>
      </c>
      <c r="R31" s="761">
        <v>744.35115332999999</v>
      </c>
      <c r="S31" s="761">
        <v>645.01380676999997</v>
      </c>
      <c r="T31" s="761">
        <v>676.553988</v>
      </c>
      <c r="U31" s="761">
        <v>674.06131289999996</v>
      </c>
      <c r="V31" s="761">
        <v>613.85539613000003</v>
      </c>
      <c r="W31" s="761">
        <v>533.83639966999999</v>
      </c>
      <c r="X31" s="761">
        <v>532.68520612999998</v>
      </c>
      <c r="Y31" s="761">
        <v>640.06554332999997</v>
      </c>
      <c r="Z31" s="761">
        <v>742.46820322999997</v>
      </c>
      <c r="AA31" s="761">
        <v>821.41558065000004</v>
      </c>
      <c r="AB31" s="761">
        <v>827.78718069000001</v>
      </c>
      <c r="AC31" s="761">
        <v>878.24658645</v>
      </c>
      <c r="AD31" s="761">
        <v>857.82957366999995</v>
      </c>
      <c r="AE31" s="761">
        <v>817.91646903000003</v>
      </c>
      <c r="AF31" s="761">
        <v>770.84955000000002</v>
      </c>
      <c r="AG31" s="761">
        <v>688.27955515999997</v>
      </c>
      <c r="AH31" s="761">
        <v>627.67772967999997</v>
      </c>
      <c r="AI31" s="761">
        <v>542.63057232999995</v>
      </c>
      <c r="AJ31" s="761">
        <v>555.78584612999998</v>
      </c>
      <c r="AK31" s="761">
        <v>624.04956566999999</v>
      </c>
      <c r="AL31" s="761">
        <v>722.26893226000004</v>
      </c>
      <c r="AM31" s="761">
        <v>893.77747586999999</v>
      </c>
      <c r="AN31" s="761">
        <v>871.75251478999996</v>
      </c>
      <c r="AO31" s="761">
        <v>969.96152523000001</v>
      </c>
      <c r="AP31" s="761">
        <v>972.34176327</v>
      </c>
      <c r="AQ31" s="761">
        <v>1032.7412093999999</v>
      </c>
      <c r="AR31" s="761">
        <v>1009.1623507</v>
      </c>
      <c r="AS31" s="761">
        <v>825.92708518999996</v>
      </c>
      <c r="AT31" s="761">
        <v>681.14303789999997</v>
      </c>
      <c r="AU31" s="761">
        <v>628.40233212999999</v>
      </c>
      <c r="AV31" s="761">
        <v>551.48722984000005</v>
      </c>
      <c r="AW31" s="761">
        <v>656.85319630000004</v>
      </c>
      <c r="AX31" s="761">
        <v>721.62040464999995</v>
      </c>
      <c r="AY31" s="761">
        <v>857.18391986999995</v>
      </c>
      <c r="AZ31" s="761">
        <v>827.96828344000005</v>
      </c>
      <c r="BA31" s="765">
        <v>780.14089999999999</v>
      </c>
      <c r="BB31" s="765">
        <v>815.46730000000002</v>
      </c>
      <c r="BC31" s="765">
        <v>860.28700000000003</v>
      </c>
      <c r="BD31" s="765">
        <v>887.67930000000001</v>
      </c>
      <c r="BE31" s="765">
        <v>830.30650000000003</v>
      </c>
      <c r="BF31" s="765">
        <v>704.03570000000002</v>
      </c>
      <c r="BG31" s="765">
        <v>630.59429999999998</v>
      </c>
      <c r="BH31" s="765">
        <v>568.1848</v>
      </c>
      <c r="BI31" s="765">
        <v>628.08389999999997</v>
      </c>
      <c r="BJ31" s="765">
        <v>711.82740000000001</v>
      </c>
      <c r="BK31" s="765">
        <v>742.86210000000005</v>
      </c>
      <c r="BL31" s="765">
        <v>739.13879999999995</v>
      </c>
      <c r="BM31" s="765">
        <v>775.13819999999998</v>
      </c>
      <c r="BN31" s="765">
        <v>804.67169999999999</v>
      </c>
      <c r="BO31" s="765">
        <v>872.45960000000002</v>
      </c>
      <c r="BP31" s="765">
        <v>911.78570000000002</v>
      </c>
      <c r="BQ31" s="765">
        <v>821.5489</v>
      </c>
      <c r="BR31" s="765">
        <v>710.71159999999998</v>
      </c>
      <c r="BS31" s="765">
        <v>620.73419999999999</v>
      </c>
      <c r="BT31" s="765">
        <v>556.85889999999995</v>
      </c>
      <c r="BU31" s="765">
        <v>632.7509</v>
      </c>
      <c r="BV31" s="765">
        <v>723.55150000000003</v>
      </c>
    </row>
    <row r="32" spans="1:74" ht="12" customHeight="1" x14ac:dyDescent="0.25">
      <c r="A32" s="751" t="s">
        <v>1319</v>
      </c>
      <c r="B32" s="749" t="s">
        <v>1320</v>
      </c>
      <c r="C32" s="761">
        <v>43.710177418999997</v>
      </c>
      <c r="D32" s="761">
        <v>43.076061428999999</v>
      </c>
      <c r="E32" s="761">
        <v>43.150503225999998</v>
      </c>
      <c r="F32" s="761">
        <v>43.784486999999999</v>
      </c>
      <c r="G32" s="761">
        <v>42.979379999999999</v>
      </c>
      <c r="H32" s="761">
        <v>43.112500666999999</v>
      </c>
      <c r="I32" s="761">
        <v>42.566835806</v>
      </c>
      <c r="J32" s="761">
        <v>42.877702257999999</v>
      </c>
      <c r="K32" s="761">
        <v>43.583976999999997</v>
      </c>
      <c r="L32" s="761">
        <v>43.390032257999998</v>
      </c>
      <c r="M32" s="761">
        <v>45.415638999999999</v>
      </c>
      <c r="N32" s="761">
        <v>44.354815160999998</v>
      </c>
      <c r="O32" s="761">
        <v>43.932736452</v>
      </c>
      <c r="P32" s="761">
        <v>45.003540000000001</v>
      </c>
      <c r="Q32" s="761">
        <v>44.967559354999999</v>
      </c>
      <c r="R32" s="761">
        <v>42.414259999999999</v>
      </c>
      <c r="S32" s="761">
        <v>44.843578065000003</v>
      </c>
      <c r="T32" s="761">
        <v>43.386921332999997</v>
      </c>
      <c r="U32" s="761">
        <v>43.765389999999996</v>
      </c>
      <c r="V32" s="761">
        <v>43.359441935</v>
      </c>
      <c r="W32" s="761">
        <v>40.095380667000001</v>
      </c>
      <c r="X32" s="761">
        <v>42.678458065000001</v>
      </c>
      <c r="Y32" s="761">
        <v>44.454274333000001</v>
      </c>
      <c r="Z32" s="761">
        <v>44.418981934999998</v>
      </c>
      <c r="AA32" s="761">
        <v>42.967937419000002</v>
      </c>
      <c r="AB32" s="761">
        <v>42.875302413999997</v>
      </c>
      <c r="AC32" s="761">
        <v>42.424471935</v>
      </c>
      <c r="AD32" s="761">
        <v>40.298993666999998</v>
      </c>
      <c r="AE32" s="761">
        <v>43.285173870999998</v>
      </c>
      <c r="AF32" s="761">
        <v>41.713087332999997</v>
      </c>
      <c r="AG32" s="761">
        <v>42.297266452000002</v>
      </c>
      <c r="AH32" s="761">
        <v>42.718181289999997</v>
      </c>
      <c r="AI32" s="761">
        <v>44.222527333000002</v>
      </c>
      <c r="AJ32" s="761">
        <v>43.650560968000001</v>
      </c>
      <c r="AK32" s="761">
        <v>45.461655667000002</v>
      </c>
      <c r="AL32" s="761">
        <v>46.899470968000003</v>
      </c>
      <c r="AM32" s="761">
        <v>45.143930644999998</v>
      </c>
      <c r="AN32" s="761">
        <v>44.332765821000002</v>
      </c>
      <c r="AO32" s="761">
        <v>44.510655129</v>
      </c>
      <c r="AP32" s="761">
        <v>45.2449595</v>
      </c>
      <c r="AQ32" s="761">
        <v>41.776177644999997</v>
      </c>
      <c r="AR32" s="761">
        <v>42.158126766999999</v>
      </c>
      <c r="AS32" s="761">
        <v>44.122834032</v>
      </c>
      <c r="AT32" s="761">
        <v>43.775544676999999</v>
      </c>
      <c r="AU32" s="761">
        <v>44.181193432999997</v>
      </c>
      <c r="AV32" s="761">
        <v>40.674314451999997</v>
      </c>
      <c r="AW32" s="761">
        <v>44.470198533000001</v>
      </c>
      <c r="AX32" s="761">
        <v>44.934899581000003</v>
      </c>
      <c r="AY32" s="761">
        <v>44.635080000000002</v>
      </c>
      <c r="AZ32" s="761">
        <v>44.66377</v>
      </c>
      <c r="BA32" s="765">
        <v>45.063420000000001</v>
      </c>
      <c r="BB32" s="765">
        <v>44.18</v>
      </c>
      <c r="BC32" s="765">
        <v>44.70129</v>
      </c>
      <c r="BD32" s="765">
        <v>44.258629999999997</v>
      </c>
      <c r="BE32" s="765">
        <v>44.270339999999997</v>
      </c>
      <c r="BF32" s="765">
        <v>44.314529999999998</v>
      </c>
      <c r="BG32" s="765">
        <v>44.927300000000002</v>
      </c>
      <c r="BH32" s="765">
        <v>44.016060000000003</v>
      </c>
      <c r="BI32" s="765">
        <v>45.992489999999997</v>
      </c>
      <c r="BJ32" s="765">
        <v>46.110129999999998</v>
      </c>
      <c r="BK32" s="765">
        <v>45.657670000000003</v>
      </c>
      <c r="BL32" s="765">
        <v>45.47551</v>
      </c>
      <c r="BM32" s="765">
        <v>45.722700000000003</v>
      </c>
      <c r="BN32" s="765">
        <v>44.721449999999997</v>
      </c>
      <c r="BO32" s="765">
        <v>45.162550000000003</v>
      </c>
      <c r="BP32" s="765">
        <v>44.656829999999999</v>
      </c>
      <c r="BQ32" s="765">
        <v>44.624119999999998</v>
      </c>
      <c r="BR32" s="765">
        <v>44.635959999999997</v>
      </c>
      <c r="BS32" s="765">
        <v>45.228070000000002</v>
      </c>
      <c r="BT32" s="765">
        <v>44.294580000000003</v>
      </c>
      <c r="BU32" s="765">
        <v>46.268560000000001</v>
      </c>
      <c r="BV32" s="765">
        <v>46.880189999999999</v>
      </c>
    </row>
    <row r="33" spans="1:74" ht="12" customHeight="1" x14ac:dyDescent="0.25">
      <c r="A33" s="751" t="s">
        <v>1321</v>
      </c>
      <c r="B33" s="749" t="s">
        <v>1298</v>
      </c>
      <c r="C33" s="761">
        <v>23.678541613</v>
      </c>
      <c r="D33" s="761">
        <v>29.068266071</v>
      </c>
      <c r="E33" s="761">
        <v>41.498713871</v>
      </c>
      <c r="F33" s="761">
        <v>48.430068333000001</v>
      </c>
      <c r="G33" s="761">
        <v>55.165593225999999</v>
      </c>
      <c r="H33" s="761">
        <v>62.759624666999997</v>
      </c>
      <c r="I33" s="761">
        <v>56.394265161</v>
      </c>
      <c r="J33" s="761">
        <v>59.312938064999997</v>
      </c>
      <c r="K33" s="761">
        <v>59.847546999999999</v>
      </c>
      <c r="L33" s="761">
        <v>54.191311290000002</v>
      </c>
      <c r="M33" s="761">
        <v>45.030520000000003</v>
      </c>
      <c r="N33" s="761">
        <v>32.603484516000002</v>
      </c>
      <c r="O33" s="761">
        <v>36.585473548000003</v>
      </c>
      <c r="P33" s="761">
        <v>52.11927</v>
      </c>
      <c r="Q33" s="761">
        <v>65.720646129000002</v>
      </c>
      <c r="R33" s="761">
        <v>77.927199666999996</v>
      </c>
      <c r="S33" s="761">
        <v>79.228675160999998</v>
      </c>
      <c r="T33" s="761">
        <v>83.734214332999997</v>
      </c>
      <c r="U33" s="761">
        <v>83.208725161000004</v>
      </c>
      <c r="V33" s="761">
        <v>85.140890967999994</v>
      </c>
      <c r="W33" s="761">
        <v>72.591643332999993</v>
      </c>
      <c r="X33" s="761">
        <v>60.496674515999999</v>
      </c>
      <c r="Y33" s="761">
        <v>56.718111999999998</v>
      </c>
      <c r="Z33" s="761">
        <v>49.846796128999998</v>
      </c>
      <c r="AA33" s="761">
        <v>47.038115161</v>
      </c>
      <c r="AB33" s="761">
        <v>75.880881379000002</v>
      </c>
      <c r="AC33" s="761">
        <v>82.928109676999995</v>
      </c>
      <c r="AD33" s="761">
        <v>94.370477332999997</v>
      </c>
      <c r="AE33" s="761">
        <v>108.87104194</v>
      </c>
      <c r="AF33" s="761">
        <v>113.92419767</v>
      </c>
      <c r="AG33" s="761">
        <v>125.37022355000001</v>
      </c>
      <c r="AH33" s="761">
        <v>126.0775771</v>
      </c>
      <c r="AI33" s="761">
        <v>119.472632</v>
      </c>
      <c r="AJ33" s="761">
        <v>101.50332258</v>
      </c>
      <c r="AK33" s="761">
        <v>90.980193666999995</v>
      </c>
      <c r="AL33" s="761">
        <v>77.063442257999995</v>
      </c>
      <c r="AM33" s="761">
        <v>68.653669934999996</v>
      </c>
      <c r="AN33" s="761">
        <v>88.182794571000002</v>
      </c>
      <c r="AO33" s="761">
        <v>141.33808773999999</v>
      </c>
      <c r="AP33" s="761">
        <v>157.36934930000001</v>
      </c>
      <c r="AQ33" s="761">
        <v>183.79534290000001</v>
      </c>
      <c r="AR33" s="761">
        <v>205.79247973</v>
      </c>
      <c r="AS33" s="761">
        <v>175.31223555</v>
      </c>
      <c r="AT33" s="761">
        <v>172.07260196999999</v>
      </c>
      <c r="AU33" s="761">
        <v>170.0945935</v>
      </c>
      <c r="AV33" s="761">
        <v>153.89784229</v>
      </c>
      <c r="AW33" s="761">
        <v>102.8452814</v>
      </c>
      <c r="AX33" s="761">
        <v>97.644085484000001</v>
      </c>
      <c r="AY33" s="761">
        <v>84.207830000000001</v>
      </c>
      <c r="AZ33" s="761">
        <v>115.6964</v>
      </c>
      <c r="BA33" s="765">
        <v>154.2801</v>
      </c>
      <c r="BB33" s="765">
        <v>177.29810000000001</v>
      </c>
      <c r="BC33" s="765">
        <v>205.5309</v>
      </c>
      <c r="BD33" s="765">
        <v>225.62979999999999</v>
      </c>
      <c r="BE33" s="765">
        <v>207.71299999999999</v>
      </c>
      <c r="BF33" s="765">
        <v>205.66929999999999</v>
      </c>
      <c r="BG33" s="765">
        <v>188.57509999999999</v>
      </c>
      <c r="BH33" s="765">
        <v>163.32939999999999</v>
      </c>
      <c r="BI33" s="765">
        <v>120.6815</v>
      </c>
      <c r="BJ33" s="765">
        <v>100.99469999999999</v>
      </c>
      <c r="BK33" s="765">
        <v>89.022300000000001</v>
      </c>
      <c r="BL33" s="765">
        <v>130.26820000000001</v>
      </c>
      <c r="BM33" s="765">
        <v>176.29730000000001</v>
      </c>
      <c r="BN33" s="765">
        <v>204.15780000000001</v>
      </c>
      <c r="BO33" s="765">
        <v>239.7218</v>
      </c>
      <c r="BP33" s="765">
        <v>267.3424</v>
      </c>
      <c r="BQ33" s="765">
        <v>248.82089999999999</v>
      </c>
      <c r="BR33" s="765">
        <v>248.24260000000001</v>
      </c>
      <c r="BS33" s="765">
        <v>228.38470000000001</v>
      </c>
      <c r="BT33" s="765">
        <v>204.43680000000001</v>
      </c>
      <c r="BU33" s="765">
        <v>150.7647</v>
      </c>
      <c r="BV33" s="765">
        <v>138.92570000000001</v>
      </c>
    </row>
    <row r="34" spans="1:74" ht="12" customHeight="1" x14ac:dyDescent="0.25">
      <c r="A34" s="751" t="s">
        <v>1322</v>
      </c>
      <c r="B34" s="749" t="s">
        <v>1323</v>
      </c>
      <c r="C34" s="761">
        <v>577.24604354999997</v>
      </c>
      <c r="D34" s="761">
        <v>499.87699393000003</v>
      </c>
      <c r="E34" s="761">
        <v>571.68033871</v>
      </c>
      <c r="F34" s="761">
        <v>620.708438</v>
      </c>
      <c r="G34" s="761">
        <v>502.92152871000002</v>
      </c>
      <c r="H34" s="761">
        <v>526.20689400000003</v>
      </c>
      <c r="I34" s="761">
        <v>392.78762581000001</v>
      </c>
      <c r="J34" s="761">
        <v>327.81068902999999</v>
      </c>
      <c r="K34" s="761">
        <v>383.66045600000001</v>
      </c>
      <c r="L34" s="761">
        <v>467.49221548000003</v>
      </c>
      <c r="M34" s="761">
        <v>628.25040100000001</v>
      </c>
      <c r="N34" s="761">
        <v>474.07960387000003</v>
      </c>
      <c r="O34" s="761">
        <v>488.58888516000002</v>
      </c>
      <c r="P34" s="761">
        <v>532.41565178999997</v>
      </c>
      <c r="Q34" s="761">
        <v>493.32166354999998</v>
      </c>
      <c r="R34" s="761">
        <v>595.01529300000004</v>
      </c>
      <c r="S34" s="761">
        <v>552.78653548</v>
      </c>
      <c r="T34" s="761">
        <v>446.98553199999998</v>
      </c>
      <c r="U34" s="761">
        <v>440.82438547999999</v>
      </c>
      <c r="V34" s="761">
        <v>421.61836032000002</v>
      </c>
      <c r="W34" s="761">
        <v>465.36499566999998</v>
      </c>
      <c r="X34" s="761">
        <v>527.85582515999999</v>
      </c>
      <c r="Y34" s="761">
        <v>655.43803500000001</v>
      </c>
      <c r="Z34" s="761">
        <v>647.74718355000005</v>
      </c>
      <c r="AA34" s="761">
        <v>595.06076773999996</v>
      </c>
      <c r="AB34" s="761">
        <v>693.73911862</v>
      </c>
      <c r="AC34" s="761">
        <v>707.09006548000002</v>
      </c>
      <c r="AD34" s="761">
        <v>692.69869767</v>
      </c>
      <c r="AE34" s="761">
        <v>607.48352612999997</v>
      </c>
      <c r="AF34" s="761">
        <v>542.994371</v>
      </c>
      <c r="AG34" s="761">
        <v>567.90676902999996</v>
      </c>
      <c r="AH34" s="761">
        <v>438.02674805999999</v>
      </c>
      <c r="AI34" s="761">
        <v>546.35598500000003</v>
      </c>
      <c r="AJ34" s="761">
        <v>655.41744160999997</v>
      </c>
      <c r="AK34" s="761">
        <v>646.26066900000001</v>
      </c>
      <c r="AL34" s="761">
        <v>745.87159065000003</v>
      </c>
      <c r="AM34" s="761">
        <v>668.77444967999998</v>
      </c>
      <c r="AN34" s="761">
        <v>793.26166821000004</v>
      </c>
      <c r="AO34" s="761">
        <v>842.23959209999998</v>
      </c>
      <c r="AP34" s="761">
        <v>857.71061242999997</v>
      </c>
      <c r="AQ34" s="761">
        <v>729.74706547999995</v>
      </c>
      <c r="AR34" s="761">
        <v>656.47885450000001</v>
      </c>
      <c r="AS34" s="761">
        <v>508.12699284000001</v>
      </c>
      <c r="AT34" s="761">
        <v>421.86938464999997</v>
      </c>
      <c r="AU34" s="761">
        <v>575.11003670000002</v>
      </c>
      <c r="AV34" s="761">
        <v>799.97094664999997</v>
      </c>
      <c r="AW34" s="761">
        <v>776.65769872999999</v>
      </c>
      <c r="AX34" s="761">
        <v>734.09067564999998</v>
      </c>
      <c r="AY34" s="761">
        <v>733.46379999999999</v>
      </c>
      <c r="AZ34" s="761">
        <v>766.46759999999995</v>
      </c>
      <c r="BA34" s="765">
        <v>817.9751</v>
      </c>
      <c r="BB34" s="765">
        <v>867.41010000000006</v>
      </c>
      <c r="BC34" s="765">
        <v>765.31110000000001</v>
      </c>
      <c r="BD34" s="765">
        <v>708.45600000000002</v>
      </c>
      <c r="BE34" s="765">
        <v>569.79639999999995</v>
      </c>
      <c r="BF34" s="765">
        <v>506.65050000000002</v>
      </c>
      <c r="BG34" s="765">
        <v>586.97730000000001</v>
      </c>
      <c r="BH34" s="765">
        <v>737.73119999999994</v>
      </c>
      <c r="BI34" s="765">
        <v>832.62239999999997</v>
      </c>
      <c r="BJ34" s="765">
        <v>771.18449999999996</v>
      </c>
      <c r="BK34" s="765">
        <v>775.29520000000002</v>
      </c>
      <c r="BL34" s="765">
        <v>813.65660000000003</v>
      </c>
      <c r="BM34" s="765">
        <v>880.94680000000005</v>
      </c>
      <c r="BN34" s="765">
        <v>935.27440000000001</v>
      </c>
      <c r="BO34" s="765">
        <v>826.88059999999996</v>
      </c>
      <c r="BP34" s="765">
        <v>768.40729999999996</v>
      </c>
      <c r="BQ34" s="765">
        <v>613.85389999999995</v>
      </c>
      <c r="BR34" s="765">
        <v>545.40390000000002</v>
      </c>
      <c r="BS34" s="765">
        <v>633.77700000000004</v>
      </c>
      <c r="BT34" s="765">
        <v>789.33360000000005</v>
      </c>
      <c r="BU34" s="765">
        <v>888.55780000000004</v>
      </c>
      <c r="BV34" s="765">
        <v>856.53539999999998</v>
      </c>
    </row>
    <row r="35" spans="1:74" ht="12" customHeight="1" x14ac:dyDescent="0.25">
      <c r="A35" s="751"/>
      <c r="B35" s="750" t="s">
        <v>1299</v>
      </c>
      <c r="C35" s="750"/>
      <c r="D35" s="750"/>
      <c r="E35" s="750"/>
      <c r="F35" s="750"/>
      <c r="G35" s="750"/>
      <c r="H35" s="750"/>
      <c r="I35" s="750"/>
      <c r="J35" s="750"/>
      <c r="K35" s="750"/>
      <c r="L35" s="750"/>
      <c r="M35" s="750"/>
      <c r="N35" s="750"/>
      <c r="O35" s="750"/>
      <c r="P35" s="750"/>
      <c r="Q35" s="750"/>
      <c r="R35" s="750"/>
      <c r="S35" s="750"/>
      <c r="T35" s="750"/>
      <c r="U35" s="750"/>
      <c r="V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66"/>
      <c r="BB35" s="766"/>
      <c r="BC35" s="766"/>
      <c r="BD35" s="766"/>
      <c r="BE35" s="766"/>
      <c r="BF35" s="766"/>
      <c r="BG35" s="766"/>
      <c r="BH35" s="766"/>
      <c r="BI35" s="766"/>
      <c r="BJ35" s="766"/>
      <c r="BK35" s="766"/>
      <c r="BL35" s="766"/>
      <c r="BM35" s="766"/>
      <c r="BN35" s="766"/>
      <c r="BO35" s="766"/>
      <c r="BP35" s="766"/>
      <c r="BQ35" s="766"/>
      <c r="BR35" s="766"/>
      <c r="BS35" s="766"/>
      <c r="BT35" s="766"/>
      <c r="BU35" s="766"/>
      <c r="BV35" s="766"/>
    </row>
    <row r="36" spans="1:74" ht="12" customHeight="1" x14ac:dyDescent="0.25">
      <c r="A36" s="751" t="s">
        <v>1324</v>
      </c>
      <c r="B36" s="749" t="s">
        <v>1294</v>
      </c>
      <c r="C36" s="761">
        <v>87.500478709999996</v>
      </c>
      <c r="D36" s="761">
        <v>86.302346786000001</v>
      </c>
      <c r="E36" s="761">
        <v>85.642770644999999</v>
      </c>
      <c r="F36" s="761">
        <v>84.462328666999994</v>
      </c>
      <c r="G36" s="761">
        <v>84.268663226000001</v>
      </c>
      <c r="H36" s="761">
        <v>88.029601333000002</v>
      </c>
      <c r="I36" s="761">
        <v>90.355813225999995</v>
      </c>
      <c r="J36" s="761">
        <v>88.529014516000004</v>
      </c>
      <c r="K36" s="761">
        <v>83.582504</v>
      </c>
      <c r="L36" s="761">
        <v>81.211909031999994</v>
      </c>
      <c r="M36" s="761">
        <v>83.163648332999998</v>
      </c>
      <c r="N36" s="761">
        <v>87.896596451999997</v>
      </c>
      <c r="O36" s="761">
        <v>87.867138065000006</v>
      </c>
      <c r="P36" s="761">
        <v>85.755869642999997</v>
      </c>
      <c r="Q36" s="761">
        <v>82.213852903000003</v>
      </c>
      <c r="R36" s="761">
        <v>84.973880667000003</v>
      </c>
      <c r="S36" s="761">
        <v>82.615485160999995</v>
      </c>
      <c r="T36" s="761">
        <v>85.444905000000006</v>
      </c>
      <c r="U36" s="761">
        <v>90.044173225999998</v>
      </c>
      <c r="V36" s="761">
        <v>87.530528709999999</v>
      </c>
      <c r="W36" s="761">
        <v>85.796890667</v>
      </c>
      <c r="X36" s="761">
        <v>81.926635805999993</v>
      </c>
      <c r="Y36" s="761">
        <v>86.592538332999993</v>
      </c>
      <c r="Z36" s="761">
        <v>86.535071290000005</v>
      </c>
      <c r="AA36" s="761">
        <v>87.178150645000002</v>
      </c>
      <c r="AB36" s="761">
        <v>86.459406207000001</v>
      </c>
      <c r="AC36" s="761">
        <v>83.446302580999998</v>
      </c>
      <c r="AD36" s="761">
        <v>79.804471667000001</v>
      </c>
      <c r="AE36" s="761">
        <v>82.701045805999996</v>
      </c>
      <c r="AF36" s="761">
        <v>86.599012999999999</v>
      </c>
      <c r="AG36" s="761">
        <v>87.787956773999994</v>
      </c>
      <c r="AH36" s="761">
        <v>87.50917871</v>
      </c>
      <c r="AI36" s="761">
        <v>84.055154999999999</v>
      </c>
      <c r="AJ36" s="761">
        <v>81.031503548000003</v>
      </c>
      <c r="AK36" s="761">
        <v>87.972992667</v>
      </c>
      <c r="AL36" s="761">
        <v>87.028333548000006</v>
      </c>
      <c r="AM36" s="761">
        <v>86.246983870999998</v>
      </c>
      <c r="AN36" s="761">
        <v>90.295190679000001</v>
      </c>
      <c r="AO36" s="761">
        <v>85.405233644999996</v>
      </c>
      <c r="AP36" s="761">
        <v>84.835621333000006</v>
      </c>
      <c r="AQ36" s="761">
        <v>81.562149484000003</v>
      </c>
      <c r="AR36" s="761">
        <v>86.749200966999993</v>
      </c>
      <c r="AS36" s="761">
        <v>90.727653258000004</v>
      </c>
      <c r="AT36" s="761">
        <v>90.544034710000005</v>
      </c>
      <c r="AU36" s="761">
        <v>82.664727900000003</v>
      </c>
      <c r="AV36" s="761">
        <v>82.055545934999998</v>
      </c>
      <c r="AW36" s="761">
        <v>85.778880333000004</v>
      </c>
      <c r="AX36" s="761">
        <v>91.057628128999994</v>
      </c>
      <c r="AY36" s="761">
        <v>86.246979999999994</v>
      </c>
      <c r="AZ36" s="761">
        <v>90.295190000000005</v>
      </c>
      <c r="BA36" s="765">
        <v>85.405230000000003</v>
      </c>
      <c r="BB36" s="765">
        <v>84.835620000000006</v>
      </c>
      <c r="BC36" s="765">
        <v>81.562150000000003</v>
      </c>
      <c r="BD36" s="765">
        <v>86.749200000000002</v>
      </c>
      <c r="BE36" s="765">
        <v>90.727649999999997</v>
      </c>
      <c r="BF36" s="765">
        <v>90.544030000000006</v>
      </c>
      <c r="BG36" s="765">
        <v>82.664730000000006</v>
      </c>
      <c r="BH36" s="765">
        <v>82.055549999999997</v>
      </c>
      <c r="BI36" s="765">
        <v>85.778880000000001</v>
      </c>
      <c r="BJ36" s="765">
        <v>91.057630000000003</v>
      </c>
      <c r="BK36" s="765">
        <v>86.247029999999995</v>
      </c>
      <c r="BL36" s="765">
        <v>90.295180000000002</v>
      </c>
      <c r="BM36" s="765">
        <v>85.405230000000003</v>
      </c>
      <c r="BN36" s="765">
        <v>84.835620000000006</v>
      </c>
      <c r="BO36" s="765">
        <v>81.562150000000003</v>
      </c>
      <c r="BP36" s="765">
        <v>86.749200000000002</v>
      </c>
      <c r="BQ36" s="765">
        <v>90.727649999999997</v>
      </c>
      <c r="BR36" s="765">
        <v>90.544030000000006</v>
      </c>
      <c r="BS36" s="765">
        <v>82.664730000000006</v>
      </c>
      <c r="BT36" s="765">
        <v>82.055549999999997</v>
      </c>
      <c r="BU36" s="765">
        <v>85.778880000000001</v>
      </c>
      <c r="BV36" s="765">
        <v>91.057630000000003</v>
      </c>
    </row>
    <row r="37" spans="1:74" ht="12" customHeight="1" x14ac:dyDescent="0.25">
      <c r="A37" s="751" t="s">
        <v>1325</v>
      </c>
      <c r="B37" s="749" t="s">
        <v>1295</v>
      </c>
      <c r="C37" s="761">
        <v>75.917154194000005</v>
      </c>
      <c r="D37" s="761">
        <v>75.523926786000004</v>
      </c>
      <c r="E37" s="761">
        <v>74.774653548000003</v>
      </c>
      <c r="F37" s="761">
        <v>73.014704332999997</v>
      </c>
      <c r="G37" s="761">
        <v>73.647710322999998</v>
      </c>
      <c r="H37" s="761">
        <v>76.845729000000006</v>
      </c>
      <c r="I37" s="761">
        <v>78.483995805999996</v>
      </c>
      <c r="J37" s="761">
        <v>77.084068387000002</v>
      </c>
      <c r="K37" s="761">
        <v>72.486692332999993</v>
      </c>
      <c r="L37" s="761">
        <v>70.446855161000002</v>
      </c>
      <c r="M37" s="761">
        <v>72.573921666999993</v>
      </c>
      <c r="N37" s="761">
        <v>77.088945805999998</v>
      </c>
      <c r="O37" s="761">
        <v>77.734065483999998</v>
      </c>
      <c r="P37" s="761">
        <v>76.355656070999999</v>
      </c>
      <c r="Q37" s="761">
        <v>71.921558387000005</v>
      </c>
      <c r="R37" s="761">
        <v>74.052329</v>
      </c>
      <c r="S37" s="761">
        <v>72.413695484000002</v>
      </c>
      <c r="T37" s="761">
        <v>75.076522667000006</v>
      </c>
      <c r="U37" s="761">
        <v>78.753087097000005</v>
      </c>
      <c r="V37" s="761">
        <v>76.730671935000004</v>
      </c>
      <c r="W37" s="761">
        <v>74.982308333000006</v>
      </c>
      <c r="X37" s="761">
        <v>71.150958064999998</v>
      </c>
      <c r="Y37" s="761">
        <v>75.358210333000002</v>
      </c>
      <c r="Z37" s="761">
        <v>75.284815805999997</v>
      </c>
      <c r="AA37" s="761">
        <v>77.353405160999998</v>
      </c>
      <c r="AB37" s="761">
        <v>76.663916207</v>
      </c>
      <c r="AC37" s="761">
        <v>73.170486128999997</v>
      </c>
      <c r="AD37" s="761">
        <v>69.459921667000003</v>
      </c>
      <c r="AE37" s="761">
        <v>72.250842903000006</v>
      </c>
      <c r="AF37" s="761">
        <v>77.306466333000003</v>
      </c>
      <c r="AG37" s="761">
        <v>77.917148386999997</v>
      </c>
      <c r="AH37" s="761">
        <v>77.709256773999996</v>
      </c>
      <c r="AI37" s="761">
        <v>74.648477</v>
      </c>
      <c r="AJ37" s="761">
        <v>71.757252581000003</v>
      </c>
      <c r="AK37" s="761">
        <v>77.499739667</v>
      </c>
      <c r="AL37" s="761">
        <v>76.829975160999993</v>
      </c>
      <c r="AM37" s="761">
        <v>76.764564839000002</v>
      </c>
      <c r="AN37" s="761">
        <v>80.765757856999997</v>
      </c>
      <c r="AO37" s="761">
        <v>75.848753419000005</v>
      </c>
      <c r="AP37" s="761">
        <v>75.537182567000002</v>
      </c>
      <c r="AQ37" s="761">
        <v>72.256806581000006</v>
      </c>
      <c r="AR37" s="761">
        <v>77.894624766999996</v>
      </c>
      <c r="AS37" s="761">
        <v>81.631069870999994</v>
      </c>
      <c r="AT37" s="761">
        <v>81.334473806000005</v>
      </c>
      <c r="AU37" s="761">
        <v>73.887579932999998</v>
      </c>
      <c r="AV37" s="761">
        <v>72.995761000000002</v>
      </c>
      <c r="AW37" s="761">
        <v>76.262514766999999</v>
      </c>
      <c r="AX37" s="761">
        <v>81.398144741999999</v>
      </c>
      <c r="AY37" s="761">
        <v>76.764560000000003</v>
      </c>
      <c r="AZ37" s="761">
        <v>80.76576</v>
      </c>
      <c r="BA37" s="765">
        <v>75.848749999999995</v>
      </c>
      <c r="BB37" s="765">
        <v>75.537180000000006</v>
      </c>
      <c r="BC37" s="765">
        <v>72.256810000000002</v>
      </c>
      <c r="BD37" s="765">
        <v>77.894620000000003</v>
      </c>
      <c r="BE37" s="765">
        <v>81.631069999999994</v>
      </c>
      <c r="BF37" s="765">
        <v>81.334469999999996</v>
      </c>
      <c r="BG37" s="765">
        <v>73.88758</v>
      </c>
      <c r="BH37" s="765">
        <v>72.995760000000004</v>
      </c>
      <c r="BI37" s="765">
        <v>76.262510000000006</v>
      </c>
      <c r="BJ37" s="765">
        <v>81.398139999999998</v>
      </c>
      <c r="BK37" s="765">
        <v>76.764600000000002</v>
      </c>
      <c r="BL37" s="765">
        <v>80.765749999999997</v>
      </c>
      <c r="BM37" s="765">
        <v>75.848749999999995</v>
      </c>
      <c r="BN37" s="765">
        <v>75.537180000000006</v>
      </c>
      <c r="BO37" s="765">
        <v>72.256810000000002</v>
      </c>
      <c r="BP37" s="765">
        <v>77.894620000000003</v>
      </c>
      <c r="BQ37" s="765">
        <v>81.631069999999994</v>
      </c>
      <c r="BR37" s="765">
        <v>81.334469999999996</v>
      </c>
      <c r="BS37" s="765">
        <v>73.88758</v>
      </c>
      <c r="BT37" s="765">
        <v>72.995760000000004</v>
      </c>
      <c r="BU37" s="765">
        <v>76.262510000000006</v>
      </c>
      <c r="BV37" s="765">
        <v>81.398139999999998</v>
      </c>
    </row>
    <row r="38" spans="1:74" ht="12" customHeight="1" x14ac:dyDescent="0.25">
      <c r="A38" s="751" t="s">
        <v>1326</v>
      </c>
      <c r="B38" s="749" t="s">
        <v>1296</v>
      </c>
      <c r="C38" s="761">
        <v>11.583324515999999</v>
      </c>
      <c r="D38" s="761">
        <v>10.778420000000001</v>
      </c>
      <c r="E38" s="761">
        <v>10.868117097000001</v>
      </c>
      <c r="F38" s="761">
        <v>11.447624333</v>
      </c>
      <c r="G38" s="761">
        <v>10.620952902999999</v>
      </c>
      <c r="H38" s="761">
        <v>11.183872333</v>
      </c>
      <c r="I38" s="761">
        <v>11.871817418999999</v>
      </c>
      <c r="J38" s="761">
        <v>11.444946129</v>
      </c>
      <c r="K38" s="761">
        <v>11.095811667</v>
      </c>
      <c r="L38" s="761">
        <v>10.765053870999999</v>
      </c>
      <c r="M38" s="761">
        <v>10.589726667000001</v>
      </c>
      <c r="N38" s="761">
        <v>10.807650645000001</v>
      </c>
      <c r="O38" s="761">
        <v>10.133072581</v>
      </c>
      <c r="P38" s="761">
        <v>9.4002135714000001</v>
      </c>
      <c r="Q38" s="761">
        <v>10.292294516</v>
      </c>
      <c r="R38" s="761">
        <v>10.921551666999999</v>
      </c>
      <c r="S38" s="761">
        <v>10.201789677000001</v>
      </c>
      <c r="T38" s="761">
        <v>10.368382333</v>
      </c>
      <c r="U38" s="761">
        <v>11.291086129</v>
      </c>
      <c r="V38" s="761">
        <v>10.799856774</v>
      </c>
      <c r="W38" s="761">
        <v>10.814582333000001</v>
      </c>
      <c r="X38" s="761">
        <v>10.775677741999999</v>
      </c>
      <c r="Y38" s="761">
        <v>11.234328</v>
      </c>
      <c r="Z38" s="761">
        <v>11.250255484</v>
      </c>
      <c r="AA38" s="761">
        <v>9.8247454838999992</v>
      </c>
      <c r="AB38" s="761">
        <v>9.7954899999999991</v>
      </c>
      <c r="AC38" s="761">
        <v>10.275816452000001</v>
      </c>
      <c r="AD38" s="761">
        <v>10.34455</v>
      </c>
      <c r="AE38" s="761">
        <v>10.450202902999999</v>
      </c>
      <c r="AF38" s="761">
        <v>9.2925466666999998</v>
      </c>
      <c r="AG38" s="761">
        <v>9.8708083871000003</v>
      </c>
      <c r="AH38" s="761">
        <v>9.7999219355000005</v>
      </c>
      <c r="AI38" s="761">
        <v>9.4066779999999994</v>
      </c>
      <c r="AJ38" s="761">
        <v>9.2742509677000005</v>
      </c>
      <c r="AK38" s="761">
        <v>10.473253</v>
      </c>
      <c r="AL38" s="761">
        <v>10.198358387000001</v>
      </c>
      <c r="AM38" s="761">
        <v>9.4824190322999993</v>
      </c>
      <c r="AN38" s="761">
        <v>9.5294328214000004</v>
      </c>
      <c r="AO38" s="761">
        <v>9.5564802257999997</v>
      </c>
      <c r="AP38" s="761">
        <v>9.2984387667000004</v>
      </c>
      <c r="AQ38" s="761">
        <v>9.3053429031999997</v>
      </c>
      <c r="AR38" s="761">
        <v>8.8545762000000003</v>
      </c>
      <c r="AS38" s="761">
        <v>9.0965833871000008</v>
      </c>
      <c r="AT38" s="761">
        <v>9.2095609031999999</v>
      </c>
      <c r="AU38" s="761">
        <v>8.7771479666999994</v>
      </c>
      <c r="AV38" s="761">
        <v>9.0597849354999997</v>
      </c>
      <c r="AW38" s="761">
        <v>9.5163655666999993</v>
      </c>
      <c r="AX38" s="761">
        <v>9.6594833870999999</v>
      </c>
      <c r="AY38" s="761">
        <v>9.4824190000000002</v>
      </c>
      <c r="AZ38" s="761">
        <v>9.5294329999999992</v>
      </c>
      <c r="BA38" s="765">
        <v>9.5564800000000005</v>
      </c>
      <c r="BB38" s="765">
        <v>9.2984390000000001</v>
      </c>
      <c r="BC38" s="765">
        <v>9.3053430000000006</v>
      </c>
      <c r="BD38" s="765">
        <v>8.8545759999999998</v>
      </c>
      <c r="BE38" s="765">
        <v>9.0965830000000008</v>
      </c>
      <c r="BF38" s="765">
        <v>9.2095610000000008</v>
      </c>
      <c r="BG38" s="765">
        <v>8.7771480000000004</v>
      </c>
      <c r="BH38" s="765">
        <v>9.0597849999999998</v>
      </c>
      <c r="BI38" s="765">
        <v>9.5163659999999997</v>
      </c>
      <c r="BJ38" s="765">
        <v>9.6594829999999998</v>
      </c>
      <c r="BK38" s="765">
        <v>9.4824219999999997</v>
      </c>
      <c r="BL38" s="765">
        <v>9.5294310000000007</v>
      </c>
      <c r="BM38" s="765">
        <v>9.5564800000000005</v>
      </c>
      <c r="BN38" s="765">
        <v>9.2984390000000001</v>
      </c>
      <c r="BO38" s="765">
        <v>9.3053430000000006</v>
      </c>
      <c r="BP38" s="765">
        <v>8.8545759999999998</v>
      </c>
      <c r="BQ38" s="765">
        <v>9.0965830000000008</v>
      </c>
      <c r="BR38" s="765">
        <v>9.2095610000000008</v>
      </c>
      <c r="BS38" s="765">
        <v>8.7771480000000004</v>
      </c>
      <c r="BT38" s="765">
        <v>9.0597849999999998</v>
      </c>
      <c r="BU38" s="765">
        <v>9.5163659999999997</v>
      </c>
      <c r="BV38" s="765">
        <v>9.6594829999999998</v>
      </c>
    </row>
    <row r="39" spans="1:74" ht="12" customHeight="1" x14ac:dyDescent="0.25">
      <c r="A39" s="751" t="s">
        <v>1327</v>
      </c>
      <c r="B39" s="749" t="s">
        <v>1297</v>
      </c>
      <c r="C39" s="761">
        <v>3.9917419354999999</v>
      </c>
      <c r="D39" s="761">
        <v>3.8280735714</v>
      </c>
      <c r="E39" s="761">
        <v>3.8180016128999998</v>
      </c>
      <c r="F39" s="761">
        <v>4.3465170000000004</v>
      </c>
      <c r="G39" s="761">
        <v>4.3065945160999997</v>
      </c>
      <c r="H39" s="761">
        <v>3.4465409999999999</v>
      </c>
      <c r="I39" s="761">
        <v>2.9827441934999999</v>
      </c>
      <c r="J39" s="761">
        <v>3.1860593547999998</v>
      </c>
      <c r="K39" s="761">
        <v>2.9508169999999998</v>
      </c>
      <c r="L39" s="761">
        <v>3.0885367742000001</v>
      </c>
      <c r="M39" s="761">
        <v>3.3684943333000001</v>
      </c>
      <c r="N39" s="761">
        <v>4.1054825806000004</v>
      </c>
      <c r="O39" s="761">
        <v>4.0118999999999998</v>
      </c>
      <c r="P39" s="761">
        <v>3.8288082143</v>
      </c>
      <c r="Q39" s="761">
        <v>4.2875383870999997</v>
      </c>
      <c r="R39" s="761">
        <v>4.6814080000000002</v>
      </c>
      <c r="S39" s="761">
        <v>4.1931348386999998</v>
      </c>
      <c r="T39" s="761">
        <v>3.9154640000000001</v>
      </c>
      <c r="U39" s="761">
        <v>3.8167854838999999</v>
      </c>
      <c r="V39" s="761">
        <v>2.9866916129000001</v>
      </c>
      <c r="W39" s="761">
        <v>2.6343320000000001</v>
      </c>
      <c r="X39" s="761">
        <v>3.7793458064999998</v>
      </c>
      <c r="Y39" s="761">
        <v>4.5288053333000002</v>
      </c>
      <c r="Z39" s="761">
        <v>4.8079764516000001</v>
      </c>
      <c r="AA39" s="761">
        <v>4.8599645160999998</v>
      </c>
      <c r="AB39" s="761">
        <v>4.5926489654999996</v>
      </c>
      <c r="AC39" s="761">
        <v>5.2978248387000004</v>
      </c>
      <c r="AD39" s="761">
        <v>4.7713713333000003</v>
      </c>
      <c r="AE39" s="761">
        <v>4.2248535483999996</v>
      </c>
      <c r="AF39" s="761">
        <v>3.712682</v>
      </c>
      <c r="AG39" s="761">
        <v>3.8275570968000001</v>
      </c>
      <c r="AH39" s="761">
        <v>3.5980338710000002</v>
      </c>
      <c r="AI39" s="761">
        <v>2.9588800000000002</v>
      </c>
      <c r="AJ39" s="761">
        <v>3.5320941934999999</v>
      </c>
      <c r="AK39" s="761">
        <v>2.892595</v>
      </c>
      <c r="AL39" s="761">
        <v>4.4331367742000003</v>
      </c>
      <c r="AM39" s="761">
        <v>4.7116933871000004</v>
      </c>
      <c r="AN39" s="761">
        <v>4.7351458929000003</v>
      </c>
      <c r="AO39" s="761">
        <v>4.9067156129000002</v>
      </c>
      <c r="AP39" s="761">
        <v>4.9796642000000002</v>
      </c>
      <c r="AQ39" s="761">
        <v>5.2265437096999996</v>
      </c>
      <c r="AR39" s="761">
        <v>4.9656228333000003</v>
      </c>
      <c r="AS39" s="761">
        <v>4.5575405483999996</v>
      </c>
      <c r="AT39" s="761">
        <v>4.0422802257999999</v>
      </c>
      <c r="AU39" s="761">
        <v>3.7508353667000001</v>
      </c>
      <c r="AV39" s="761">
        <v>3.6906556774000001</v>
      </c>
      <c r="AW39" s="761">
        <v>4.4958317667000003</v>
      </c>
      <c r="AX39" s="761">
        <v>4.4098540000000002</v>
      </c>
      <c r="AY39" s="761">
        <v>4.7116930000000004</v>
      </c>
      <c r="AZ39" s="761">
        <v>4.7351460000000003</v>
      </c>
      <c r="BA39" s="765">
        <v>4.9067160000000003</v>
      </c>
      <c r="BB39" s="765">
        <v>4.9796639999999996</v>
      </c>
      <c r="BC39" s="765">
        <v>5.2265439999999996</v>
      </c>
      <c r="BD39" s="765">
        <v>4.9656229999999999</v>
      </c>
      <c r="BE39" s="765">
        <v>4.5575409999999996</v>
      </c>
      <c r="BF39" s="765">
        <v>4.0422799999999999</v>
      </c>
      <c r="BG39" s="765">
        <v>3.7508349999999999</v>
      </c>
      <c r="BH39" s="765">
        <v>3.6906560000000002</v>
      </c>
      <c r="BI39" s="765">
        <v>4.4958320000000001</v>
      </c>
      <c r="BJ39" s="765">
        <v>4.4098540000000002</v>
      </c>
      <c r="BK39" s="765">
        <v>4.7116959999999999</v>
      </c>
      <c r="BL39" s="765">
        <v>4.7351470000000004</v>
      </c>
      <c r="BM39" s="765">
        <v>4.9067160000000003</v>
      </c>
      <c r="BN39" s="765">
        <v>4.9796639999999996</v>
      </c>
      <c r="BO39" s="765">
        <v>5.2265439999999996</v>
      </c>
      <c r="BP39" s="765">
        <v>4.9656229999999999</v>
      </c>
      <c r="BQ39" s="765">
        <v>4.5575409999999996</v>
      </c>
      <c r="BR39" s="765">
        <v>4.0422799999999999</v>
      </c>
      <c r="BS39" s="765">
        <v>3.7508349999999999</v>
      </c>
      <c r="BT39" s="765">
        <v>3.6906560000000002</v>
      </c>
      <c r="BU39" s="765">
        <v>4.4958320000000001</v>
      </c>
      <c r="BV39" s="765">
        <v>4.4098540000000002</v>
      </c>
    </row>
    <row r="40" spans="1:74" ht="12" customHeight="1" x14ac:dyDescent="0.25">
      <c r="A40" s="751" t="s">
        <v>1328</v>
      </c>
      <c r="B40" s="749" t="s">
        <v>1298</v>
      </c>
      <c r="C40" s="761">
        <v>0.55108677418999996</v>
      </c>
      <c r="D40" s="761">
        <v>0.75287392857000002</v>
      </c>
      <c r="E40" s="761">
        <v>0.98816903225999997</v>
      </c>
      <c r="F40" s="761">
        <v>1.1398303332999999</v>
      </c>
      <c r="G40" s="761">
        <v>1.2748706452</v>
      </c>
      <c r="H40" s="761">
        <v>1.3512280000000001</v>
      </c>
      <c r="I40" s="761">
        <v>1.2734312903</v>
      </c>
      <c r="J40" s="761">
        <v>1.3155058065</v>
      </c>
      <c r="K40" s="761">
        <v>1.227795</v>
      </c>
      <c r="L40" s="761">
        <v>1.1932916129</v>
      </c>
      <c r="M40" s="761">
        <v>0.95746866666999997</v>
      </c>
      <c r="N40" s="761">
        <v>0.67858387096999995</v>
      </c>
      <c r="O40" s="761">
        <v>0.68389258065000003</v>
      </c>
      <c r="P40" s="761">
        <v>0.86478571428999995</v>
      </c>
      <c r="Q40" s="761">
        <v>1.1263461290000001</v>
      </c>
      <c r="R40" s="761">
        <v>1.3767263332999999</v>
      </c>
      <c r="S40" s="761">
        <v>1.5503116129000001</v>
      </c>
      <c r="T40" s="761">
        <v>1.5190483333</v>
      </c>
      <c r="U40" s="761">
        <v>1.5352512903</v>
      </c>
      <c r="V40" s="761">
        <v>1.5543638710000001</v>
      </c>
      <c r="W40" s="761">
        <v>1.3124826667</v>
      </c>
      <c r="X40" s="761">
        <v>1.1026629031999999</v>
      </c>
      <c r="Y40" s="761">
        <v>0.93725433332999997</v>
      </c>
      <c r="Z40" s="761">
        <v>0.79496741935000004</v>
      </c>
      <c r="AA40" s="761">
        <v>0.89096322580999998</v>
      </c>
      <c r="AB40" s="761">
        <v>1.4143968966</v>
      </c>
      <c r="AC40" s="761">
        <v>1.5058235484</v>
      </c>
      <c r="AD40" s="761">
        <v>1.6189066667000001</v>
      </c>
      <c r="AE40" s="761">
        <v>1.6187354839000001</v>
      </c>
      <c r="AF40" s="761">
        <v>1.8590519999999999</v>
      </c>
      <c r="AG40" s="761">
        <v>1.8811487096999999</v>
      </c>
      <c r="AH40" s="761">
        <v>1.9606783871</v>
      </c>
      <c r="AI40" s="761">
        <v>1.6963296667000001</v>
      </c>
      <c r="AJ40" s="761">
        <v>1.4393803225999999</v>
      </c>
      <c r="AK40" s="761">
        <v>1.2579443333</v>
      </c>
      <c r="AL40" s="761">
        <v>1.1147222581</v>
      </c>
      <c r="AM40" s="761">
        <v>0.76325083870999999</v>
      </c>
      <c r="AN40" s="761">
        <v>0.98405982143000004</v>
      </c>
      <c r="AO40" s="761">
        <v>1.6505719999999999</v>
      </c>
      <c r="AP40" s="761">
        <v>1.7698138999999999</v>
      </c>
      <c r="AQ40" s="761">
        <v>2.2144850644999998</v>
      </c>
      <c r="AR40" s="761">
        <v>2.6183138332999998</v>
      </c>
      <c r="AS40" s="761">
        <v>2.2551153226</v>
      </c>
      <c r="AT40" s="761">
        <v>2.1634710967999999</v>
      </c>
      <c r="AU40" s="761">
        <v>2.1642357333</v>
      </c>
      <c r="AV40" s="761">
        <v>1.9150685806000001</v>
      </c>
      <c r="AW40" s="761">
        <v>1.1686472000000001</v>
      </c>
      <c r="AX40" s="761">
        <v>1.0475794194000001</v>
      </c>
      <c r="AY40" s="761">
        <v>1.2900940000000001</v>
      </c>
      <c r="AZ40" s="761">
        <v>1.750183</v>
      </c>
      <c r="BA40" s="765">
        <v>2.0375619999999999</v>
      </c>
      <c r="BB40" s="765">
        <v>2.2750219999999999</v>
      </c>
      <c r="BC40" s="765">
        <v>2.434761</v>
      </c>
      <c r="BD40" s="765">
        <v>2.6061969999999999</v>
      </c>
      <c r="BE40" s="765">
        <v>2.5658560000000001</v>
      </c>
      <c r="BF40" s="765">
        <v>2.615218</v>
      </c>
      <c r="BG40" s="765">
        <v>2.5874090000000001</v>
      </c>
      <c r="BH40" s="765">
        <v>2.5163720000000001</v>
      </c>
      <c r="BI40" s="765">
        <v>2.41411</v>
      </c>
      <c r="BJ40" s="765">
        <v>2.3099289999999999</v>
      </c>
      <c r="BK40" s="765">
        <v>2.3046690000000001</v>
      </c>
      <c r="BL40" s="765">
        <v>2.5727169999999999</v>
      </c>
      <c r="BM40" s="765">
        <v>2.7217560000000001</v>
      </c>
      <c r="BN40" s="765">
        <v>2.8595640000000002</v>
      </c>
      <c r="BO40" s="765">
        <v>2.9475169999999999</v>
      </c>
      <c r="BP40" s="765">
        <v>3.0672410000000001</v>
      </c>
      <c r="BQ40" s="765">
        <v>2.9896479999999999</v>
      </c>
      <c r="BR40" s="765">
        <v>3.0121760000000002</v>
      </c>
      <c r="BS40" s="765">
        <v>2.965036</v>
      </c>
      <c r="BT40" s="765">
        <v>2.880074</v>
      </c>
      <c r="BU40" s="765">
        <v>2.7677809999999998</v>
      </c>
      <c r="BV40" s="765">
        <v>2.6563729999999999</v>
      </c>
    </row>
    <row r="41" spans="1:74" ht="12" customHeight="1" x14ac:dyDescent="0.25">
      <c r="A41" s="751" t="s">
        <v>1329</v>
      </c>
      <c r="B41" s="749" t="s">
        <v>1306</v>
      </c>
      <c r="C41" s="762" t="s">
        <v>1345</v>
      </c>
      <c r="D41" s="762" t="s">
        <v>1345</v>
      </c>
      <c r="E41" s="762" t="s">
        <v>1345</v>
      </c>
      <c r="F41" s="762" t="s">
        <v>1345</v>
      </c>
      <c r="G41" s="762" t="s">
        <v>1345</v>
      </c>
      <c r="H41" s="762" t="s">
        <v>1345</v>
      </c>
      <c r="I41" s="762" t="s">
        <v>1345</v>
      </c>
      <c r="J41" s="762" t="s">
        <v>1345</v>
      </c>
      <c r="K41" s="762" t="s">
        <v>1345</v>
      </c>
      <c r="L41" s="762" t="s">
        <v>1345</v>
      </c>
      <c r="M41" s="762" t="s">
        <v>1345</v>
      </c>
      <c r="N41" s="762" t="s">
        <v>1345</v>
      </c>
      <c r="O41" s="761">
        <v>24.078896774</v>
      </c>
      <c r="P41" s="761">
        <v>29.134446429</v>
      </c>
      <c r="Q41" s="761">
        <v>36.567</v>
      </c>
      <c r="R41" s="761">
        <v>42.117600000000003</v>
      </c>
      <c r="S41" s="761">
        <v>44.962483871000003</v>
      </c>
      <c r="T41" s="761">
        <v>46.933799999999998</v>
      </c>
      <c r="U41" s="761">
        <v>47.957483871000001</v>
      </c>
      <c r="V41" s="761">
        <v>47.356387097000002</v>
      </c>
      <c r="W41" s="761">
        <v>44.3217</v>
      </c>
      <c r="X41" s="761">
        <v>38.635741934999999</v>
      </c>
      <c r="Y41" s="761">
        <v>32.734943332999997</v>
      </c>
      <c r="Z41" s="761">
        <v>29.482706451999999</v>
      </c>
      <c r="AA41" s="761">
        <v>31.600177419000001</v>
      </c>
      <c r="AB41" s="761">
        <v>39.468034482999997</v>
      </c>
      <c r="AC41" s="761">
        <v>49.198064516000002</v>
      </c>
      <c r="AD41" s="761">
        <v>56.764566666999997</v>
      </c>
      <c r="AE41" s="761">
        <v>60.612612902999999</v>
      </c>
      <c r="AF41" s="761">
        <v>64.258899999999997</v>
      </c>
      <c r="AG41" s="761">
        <v>64.525290322999993</v>
      </c>
      <c r="AH41" s="761">
        <v>62.633612903</v>
      </c>
      <c r="AI41" s="761">
        <v>57.845933332999998</v>
      </c>
      <c r="AJ41" s="761">
        <v>50.066580645000002</v>
      </c>
      <c r="AK41" s="761">
        <v>41.894799999999996</v>
      </c>
      <c r="AL41" s="761">
        <v>37.649838709999997</v>
      </c>
      <c r="AM41" s="761">
        <v>39.981774194000003</v>
      </c>
      <c r="AN41" s="761">
        <v>49.253500000000003</v>
      </c>
      <c r="AO41" s="761">
        <v>63.909032258000003</v>
      </c>
      <c r="AP41" s="761">
        <v>73.494666667000004</v>
      </c>
      <c r="AQ41" s="761">
        <v>78.521258064999998</v>
      </c>
      <c r="AR41" s="761">
        <v>83.221866667</v>
      </c>
      <c r="AS41" s="761">
        <v>82.963419354999999</v>
      </c>
      <c r="AT41" s="761">
        <v>80.491774194000001</v>
      </c>
      <c r="AU41" s="761">
        <v>74.492466667000002</v>
      </c>
      <c r="AV41" s="761">
        <v>64.600419355</v>
      </c>
      <c r="AW41" s="761">
        <v>52.480833333</v>
      </c>
      <c r="AX41" s="761">
        <v>47.611548386999999</v>
      </c>
      <c r="AY41" s="761">
        <v>50.204839999999997</v>
      </c>
      <c r="AZ41" s="761">
        <v>62.050510000000003</v>
      </c>
      <c r="BA41" s="765">
        <v>78.741650000000007</v>
      </c>
      <c r="BB41" s="765">
        <v>90.592830000000006</v>
      </c>
      <c r="BC41" s="765">
        <v>96.620270000000005</v>
      </c>
      <c r="BD41" s="765">
        <v>101.2814</v>
      </c>
      <c r="BE41" s="765">
        <v>101.5836</v>
      </c>
      <c r="BF41" s="765">
        <v>98.814779999999999</v>
      </c>
      <c r="BG41" s="765">
        <v>91.738169999999997</v>
      </c>
      <c r="BH41" s="765">
        <v>79.638589999999994</v>
      </c>
      <c r="BI41" s="765">
        <v>66.0779</v>
      </c>
      <c r="BJ41" s="765">
        <v>59.23742</v>
      </c>
      <c r="BK41" s="765">
        <v>61.279519999999998</v>
      </c>
      <c r="BL41" s="765">
        <v>75.168440000000004</v>
      </c>
      <c r="BM41" s="765">
        <v>94.830960000000005</v>
      </c>
      <c r="BN41" s="765">
        <v>108.7274</v>
      </c>
      <c r="BO41" s="765">
        <v>115.675</v>
      </c>
      <c r="BP41" s="765">
        <v>121.0226</v>
      </c>
      <c r="BQ41" s="765">
        <v>121.2038</v>
      </c>
      <c r="BR41" s="765">
        <v>117.6996</v>
      </c>
      <c r="BS41" s="765">
        <v>109.14100000000001</v>
      </c>
      <c r="BT41" s="765">
        <v>94.653450000000007</v>
      </c>
      <c r="BU41" s="765">
        <v>78.482100000000003</v>
      </c>
      <c r="BV41" s="765">
        <v>70.294210000000007</v>
      </c>
    </row>
    <row r="42" spans="1:74" ht="12" customHeight="1" x14ac:dyDescent="0.25">
      <c r="A42" s="751" t="s">
        <v>1330</v>
      </c>
      <c r="B42" s="749" t="s">
        <v>1331</v>
      </c>
      <c r="C42" s="762" t="s">
        <v>1345</v>
      </c>
      <c r="D42" s="762" t="s">
        <v>1345</v>
      </c>
      <c r="E42" s="762" t="s">
        <v>1345</v>
      </c>
      <c r="F42" s="762" t="s">
        <v>1345</v>
      </c>
      <c r="G42" s="762" t="s">
        <v>1345</v>
      </c>
      <c r="H42" s="762" t="s">
        <v>1345</v>
      </c>
      <c r="I42" s="762" t="s">
        <v>1345</v>
      </c>
      <c r="J42" s="762" t="s">
        <v>1345</v>
      </c>
      <c r="K42" s="762" t="s">
        <v>1345</v>
      </c>
      <c r="L42" s="762" t="s">
        <v>1345</v>
      </c>
      <c r="M42" s="762" t="s">
        <v>1345</v>
      </c>
      <c r="N42" s="762" t="s">
        <v>1345</v>
      </c>
      <c r="O42" s="761">
        <v>10.959777419</v>
      </c>
      <c r="P42" s="761">
        <v>13.381132143</v>
      </c>
      <c r="Q42" s="761">
        <v>17.274567741999999</v>
      </c>
      <c r="R42" s="761">
        <v>20.316063332999999</v>
      </c>
      <c r="S42" s="761">
        <v>21.811970968000001</v>
      </c>
      <c r="T42" s="761">
        <v>23.105706667</v>
      </c>
      <c r="U42" s="761">
        <v>23.893312903000002</v>
      </c>
      <c r="V42" s="761">
        <v>24.051677419000001</v>
      </c>
      <c r="W42" s="761">
        <v>22.648313333000001</v>
      </c>
      <c r="X42" s="761">
        <v>19.929990322999998</v>
      </c>
      <c r="Y42" s="761">
        <v>17.160830000000001</v>
      </c>
      <c r="Z42" s="761">
        <v>15.205951613</v>
      </c>
      <c r="AA42" s="761">
        <v>16.771761290000001</v>
      </c>
      <c r="AB42" s="761">
        <v>21.442851724000001</v>
      </c>
      <c r="AC42" s="761">
        <v>26.921129032</v>
      </c>
      <c r="AD42" s="761">
        <v>31.69913</v>
      </c>
      <c r="AE42" s="761">
        <v>34.117064515999999</v>
      </c>
      <c r="AF42" s="761">
        <v>36.633033333</v>
      </c>
      <c r="AG42" s="761">
        <v>36.980935484</v>
      </c>
      <c r="AH42" s="761">
        <v>35.897354839000002</v>
      </c>
      <c r="AI42" s="761">
        <v>32.970500000000001</v>
      </c>
      <c r="AJ42" s="761">
        <v>28.528380644999999</v>
      </c>
      <c r="AK42" s="761">
        <v>24.190596667000001</v>
      </c>
      <c r="AL42" s="761">
        <v>21.049419355000001</v>
      </c>
      <c r="AM42" s="761">
        <v>22.482529031999999</v>
      </c>
      <c r="AN42" s="761">
        <v>27.952746429000001</v>
      </c>
      <c r="AO42" s="761">
        <v>37.002354838999999</v>
      </c>
      <c r="AP42" s="761">
        <v>42.789366667000003</v>
      </c>
      <c r="AQ42" s="761">
        <v>45.640258064999998</v>
      </c>
      <c r="AR42" s="761">
        <v>48.929066667000001</v>
      </c>
      <c r="AS42" s="761">
        <v>48.231290323000003</v>
      </c>
      <c r="AT42" s="761">
        <v>46.641774194</v>
      </c>
      <c r="AU42" s="761">
        <v>43.075533333000003</v>
      </c>
      <c r="AV42" s="761">
        <v>37.274419354999999</v>
      </c>
      <c r="AW42" s="761">
        <v>30.100806667000001</v>
      </c>
      <c r="AX42" s="761">
        <v>26.985980645000001</v>
      </c>
      <c r="AY42" s="761">
        <v>27.648869999999999</v>
      </c>
      <c r="AZ42" s="761">
        <v>34.537219999999998</v>
      </c>
      <c r="BA42" s="765">
        <v>44.515419999999999</v>
      </c>
      <c r="BB42" s="765">
        <v>51.731389999999998</v>
      </c>
      <c r="BC42" s="765">
        <v>55.198689999999999</v>
      </c>
      <c r="BD42" s="765">
        <v>58.240470000000002</v>
      </c>
      <c r="BE42" s="765">
        <v>58.344239999999999</v>
      </c>
      <c r="BF42" s="765">
        <v>56.762500000000003</v>
      </c>
      <c r="BG42" s="765">
        <v>52.506639999999997</v>
      </c>
      <c r="BH42" s="765">
        <v>45.566279999999999</v>
      </c>
      <c r="BI42" s="765">
        <v>37.995959999999997</v>
      </c>
      <c r="BJ42" s="765">
        <v>33.369619999999998</v>
      </c>
      <c r="BK42" s="765">
        <v>33.989350000000002</v>
      </c>
      <c r="BL42" s="765">
        <v>42.059150000000002</v>
      </c>
      <c r="BM42" s="765">
        <v>53.800899999999999</v>
      </c>
      <c r="BN42" s="765">
        <v>62.222830000000002</v>
      </c>
      <c r="BO42" s="765">
        <v>66.159739999999999</v>
      </c>
      <c r="BP42" s="765">
        <v>69.590599999999995</v>
      </c>
      <c r="BQ42" s="765">
        <v>69.539429999999996</v>
      </c>
      <c r="BR42" s="765">
        <v>67.500879999999995</v>
      </c>
      <c r="BS42" s="765">
        <v>62.32085</v>
      </c>
      <c r="BT42" s="765">
        <v>54.000720000000001</v>
      </c>
      <c r="BU42" s="765">
        <v>44.973210000000002</v>
      </c>
      <c r="BV42" s="765">
        <v>39.437860000000001</v>
      </c>
    </row>
    <row r="43" spans="1:74" ht="12" customHeight="1" x14ac:dyDescent="0.25">
      <c r="A43" s="751" t="s">
        <v>1332</v>
      </c>
      <c r="B43" s="749" t="s">
        <v>1333</v>
      </c>
      <c r="C43" s="762" t="s">
        <v>1345</v>
      </c>
      <c r="D43" s="762" t="s">
        <v>1345</v>
      </c>
      <c r="E43" s="762" t="s">
        <v>1345</v>
      </c>
      <c r="F43" s="762" t="s">
        <v>1345</v>
      </c>
      <c r="G43" s="762" t="s">
        <v>1345</v>
      </c>
      <c r="H43" s="762" t="s">
        <v>1345</v>
      </c>
      <c r="I43" s="762" t="s">
        <v>1345</v>
      </c>
      <c r="J43" s="762" t="s">
        <v>1345</v>
      </c>
      <c r="K43" s="762" t="s">
        <v>1345</v>
      </c>
      <c r="L43" s="762" t="s">
        <v>1345</v>
      </c>
      <c r="M43" s="762" t="s">
        <v>1345</v>
      </c>
      <c r="N43" s="762" t="s">
        <v>1345</v>
      </c>
      <c r="O43" s="761">
        <v>10.553883871</v>
      </c>
      <c r="P43" s="761">
        <v>12.721660714</v>
      </c>
      <c r="Q43" s="761">
        <v>15.437729032</v>
      </c>
      <c r="R43" s="761">
        <v>17.487513332999999</v>
      </c>
      <c r="S43" s="761">
        <v>18.505664516</v>
      </c>
      <c r="T43" s="761">
        <v>19.033693332999999</v>
      </c>
      <c r="U43" s="761">
        <v>19.226690323</v>
      </c>
      <c r="V43" s="761">
        <v>18.559412902999998</v>
      </c>
      <c r="W43" s="761">
        <v>17.179466667</v>
      </c>
      <c r="X43" s="761">
        <v>14.679674194</v>
      </c>
      <c r="Y43" s="761">
        <v>12.237016667000001</v>
      </c>
      <c r="Z43" s="761">
        <v>11.261835484000001</v>
      </c>
      <c r="AA43" s="761">
        <v>11.176829032000001</v>
      </c>
      <c r="AB43" s="761">
        <v>13.7363</v>
      </c>
      <c r="AC43" s="761">
        <v>16.759032258000001</v>
      </c>
      <c r="AD43" s="761">
        <v>18.858656667000002</v>
      </c>
      <c r="AE43" s="761">
        <v>19.858767742000001</v>
      </c>
      <c r="AF43" s="761">
        <v>20.756273332999999</v>
      </c>
      <c r="AG43" s="761">
        <v>20.652212902999999</v>
      </c>
      <c r="AH43" s="761">
        <v>19.986780645</v>
      </c>
      <c r="AI43" s="761">
        <v>18.546420000000001</v>
      </c>
      <c r="AJ43" s="761">
        <v>15.915516129</v>
      </c>
      <c r="AK43" s="761">
        <v>13.086813333</v>
      </c>
      <c r="AL43" s="761">
        <v>12.487280645</v>
      </c>
      <c r="AM43" s="761">
        <v>13.207590323</v>
      </c>
      <c r="AN43" s="761">
        <v>16.060853570999999</v>
      </c>
      <c r="AO43" s="761">
        <v>20.148925806000001</v>
      </c>
      <c r="AP43" s="761">
        <v>23.150230000000001</v>
      </c>
      <c r="AQ43" s="761">
        <v>24.754887097000001</v>
      </c>
      <c r="AR43" s="761">
        <v>25.83353</v>
      </c>
      <c r="AS43" s="761">
        <v>26.201638710000001</v>
      </c>
      <c r="AT43" s="761">
        <v>25.533867742000002</v>
      </c>
      <c r="AU43" s="761">
        <v>23.588193333</v>
      </c>
      <c r="AV43" s="761">
        <v>20.428093548</v>
      </c>
      <c r="AW43" s="761">
        <v>16.699079999999999</v>
      </c>
      <c r="AX43" s="761">
        <v>15.625045160999999</v>
      </c>
      <c r="AY43" s="761">
        <v>17.162579999999998</v>
      </c>
      <c r="AZ43" s="761">
        <v>21.18817</v>
      </c>
      <c r="BA43" s="765">
        <v>26.103190000000001</v>
      </c>
      <c r="BB43" s="765">
        <v>29.74757</v>
      </c>
      <c r="BC43" s="765">
        <v>31.661049999999999</v>
      </c>
      <c r="BD43" s="765">
        <v>32.908549999999998</v>
      </c>
      <c r="BE43" s="765">
        <v>33.115180000000002</v>
      </c>
      <c r="BF43" s="765">
        <v>32.161430000000003</v>
      </c>
      <c r="BG43" s="765">
        <v>29.916080000000001</v>
      </c>
      <c r="BH43" s="765">
        <v>25.774450000000002</v>
      </c>
      <c r="BI43" s="765">
        <v>21.27533</v>
      </c>
      <c r="BJ43" s="765">
        <v>19.85737</v>
      </c>
      <c r="BK43" s="765">
        <v>20.928139999999999</v>
      </c>
      <c r="BL43" s="765">
        <v>25.670369999999998</v>
      </c>
      <c r="BM43" s="765">
        <v>31.506029999999999</v>
      </c>
      <c r="BN43" s="765">
        <v>35.836350000000003</v>
      </c>
      <c r="BO43" s="765">
        <v>38.10378</v>
      </c>
      <c r="BP43" s="765">
        <v>39.595410000000001</v>
      </c>
      <c r="BQ43" s="765">
        <v>39.844459999999998</v>
      </c>
      <c r="BR43" s="765">
        <v>38.661670000000001</v>
      </c>
      <c r="BS43" s="765">
        <v>35.959330000000001</v>
      </c>
      <c r="BT43" s="765">
        <v>30.98066</v>
      </c>
      <c r="BU43" s="765">
        <v>25.573979999999999</v>
      </c>
      <c r="BV43" s="765">
        <v>23.85256</v>
      </c>
    </row>
    <row r="44" spans="1:74" ht="12" customHeight="1" x14ac:dyDescent="0.25">
      <c r="A44" s="751" t="s">
        <v>1334</v>
      </c>
      <c r="B44" s="749" t="s">
        <v>1335</v>
      </c>
      <c r="C44" s="762" t="s">
        <v>1345</v>
      </c>
      <c r="D44" s="762" t="s">
        <v>1345</v>
      </c>
      <c r="E44" s="762" t="s">
        <v>1345</v>
      </c>
      <c r="F44" s="762" t="s">
        <v>1345</v>
      </c>
      <c r="G44" s="762" t="s">
        <v>1345</v>
      </c>
      <c r="H44" s="762" t="s">
        <v>1345</v>
      </c>
      <c r="I44" s="762" t="s">
        <v>1345</v>
      </c>
      <c r="J44" s="762" t="s">
        <v>1345</v>
      </c>
      <c r="K44" s="762" t="s">
        <v>1345</v>
      </c>
      <c r="L44" s="762" t="s">
        <v>1345</v>
      </c>
      <c r="M44" s="762" t="s">
        <v>1345</v>
      </c>
      <c r="N44" s="762" t="s">
        <v>1345</v>
      </c>
      <c r="O44" s="761">
        <v>2.5652374193999998</v>
      </c>
      <c r="P44" s="761">
        <v>3.0316528571000001</v>
      </c>
      <c r="Q44" s="761">
        <v>3.8547096773999998</v>
      </c>
      <c r="R44" s="761">
        <v>4.3140333333000003</v>
      </c>
      <c r="S44" s="761">
        <v>4.6448387097000001</v>
      </c>
      <c r="T44" s="761">
        <v>4.7943866667000004</v>
      </c>
      <c r="U44" s="761">
        <v>4.8374677419000003</v>
      </c>
      <c r="V44" s="761">
        <v>4.7453064516000003</v>
      </c>
      <c r="W44" s="761">
        <v>4.4939366666999998</v>
      </c>
      <c r="X44" s="761">
        <v>4.0260645160999999</v>
      </c>
      <c r="Y44" s="761">
        <v>3.3370966666999999</v>
      </c>
      <c r="Z44" s="761">
        <v>3.0149216128999998</v>
      </c>
      <c r="AA44" s="761">
        <v>3.6515870968000002</v>
      </c>
      <c r="AB44" s="761">
        <v>4.2888724138000001</v>
      </c>
      <c r="AC44" s="761">
        <v>5.5179</v>
      </c>
      <c r="AD44" s="761">
        <v>6.2067699999999997</v>
      </c>
      <c r="AE44" s="761">
        <v>6.6367903225999996</v>
      </c>
      <c r="AF44" s="761">
        <v>6.8695833332999996</v>
      </c>
      <c r="AG44" s="761">
        <v>6.8921548386999998</v>
      </c>
      <c r="AH44" s="761">
        <v>6.7494870968000003</v>
      </c>
      <c r="AI44" s="761">
        <v>6.3290266666999999</v>
      </c>
      <c r="AJ44" s="761">
        <v>5.6226677419</v>
      </c>
      <c r="AK44" s="761">
        <v>4.6173966667000004</v>
      </c>
      <c r="AL44" s="761">
        <v>4.1131451613000003</v>
      </c>
      <c r="AM44" s="761">
        <v>4.2916645161</v>
      </c>
      <c r="AN44" s="761">
        <v>5.2398892857000003</v>
      </c>
      <c r="AO44" s="761">
        <v>6.7577225806000003</v>
      </c>
      <c r="AP44" s="761">
        <v>7.5550766666999998</v>
      </c>
      <c r="AQ44" s="761">
        <v>8.1261096774000006</v>
      </c>
      <c r="AR44" s="761">
        <v>8.4592566667</v>
      </c>
      <c r="AS44" s="761">
        <v>8.5304774194000004</v>
      </c>
      <c r="AT44" s="761">
        <v>8.3161483871000001</v>
      </c>
      <c r="AU44" s="761">
        <v>7.8287333332999998</v>
      </c>
      <c r="AV44" s="761">
        <v>6.8979129031999999</v>
      </c>
      <c r="AW44" s="761">
        <v>5.6809599999999998</v>
      </c>
      <c r="AX44" s="761">
        <v>5.0005161290000002</v>
      </c>
      <c r="AY44" s="761">
        <v>5.3933929999999997</v>
      </c>
      <c r="AZ44" s="761">
        <v>6.3251189999999999</v>
      </c>
      <c r="BA44" s="765">
        <v>8.1230429999999991</v>
      </c>
      <c r="BB44" s="765">
        <v>9.1138739999999991</v>
      </c>
      <c r="BC44" s="765">
        <v>9.7605240000000002</v>
      </c>
      <c r="BD44" s="765">
        <v>10.132350000000001</v>
      </c>
      <c r="BE44" s="765">
        <v>10.12416</v>
      </c>
      <c r="BF44" s="765">
        <v>9.8908500000000004</v>
      </c>
      <c r="BG44" s="765">
        <v>9.3154509999999995</v>
      </c>
      <c r="BH44" s="765">
        <v>8.2978539999999992</v>
      </c>
      <c r="BI44" s="765">
        <v>6.8066069999999996</v>
      </c>
      <c r="BJ44" s="765">
        <v>6.0104249999999997</v>
      </c>
      <c r="BK44" s="765">
        <v>6.362031</v>
      </c>
      <c r="BL44" s="765">
        <v>7.4389219999999998</v>
      </c>
      <c r="BM44" s="765">
        <v>9.5240410000000004</v>
      </c>
      <c r="BN44" s="765">
        <v>10.66821</v>
      </c>
      <c r="BO44" s="765">
        <v>11.41145</v>
      </c>
      <c r="BP44" s="765">
        <v>11.836550000000001</v>
      </c>
      <c r="BQ44" s="765">
        <v>11.819940000000001</v>
      </c>
      <c r="BR44" s="765">
        <v>11.537039999999999</v>
      </c>
      <c r="BS44" s="765">
        <v>10.86083</v>
      </c>
      <c r="BT44" s="765">
        <v>9.6720649999999999</v>
      </c>
      <c r="BU44" s="765">
        <v>7.9349100000000004</v>
      </c>
      <c r="BV44" s="765">
        <v>7.0037940000000001</v>
      </c>
    </row>
    <row r="45" spans="1:74" ht="12" customHeight="1" x14ac:dyDescent="0.25">
      <c r="A45" s="755" t="s">
        <v>1336</v>
      </c>
      <c r="B45" s="756" t="s">
        <v>1323</v>
      </c>
      <c r="C45" s="764">
        <v>0.53505419354999995</v>
      </c>
      <c r="D45" s="764">
        <v>0.43229857143</v>
      </c>
      <c r="E45" s="764">
        <v>0.44490645160999998</v>
      </c>
      <c r="F45" s="764">
        <v>0.47652499999999998</v>
      </c>
      <c r="G45" s="764">
        <v>0.34835903225999998</v>
      </c>
      <c r="H45" s="764">
        <v>0.42033266667000002</v>
      </c>
      <c r="I45" s="764">
        <v>0.35405612903</v>
      </c>
      <c r="J45" s="764">
        <v>0.27061612902999999</v>
      </c>
      <c r="K45" s="764">
        <v>0.33181500000000003</v>
      </c>
      <c r="L45" s="764">
        <v>0.50555258064999997</v>
      </c>
      <c r="M45" s="764">
        <v>0.64721533333000003</v>
      </c>
      <c r="N45" s="764">
        <v>0.47682193548000001</v>
      </c>
      <c r="O45" s="764">
        <v>0.51260032257999999</v>
      </c>
      <c r="P45" s="764">
        <v>0.49667214286</v>
      </c>
      <c r="Q45" s="764">
        <v>0.48248709677000001</v>
      </c>
      <c r="R45" s="764">
        <v>0.55633666667000004</v>
      </c>
      <c r="S45" s="764">
        <v>0.48252935483999998</v>
      </c>
      <c r="T45" s="764">
        <v>0.38999866666999999</v>
      </c>
      <c r="U45" s="764">
        <v>0.31913258065</v>
      </c>
      <c r="V45" s="764">
        <v>0.31800225805999999</v>
      </c>
      <c r="W45" s="764">
        <v>0.35388033333000002</v>
      </c>
      <c r="X45" s="764">
        <v>0.53250580645000001</v>
      </c>
      <c r="Y45" s="764">
        <v>0.61914400000000003</v>
      </c>
      <c r="Z45" s="764">
        <v>0.58741225805999997</v>
      </c>
      <c r="AA45" s="764">
        <v>0.62959290322999995</v>
      </c>
      <c r="AB45" s="764">
        <v>0.68251793103000002</v>
      </c>
      <c r="AC45" s="764">
        <v>0.63280677418999998</v>
      </c>
      <c r="AD45" s="764">
        <v>0.61140666666999999</v>
      </c>
      <c r="AE45" s="764">
        <v>0.51319612903</v>
      </c>
      <c r="AF45" s="764">
        <v>0.45366200000000001</v>
      </c>
      <c r="AG45" s="764">
        <v>0.42732129031999999</v>
      </c>
      <c r="AH45" s="764">
        <v>0.33860193548</v>
      </c>
      <c r="AI45" s="764">
        <v>0.43200933333000002</v>
      </c>
      <c r="AJ45" s="764">
        <v>0.56286354838999997</v>
      </c>
      <c r="AK45" s="764">
        <v>0.59405699999999995</v>
      </c>
      <c r="AL45" s="764">
        <v>0.75822935483999998</v>
      </c>
      <c r="AM45" s="764">
        <v>0.53549554839000002</v>
      </c>
      <c r="AN45" s="764">
        <v>0.60268335713999999</v>
      </c>
      <c r="AO45" s="764">
        <v>0.75063729032000004</v>
      </c>
      <c r="AP45" s="764">
        <v>0.71931173332999998</v>
      </c>
      <c r="AQ45" s="764">
        <v>0.63620890323000001</v>
      </c>
      <c r="AR45" s="764">
        <v>0.55735533332999998</v>
      </c>
      <c r="AS45" s="764">
        <v>0.42019212902999997</v>
      </c>
      <c r="AT45" s="764">
        <v>0.35097996774000001</v>
      </c>
      <c r="AU45" s="764">
        <v>0.49180123332999998</v>
      </c>
      <c r="AV45" s="764">
        <v>0.71293716128999995</v>
      </c>
      <c r="AW45" s="764">
        <v>0.68016213332999997</v>
      </c>
      <c r="AX45" s="764">
        <v>0.61194361289999999</v>
      </c>
      <c r="AY45" s="764">
        <v>0.71456730000000002</v>
      </c>
      <c r="AZ45" s="764">
        <v>0.74383310000000002</v>
      </c>
      <c r="BA45" s="768">
        <v>0.76420120000000002</v>
      </c>
      <c r="BB45" s="768">
        <v>0.79964559999999996</v>
      </c>
      <c r="BC45" s="768">
        <v>0.76570749999999999</v>
      </c>
      <c r="BD45" s="768">
        <v>0.74771270000000001</v>
      </c>
      <c r="BE45" s="768">
        <v>0.70762069999999999</v>
      </c>
      <c r="BF45" s="768">
        <v>0.68678669999999997</v>
      </c>
      <c r="BG45" s="768">
        <v>0.71651359999999997</v>
      </c>
      <c r="BH45" s="768">
        <v>0.80969480000000005</v>
      </c>
      <c r="BI45" s="768">
        <v>0.88803810000000005</v>
      </c>
      <c r="BJ45" s="768">
        <v>0.85950199999999999</v>
      </c>
      <c r="BK45" s="768">
        <v>0.90125770000000005</v>
      </c>
      <c r="BL45" s="768">
        <v>0.89440399999999998</v>
      </c>
      <c r="BM45" s="768">
        <v>0.89315149999999999</v>
      </c>
      <c r="BN45" s="768">
        <v>0.91554349999999995</v>
      </c>
      <c r="BO45" s="768">
        <v>0.87366080000000002</v>
      </c>
      <c r="BP45" s="768">
        <v>0.85079269999999996</v>
      </c>
      <c r="BQ45" s="768">
        <v>0.80768960000000001</v>
      </c>
      <c r="BR45" s="768">
        <v>0.78498259999999997</v>
      </c>
      <c r="BS45" s="768">
        <v>0.81353759999999997</v>
      </c>
      <c r="BT45" s="768">
        <v>0.90598129999999999</v>
      </c>
      <c r="BU45" s="768">
        <v>0.98385840000000002</v>
      </c>
      <c r="BV45" s="768">
        <v>0.95502640000000005</v>
      </c>
    </row>
    <row r="46" spans="1:74" ht="12" customHeight="1" x14ac:dyDescent="0.25">
      <c r="A46" s="757"/>
      <c r="B46" s="760" t="s">
        <v>1344</v>
      </c>
      <c r="C46" s="758"/>
      <c r="D46" s="758"/>
      <c r="E46" s="758"/>
      <c r="F46" s="758"/>
      <c r="G46" s="758"/>
      <c r="H46" s="758"/>
      <c r="I46" s="758"/>
      <c r="J46" s="758"/>
      <c r="K46" s="758"/>
      <c r="L46" s="758"/>
      <c r="M46" s="758"/>
      <c r="N46" s="758"/>
      <c r="O46" s="758"/>
      <c r="P46" s="758"/>
      <c r="Q46" s="758"/>
      <c r="R46" s="759"/>
      <c r="S46" s="759"/>
      <c r="T46" s="759"/>
      <c r="U46" s="759"/>
      <c r="V46" s="759"/>
      <c r="W46" s="759"/>
      <c r="X46" s="759"/>
      <c r="Y46" s="759"/>
      <c r="Z46" s="759"/>
      <c r="AA46" s="759"/>
      <c r="AB46" s="759"/>
      <c r="AC46" s="759"/>
      <c r="AD46" s="759"/>
      <c r="AE46" s="759"/>
      <c r="AF46" s="759"/>
      <c r="AG46" s="759"/>
      <c r="AH46" s="759"/>
      <c r="AI46" s="759"/>
      <c r="AJ46" s="759"/>
      <c r="AK46" s="759"/>
      <c r="AL46" s="759"/>
      <c r="AM46" s="759"/>
      <c r="AN46" s="759"/>
      <c r="AO46" s="759"/>
      <c r="AP46" s="759"/>
      <c r="AQ46" s="759"/>
      <c r="AR46" s="759"/>
      <c r="AS46" s="759"/>
      <c r="AT46" s="759"/>
      <c r="AU46" s="759"/>
      <c r="AV46" s="759"/>
      <c r="AW46" s="759"/>
      <c r="AX46" s="759"/>
      <c r="AY46" s="759"/>
      <c r="AZ46" s="759"/>
      <c r="BA46" s="759"/>
      <c r="BB46" s="759"/>
      <c r="BC46" s="759"/>
      <c r="BD46" s="774"/>
      <c r="BE46" s="774"/>
      <c r="BF46" s="774"/>
      <c r="BG46" s="759"/>
      <c r="BH46" s="759"/>
      <c r="BI46" s="759"/>
      <c r="BJ46" s="759"/>
      <c r="BK46" s="759"/>
      <c r="BL46" s="759"/>
      <c r="BM46" s="759"/>
      <c r="BN46" s="759"/>
      <c r="BO46" s="759"/>
      <c r="BP46" s="759"/>
      <c r="BQ46" s="759"/>
      <c r="BR46" s="759"/>
      <c r="BS46" s="759"/>
      <c r="BT46" s="759"/>
      <c r="BU46" s="759"/>
      <c r="BV46" s="759"/>
    </row>
    <row r="47" spans="1:74" ht="12" customHeight="1" x14ac:dyDescent="0.25">
      <c r="A47" s="751"/>
      <c r="B47" s="746" t="s">
        <v>1341</v>
      </c>
      <c r="C47" s="746"/>
      <c r="D47" s="746"/>
      <c r="E47" s="746"/>
      <c r="F47" s="746"/>
      <c r="G47" s="746"/>
      <c r="H47" s="746"/>
      <c r="I47" s="746"/>
      <c r="J47" s="746"/>
      <c r="K47" s="746"/>
      <c r="L47" s="746"/>
      <c r="M47" s="746"/>
      <c r="N47" s="746"/>
      <c r="O47" s="746"/>
      <c r="P47" s="746"/>
      <c r="Q47" s="746"/>
    </row>
    <row r="48" spans="1:74" ht="12" customHeight="1" x14ac:dyDescent="0.25">
      <c r="A48" s="751"/>
      <c r="B48" s="746" t="s">
        <v>1337</v>
      </c>
      <c r="C48" s="746"/>
      <c r="D48" s="746"/>
      <c r="E48" s="746"/>
      <c r="F48" s="746"/>
      <c r="G48" s="746"/>
      <c r="H48" s="746"/>
      <c r="I48" s="746"/>
      <c r="J48" s="746"/>
      <c r="K48" s="746"/>
      <c r="L48" s="746"/>
      <c r="M48" s="746"/>
      <c r="N48" s="746"/>
      <c r="O48" s="746"/>
      <c r="P48" s="746"/>
      <c r="Q48" s="746"/>
    </row>
    <row r="49" spans="1:17" ht="12" customHeight="1" x14ac:dyDescent="0.25">
      <c r="A49" s="751"/>
      <c r="B49" s="746" t="s">
        <v>1338</v>
      </c>
      <c r="C49" s="746"/>
      <c r="D49" s="746"/>
      <c r="E49" s="746"/>
      <c r="F49" s="746"/>
      <c r="G49" s="746"/>
      <c r="H49" s="746"/>
      <c r="I49" s="746"/>
      <c r="J49" s="746"/>
      <c r="K49" s="746"/>
      <c r="L49" s="746"/>
      <c r="M49" s="746"/>
      <c r="N49" s="746"/>
      <c r="O49" s="746"/>
      <c r="P49" s="746"/>
      <c r="Q49" s="746"/>
    </row>
    <row r="50" spans="1:17" ht="12" customHeight="1" x14ac:dyDescent="0.25">
      <c r="A50" s="751"/>
      <c r="B50" s="746" t="s">
        <v>1339</v>
      </c>
      <c r="C50" s="746"/>
      <c r="D50" s="746"/>
      <c r="E50" s="746"/>
      <c r="F50" s="746"/>
      <c r="G50" s="746"/>
      <c r="H50" s="746"/>
      <c r="I50" s="746"/>
      <c r="J50" s="746"/>
      <c r="K50" s="746"/>
      <c r="L50" s="746"/>
      <c r="M50" s="746"/>
      <c r="N50" s="746"/>
      <c r="O50" s="746"/>
      <c r="P50" s="746"/>
      <c r="Q50" s="746"/>
    </row>
    <row r="51" spans="1:17" ht="12" customHeight="1" x14ac:dyDescent="0.25">
      <c r="A51" s="751"/>
      <c r="B51" s="746" t="s">
        <v>1340</v>
      </c>
      <c r="C51" s="746"/>
      <c r="D51" s="746"/>
      <c r="E51" s="746"/>
      <c r="F51" s="746"/>
      <c r="G51" s="746"/>
      <c r="H51" s="746"/>
      <c r="I51" s="746"/>
      <c r="J51" s="746"/>
      <c r="K51" s="746"/>
      <c r="L51" s="746"/>
      <c r="M51" s="746"/>
      <c r="N51" s="746"/>
      <c r="O51" s="746"/>
      <c r="P51" s="746"/>
      <c r="Q51" s="746"/>
    </row>
    <row r="52" spans="1:17" ht="12" customHeight="1" x14ac:dyDescent="0.25">
      <c r="A52" s="751"/>
      <c r="B52" s="746" t="s">
        <v>1342</v>
      </c>
      <c r="C52" s="746"/>
      <c r="D52" s="746"/>
      <c r="E52" s="746"/>
      <c r="F52" s="746"/>
      <c r="G52" s="746"/>
      <c r="H52" s="746"/>
      <c r="I52" s="746"/>
      <c r="J52" s="746"/>
      <c r="K52" s="746"/>
      <c r="L52" s="746"/>
      <c r="M52" s="746"/>
      <c r="N52" s="746"/>
      <c r="O52" s="746"/>
      <c r="P52" s="746"/>
      <c r="Q52" s="746"/>
    </row>
    <row r="53" spans="1:17" ht="12" customHeight="1" x14ac:dyDescent="0.25">
      <c r="A53" s="751"/>
      <c r="B53" s="746" t="s">
        <v>1045</v>
      </c>
      <c r="C53" s="746"/>
      <c r="D53" s="746"/>
      <c r="E53" s="746"/>
      <c r="F53" s="746"/>
      <c r="G53" s="746"/>
      <c r="H53" s="746"/>
      <c r="I53" s="746"/>
      <c r="J53" s="746"/>
      <c r="K53" s="746"/>
      <c r="L53" s="746"/>
      <c r="M53" s="746"/>
      <c r="N53" s="746"/>
      <c r="O53" s="746"/>
      <c r="P53" s="746"/>
      <c r="Q53" s="746"/>
    </row>
    <row r="54" spans="1:17" ht="12" customHeight="1" x14ac:dyDescent="0.25">
      <c r="A54" s="751"/>
      <c r="B54" s="746" t="s">
        <v>1343</v>
      </c>
      <c r="C54" s="746"/>
      <c r="D54" s="746"/>
      <c r="E54" s="746"/>
      <c r="F54" s="746"/>
      <c r="G54" s="746"/>
      <c r="H54" s="746"/>
      <c r="I54" s="746"/>
      <c r="J54" s="746"/>
      <c r="K54" s="746"/>
      <c r="L54" s="746"/>
      <c r="M54" s="746"/>
      <c r="N54" s="746"/>
      <c r="O54" s="746"/>
      <c r="P54" s="746"/>
      <c r="Q54" s="746"/>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6">
    <pageSetUpPr fitToPage="1"/>
  </sheetPr>
  <dimension ref="A1:BV160"/>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D19" sqref="BD19"/>
    </sheetView>
  </sheetViews>
  <sheetFormatPr defaultColWidth="9.5703125" defaultRowHeight="11.25" x14ac:dyDescent="0.2"/>
  <cols>
    <col min="1" max="1" width="8.42578125" style="135" customWidth="1"/>
    <col min="2" max="2" width="42.5703125" style="135" customWidth="1"/>
    <col min="3" max="50" width="7.42578125" style="135" customWidth="1"/>
    <col min="51" max="55" width="7.42578125" style="359" customWidth="1"/>
    <col min="56" max="58" width="7.42578125" style="716" customWidth="1"/>
    <col min="59" max="62" width="7.42578125" style="359" customWidth="1"/>
    <col min="63" max="74" width="7.42578125" style="135" customWidth="1"/>
    <col min="75" max="16384" width="9.5703125" style="135"/>
  </cols>
  <sheetData>
    <row r="1" spans="1:74" ht="13.35" customHeight="1" x14ac:dyDescent="0.25">
      <c r="A1" s="788" t="s">
        <v>995</v>
      </c>
      <c r="B1" s="850" t="s">
        <v>109</v>
      </c>
      <c r="C1" s="851"/>
      <c r="D1" s="851"/>
      <c r="E1" s="851"/>
      <c r="F1" s="851"/>
      <c r="G1" s="851"/>
      <c r="H1" s="851"/>
      <c r="I1" s="851"/>
      <c r="J1" s="851"/>
      <c r="K1" s="851"/>
      <c r="L1" s="851"/>
      <c r="M1" s="851"/>
      <c r="N1" s="851"/>
      <c r="O1" s="851"/>
      <c r="P1" s="851"/>
      <c r="Q1" s="851"/>
      <c r="R1" s="851"/>
      <c r="S1" s="851"/>
      <c r="T1" s="851"/>
      <c r="U1" s="851"/>
      <c r="V1" s="851"/>
      <c r="W1" s="851"/>
      <c r="X1" s="851"/>
      <c r="Y1" s="851"/>
      <c r="Z1" s="851"/>
      <c r="AA1" s="851"/>
      <c r="AB1" s="851"/>
      <c r="AC1" s="851"/>
      <c r="AD1" s="851"/>
      <c r="AE1" s="851"/>
      <c r="AF1" s="851"/>
      <c r="AG1" s="851"/>
      <c r="AH1" s="851"/>
      <c r="AI1" s="851"/>
      <c r="AJ1" s="851"/>
      <c r="AK1" s="851"/>
      <c r="AL1" s="851"/>
      <c r="AM1" s="260"/>
    </row>
    <row r="2" spans="1:74" s="47" customFormat="1" ht="12.75" x14ac:dyDescent="0.2">
      <c r="A2" s="789"/>
      <c r="B2" s="541" t="str">
        <f>"U.S. Energy Information Administration  |  Short-Term Energy Outlook  - "&amp;Dates!D1</f>
        <v>U.S. Energy Information Administration  |  Short-Term Energy Outlook  - March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1"/>
      <c r="AY2" s="408"/>
      <c r="AZ2" s="408"/>
      <c r="BA2" s="408"/>
      <c r="BB2" s="408"/>
      <c r="BC2" s="408"/>
      <c r="BD2" s="659"/>
      <c r="BE2" s="659"/>
      <c r="BF2" s="659"/>
      <c r="BG2" s="408"/>
      <c r="BH2" s="408"/>
      <c r="BI2" s="408"/>
      <c r="BJ2" s="408"/>
    </row>
    <row r="3" spans="1:74" s="12" customFormat="1" ht="12.75" x14ac:dyDescent="0.2">
      <c r="A3" s="14"/>
      <c r="B3" s="1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40"/>
      <c r="B5" s="136" t="s">
        <v>990</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9"/>
      <c r="AZ5" s="419"/>
      <c r="BA5" s="419"/>
      <c r="BB5" s="419"/>
      <c r="BC5" s="419"/>
      <c r="BD5" s="717"/>
      <c r="BE5" s="717"/>
      <c r="BF5" s="717"/>
      <c r="BG5" s="717"/>
      <c r="BH5" s="717"/>
      <c r="BI5" s="717"/>
      <c r="BJ5" s="419"/>
      <c r="BK5" s="419"/>
      <c r="BL5" s="419"/>
      <c r="BM5" s="419"/>
      <c r="BN5" s="419"/>
      <c r="BO5" s="419"/>
      <c r="BP5" s="419"/>
      <c r="BQ5" s="419"/>
      <c r="BR5" s="419"/>
      <c r="BS5" s="419"/>
      <c r="BT5" s="419"/>
      <c r="BU5" s="419"/>
      <c r="BV5" s="419"/>
    </row>
    <row r="6" spans="1:74" ht="11.1" customHeight="1" x14ac:dyDescent="0.2">
      <c r="A6" s="140"/>
      <c r="B6" s="36" t="s">
        <v>694</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0"/>
      <c r="AZ6" s="420"/>
      <c r="BA6" s="420"/>
      <c r="BB6" s="420"/>
      <c r="BC6" s="420"/>
      <c r="BD6" s="545"/>
      <c r="BE6" s="545"/>
      <c r="BF6" s="545"/>
      <c r="BG6" s="545"/>
      <c r="BH6" s="545"/>
      <c r="BI6" s="545"/>
      <c r="BJ6" s="420"/>
      <c r="BK6" s="420"/>
      <c r="BL6" s="420"/>
      <c r="BM6" s="420"/>
      <c r="BN6" s="420"/>
      <c r="BO6" s="420"/>
      <c r="BP6" s="420"/>
      <c r="BQ6" s="420"/>
      <c r="BR6" s="420"/>
      <c r="BS6" s="420"/>
      <c r="BT6" s="420"/>
      <c r="BU6" s="420"/>
      <c r="BV6" s="420"/>
    </row>
    <row r="7" spans="1:74" ht="11.1" customHeight="1" x14ac:dyDescent="0.2">
      <c r="A7" s="140" t="s">
        <v>695</v>
      </c>
      <c r="B7" s="39" t="s">
        <v>1114</v>
      </c>
      <c r="C7" s="240">
        <v>15737.894815</v>
      </c>
      <c r="D7" s="240">
        <v>15749.621370000001</v>
      </c>
      <c r="E7" s="240">
        <v>15785.193815000001</v>
      </c>
      <c r="F7" s="240">
        <v>15872.638815</v>
      </c>
      <c r="G7" s="240">
        <v>15934.883037</v>
      </c>
      <c r="H7" s="240">
        <v>15999.953148000001</v>
      </c>
      <c r="I7" s="240">
        <v>16089.836111000001</v>
      </c>
      <c r="J7" s="240">
        <v>16144.067778000001</v>
      </c>
      <c r="K7" s="240">
        <v>16184.635111</v>
      </c>
      <c r="L7" s="240">
        <v>16186.053963</v>
      </c>
      <c r="M7" s="240">
        <v>16218.405741</v>
      </c>
      <c r="N7" s="240">
        <v>16256.206296</v>
      </c>
      <c r="O7" s="240">
        <v>16309.510147999999</v>
      </c>
      <c r="P7" s="240">
        <v>16350.667369999999</v>
      </c>
      <c r="Q7" s="240">
        <v>16389.732480999999</v>
      </c>
      <c r="R7" s="240">
        <v>16430.467259000001</v>
      </c>
      <c r="S7" s="240">
        <v>16462.526815000001</v>
      </c>
      <c r="T7" s="240">
        <v>16489.672925999999</v>
      </c>
      <c r="U7" s="240">
        <v>16512.267814999999</v>
      </c>
      <c r="V7" s="240">
        <v>16529.31537</v>
      </c>
      <c r="W7" s="240">
        <v>16541.177814999999</v>
      </c>
      <c r="X7" s="240">
        <v>16540.360629999999</v>
      </c>
      <c r="Y7" s="240">
        <v>16547.473741000002</v>
      </c>
      <c r="Z7" s="240">
        <v>16555.022629999999</v>
      </c>
      <c r="AA7" s="240">
        <v>16553.515888999998</v>
      </c>
      <c r="AB7" s="240">
        <v>16569.054888999999</v>
      </c>
      <c r="AC7" s="240">
        <v>16592.148222</v>
      </c>
      <c r="AD7" s="240">
        <v>16629.507000000001</v>
      </c>
      <c r="AE7" s="240">
        <v>16662.675667</v>
      </c>
      <c r="AF7" s="240">
        <v>16698.365333000002</v>
      </c>
      <c r="AG7" s="240">
        <v>16746.064740999998</v>
      </c>
      <c r="AH7" s="240">
        <v>16779.679852000001</v>
      </c>
      <c r="AI7" s="240">
        <v>16808.699407</v>
      </c>
      <c r="AJ7" s="240">
        <v>16830.174073999999</v>
      </c>
      <c r="AK7" s="240">
        <v>16852.214519000001</v>
      </c>
      <c r="AL7" s="240">
        <v>16871.871406999999</v>
      </c>
      <c r="AM7" s="240">
        <v>16874.703704</v>
      </c>
      <c r="AN7" s="240">
        <v>16900.424258999999</v>
      </c>
      <c r="AO7" s="240">
        <v>16934.592036999999</v>
      </c>
      <c r="AP7" s="240">
        <v>16987.734593000001</v>
      </c>
      <c r="AQ7" s="240">
        <v>17030.901148000001</v>
      </c>
      <c r="AR7" s="240">
        <v>17074.619258999999</v>
      </c>
      <c r="AS7" s="240">
        <v>17123.214704000002</v>
      </c>
      <c r="AT7" s="240">
        <v>17164.791593000002</v>
      </c>
      <c r="AU7" s="240">
        <v>17203.675704000001</v>
      </c>
      <c r="AV7" s="240">
        <v>17239.867037</v>
      </c>
      <c r="AW7" s="240">
        <v>17273.365592999999</v>
      </c>
      <c r="AX7" s="240">
        <v>17304.17137</v>
      </c>
      <c r="AY7" s="240">
        <v>17332.901481000001</v>
      </c>
      <c r="AZ7" s="240">
        <v>17367.653037</v>
      </c>
      <c r="BA7" s="333">
        <v>17405.13</v>
      </c>
      <c r="BB7" s="333">
        <v>17449.599999999999</v>
      </c>
      <c r="BC7" s="333">
        <v>17489.3</v>
      </c>
      <c r="BD7" s="333">
        <v>17528.52</v>
      </c>
      <c r="BE7" s="333">
        <v>17566.439999999999</v>
      </c>
      <c r="BF7" s="333">
        <v>17605.29</v>
      </c>
      <c r="BG7" s="333">
        <v>17644.259999999998</v>
      </c>
      <c r="BH7" s="333">
        <v>17684.14</v>
      </c>
      <c r="BI7" s="333">
        <v>17722.77</v>
      </c>
      <c r="BJ7" s="333">
        <v>17760.939999999999</v>
      </c>
      <c r="BK7" s="333">
        <v>17797.71</v>
      </c>
      <c r="BL7" s="333">
        <v>17835.650000000001</v>
      </c>
      <c r="BM7" s="333">
        <v>17873.830000000002</v>
      </c>
      <c r="BN7" s="333">
        <v>17914.16</v>
      </c>
      <c r="BO7" s="333">
        <v>17951.400000000001</v>
      </c>
      <c r="BP7" s="333">
        <v>17987.439999999999</v>
      </c>
      <c r="BQ7" s="333">
        <v>18021.12</v>
      </c>
      <c r="BR7" s="333">
        <v>18055.650000000001</v>
      </c>
      <c r="BS7" s="333">
        <v>18089.88</v>
      </c>
      <c r="BT7" s="333">
        <v>18122.259999999998</v>
      </c>
      <c r="BU7" s="333">
        <v>18156.990000000002</v>
      </c>
      <c r="BV7" s="333">
        <v>18192.55</v>
      </c>
    </row>
    <row r="8" spans="1:74" ht="11.1" customHeight="1" x14ac:dyDescent="0.2">
      <c r="A8" s="140"/>
      <c r="B8" s="36" t="s">
        <v>1021</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333"/>
      <c r="BB8" s="333"/>
      <c r="BC8" s="333"/>
      <c r="BD8" s="333"/>
      <c r="BE8" s="333"/>
      <c r="BF8" s="333"/>
      <c r="BG8" s="333"/>
      <c r="BH8" s="333"/>
      <c r="BI8" s="333"/>
      <c r="BJ8" s="333"/>
      <c r="BK8" s="333"/>
      <c r="BL8" s="333"/>
      <c r="BM8" s="333"/>
      <c r="BN8" s="333"/>
      <c r="BO8" s="333"/>
      <c r="BP8" s="333"/>
      <c r="BQ8" s="333"/>
      <c r="BR8" s="333"/>
      <c r="BS8" s="333"/>
      <c r="BT8" s="333"/>
      <c r="BU8" s="333"/>
      <c r="BV8" s="333"/>
    </row>
    <row r="9" spans="1:74" ht="11.1" customHeight="1" x14ac:dyDescent="0.2">
      <c r="A9" s="140" t="s">
        <v>1022</v>
      </c>
      <c r="B9" s="39" t="s">
        <v>1114</v>
      </c>
      <c r="C9" s="240">
        <v>10666.1</v>
      </c>
      <c r="D9" s="240">
        <v>10706.4</v>
      </c>
      <c r="E9" s="240">
        <v>10767.6</v>
      </c>
      <c r="F9" s="240">
        <v>10778.6</v>
      </c>
      <c r="G9" s="240">
        <v>10799.3</v>
      </c>
      <c r="H9" s="240">
        <v>10837.4</v>
      </c>
      <c r="I9" s="240">
        <v>10856.5</v>
      </c>
      <c r="J9" s="240">
        <v>10937.6</v>
      </c>
      <c r="K9" s="240">
        <v>10935.5</v>
      </c>
      <c r="L9" s="240">
        <v>11004.4</v>
      </c>
      <c r="M9" s="240">
        <v>11055.4</v>
      </c>
      <c r="N9" s="240">
        <v>11075.8</v>
      </c>
      <c r="O9" s="240">
        <v>11114.7</v>
      </c>
      <c r="P9" s="240">
        <v>11133.2</v>
      </c>
      <c r="Q9" s="240">
        <v>11188</v>
      </c>
      <c r="R9" s="240">
        <v>11200.7</v>
      </c>
      <c r="S9" s="240">
        <v>11243</v>
      </c>
      <c r="T9" s="240">
        <v>11240.2</v>
      </c>
      <c r="U9" s="240">
        <v>11272.9</v>
      </c>
      <c r="V9" s="240">
        <v>11303.2</v>
      </c>
      <c r="W9" s="240">
        <v>11337.6</v>
      </c>
      <c r="X9" s="240">
        <v>11347.3</v>
      </c>
      <c r="Y9" s="240">
        <v>11376.6</v>
      </c>
      <c r="Z9" s="240">
        <v>11413.9</v>
      </c>
      <c r="AA9" s="240">
        <v>11399.8</v>
      </c>
      <c r="AB9" s="240">
        <v>11447.5</v>
      </c>
      <c r="AC9" s="240">
        <v>11444.3</v>
      </c>
      <c r="AD9" s="240">
        <v>11505.1</v>
      </c>
      <c r="AE9" s="240">
        <v>11532.9</v>
      </c>
      <c r="AF9" s="240">
        <v>11575.3</v>
      </c>
      <c r="AG9" s="240">
        <v>11594.1</v>
      </c>
      <c r="AH9" s="240">
        <v>11604</v>
      </c>
      <c r="AI9" s="240">
        <v>11656.3</v>
      </c>
      <c r="AJ9" s="240">
        <v>11668.3</v>
      </c>
      <c r="AK9" s="240">
        <v>11698</v>
      </c>
      <c r="AL9" s="240">
        <v>11740.1</v>
      </c>
      <c r="AM9" s="240">
        <v>11728.4</v>
      </c>
      <c r="AN9" s="240">
        <v>11729.6</v>
      </c>
      <c r="AO9" s="240">
        <v>11816.1</v>
      </c>
      <c r="AP9" s="240">
        <v>11827.4</v>
      </c>
      <c r="AQ9" s="240">
        <v>11859.8</v>
      </c>
      <c r="AR9" s="240">
        <v>11871.6</v>
      </c>
      <c r="AS9" s="240">
        <v>11895.8</v>
      </c>
      <c r="AT9" s="240">
        <v>11891.8</v>
      </c>
      <c r="AU9" s="240">
        <v>11962.1</v>
      </c>
      <c r="AV9" s="240">
        <v>11975.8</v>
      </c>
      <c r="AW9" s="240">
        <v>12037</v>
      </c>
      <c r="AX9" s="240">
        <v>12071.4</v>
      </c>
      <c r="AY9" s="240">
        <v>12082.460666999999</v>
      </c>
      <c r="AZ9" s="240">
        <v>12109.322667</v>
      </c>
      <c r="BA9" s="333">
        <v>12135.98</v>
      </c>
      <c r="BB9" s="333">
        <v>12163.62</v>
      </c>
      <c r="BC9" s="333">
        <v>12189</v>
      </c>
      <c r="BD9" s="333">
        <v>12213.28</v>
      </c>
      <c r="BE9" s="333">
        <v>12234.44</v>
      </c>
      <c r="BF9" s="333">
        <v>12258.09</v>
      </c>
      <c r="BG9" s="333">
        <v>12282.18</v>
      </c>
      <c r="BH9" s="333">
        <v>12308.72</v>
      </c>
      <c r="BI9" s="333">
        <v>12332.19</v>
      </c>
      <c r="BJ9" s="333">
        <v>12354.6</v>
      </c>
      <c r="BK9" s="333">
        <v>12374.68</v>
      </c>
      <c r="BL9" s="333">
        <v>12395.91</v>
      </c>
      <c r="BM9" s="333">
        <v>12417.04</v>
      </c>
      <c r="BN9" s="333">
        <v>12438.51</v>
      </c>
      <c r="BO9" s="333">
        <v>12459.07</v>
      </c>
      <c r="BP9" s="333">
        <v>12479.18</v>
      </c>
      <c r="BQ9" s="333">
        <v>12497.53</v>
      </c>
      <c r="BR9" s="333">
        <v>12517.71</v>
      </c>
      <c r="BS9" s="333">
        <v>12538.42</v>
      </c>
      <c r="BT9" s="333">
        <v>12559.08</v>
      </c>
      <c r="BU9" s="333">
        <v>12581.27</v>
      </c>
      <c r="BV9" s="333">
        <v>12604.42</v>
      </c>
    </row>
    <row r="10" spans="1:74" ht="11.1" customHeight="1" x14ac:dyDescent="0.2">
      <c r="A10" s="140"/>
      <c r="B10" s="139" t="s">
        <v>709</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354"/>
      <c r="BB10" s="354"/>
      <c r="BC10" s="354"/>
      <c r="BD10" s="354"/>
      <c r="BE10" s="354"/>
      <c r="BF10" s="354"/>
      <c r="BG10" s="354"/>
      <c r="BH10" s="354"/>
      <c r="BI10" s="354"/>
      <c r="BJ10" s="354"/>
      <c r="BK10" s="354"/>
      <c r="BL10" s="354"/>
      <c r="BM10" s="354"/>
      <c r="BN10" s="354"/>
      <c r="BO10" s="354"/>
      <c r="BP10" s="354"/>
      <c r="BQ10" s="354"/>
      <c r="BR10" s="354"/>
      <c r="BS10" s="354"/>
      <c r="BT10" s="354"/>
      <c r="BU10" s="354"/>
      <c r="BV10" s="354"/>
    </row>
    <row r="11" spans="1:74" ht="11.1" customHeight="1" x14ac:dyDescent="0.2">
      <c r="A11" s="140" t="s">
        <v>710</v>
      </c>
      <c r="B11" s="39" t="s">
        <v>1114</v>
      </c>
      <c r="C11" s="240">
        <v>2583.9918889</v>
      </c>
      <c r="D11" s="240">
        <v>2598.2112222000001</v>
      </c>
      <c r="E11" s="240">
        <v>2615.9248889</v>
      </c>
      <c r="F11" s="240">
        <v>2642.4060740999998</v>
      </c>
      <c r="G11" s="240">
        <v>2663.1535184999998</v>
      </c>
      <c r="H11" s="240">
        <v>2683.4404073999999</v>
      </c>
      <c r="I11" s="240">
        <v>2711.2034815000002</v>
      </c>
      <c r="J11" s="240">
        <v>2724.6167037</v>
      </c>
      <c r="K11" s="240">
        <v>2731.6168148000002</v>
      </c>
      <c r="L11" s="240">
        <v>2719.8721111</v>
      </c>
      <c r="M11" s="240">
        <v>2723.2947777999998</v>
      </c>
      <c r="N11" s="240">
        <v>2729.5531111</v>
      </c>
      <c r="O11" s="240">
        <v>2741.7485925999999</v>
      </c>
      <c r="P11" s="240">
        <v>2751.3521480999998</v>
      </c>
      <c r="Q11" s="240">
        <v>2761.4652593000001</v>
      </c>
      <c r="R11" s="240">
        <v>2774.0505926000001</v>
      </c>
      <c r="S11" s="240">
        <v>2783.7108148000002</v>
      </c>
      <c r="T11" s="240">
        <v>2792.4085925999998</v>
      </c>
      <c r="U11" s="240">
        <v>2804.8391852</v>
      </c>
      <c r="V11" s="240">
        <v>2808.0906295999998</v>
      </c>
      <c r="W11" s="240">
        <v>2806.8581852000002</v>
      </c>
      <c r="X11" s="240">
        <v>2792.8612592999998</v>
      </c>
      <c r="Y11" s="240">
        <v>2788.8714814999998</v>
      </c>
      <c r="Z11" s="240">
        <v>2786.6082593000001</v>
      </c>
      <c r="AA11" s="240">
        <v>2786.7089258999999</v>
      </c>
      <c r="AB11" s="240">
        <v>2787.4208147999998</v>
      </c>
      <c r="AC11" s="240">
        <v>2789.3812592999998</v>
      </c>
      <c r="AD11" s="240">
        <v>2794.0981111000001</v>
      </c>
      <c r="AE11" s="240">
        <v>2797.4247777999999</v>
      </c>
      <c r="AF11" s="240">
        <v>2800.8691110999998</v>
      </c>
      <c r="AG11" s="240">
        <v>2804.3665185</v>
      </c>
      <c r="AH11" s="240">
        <v>2808.0946296000002</v>
      </c>
      <c r="AI11" s="240">
        <v>2811.9888519000001</v>
      </c>
      <c r="AJ11" s="240">
        <v>2809.8779258999998</v>
      </c>
      <c r="AK11" s="240">
        <v>2818.7328148000001</v>
      </c>
      <c r="AL11" s="240">
        <v>2832.3822593</v>
      </c>
      <c r="AM11" s="240">
        <v>2862.0391481000001</v>
      </c>
      <c r="AN11" s="240">
        <v>2876.8680370000002</v>
      </c>
      <c r="AO11" s="240">
        <v>2888.0818147999998</v>
      </c>
      <c r="AP11" s="240">
        <v>2895.6804815</v>
      </c>
      <c r="AQ11" s="240">
        <v>2899.664037</v>
      </c>
      <c r="AR11" s="240">
        <v>2900.0324814999999</v>
      </c>
      <c r="AS11" s="240">
        <v>2904.2834444</v>
      </c>
      <c r="AT11" s="240">
        <v>2914.3684444</v>
      </c>
      <c r="AU11" s="240">
        <v>2928.7571111000002</v>
      </c>
      <c r="AV11" s="240">
        <v>2958.6731481000002</v>
      </c>
      <c r="AW11" s="240">
        <v>2973.2513703999998</v>
      </c>
      <c r="AX11" s="240">
        <v>2983.7154814999999</v>
      </c>
      <c r="AY11" s="240">
        <v>2981.1020741000002</v>
      </c>
      <c r="AZ11" s="240">
        <v>2990.0605184999999</v>
      </c>
      <c r="BA11" s="333">
        <v>3001.627</v>
      </c>
      <c r="BB11" s="333">
        <v>3019.83</v>
      </c>
      <c r="BC11" s="333">
        <v>3033.5929999999998</v>
      </c>
      <c r="BD11" s="333">
        <v>3046.9450000000002</v>
      </c>
      <c r="BE11" s="333">
        <v>3059.5479999999998</v>
      </c>
      <c r="BF11" s="333">
        <v>3072.328</v>
      </c>
      <c r="BG11" s="333">
        <v>3084.9490000000001</v>
      </c>
      <c r="BH11" s="333">
        <v>3095.8760000000002</v>
      </c>
      <c r="BI11" s="333">
        <v>3109.328</v>
      </c>
      <c r="BJ11" s="333">
        <v>3123.77</v>
      </c>
      <c r="BK11" s="333">
        <v>3140.547</v>
      </c>
      <c r="BL11" s="333">
        <v>3155.9630000000002</v>
      </c>
      <c r="BM11" s="333">
        <v>3171.3609999999999</v>
      </c>
      <c r="BN11" s="333">
        <v>3186.4209999999998</v>
      </c>
      <c r="BO11" s="333">
        <v>3202.0250000000001</v>
      </c>
      <c r="BP11" s="333">
        <v>3217.8510000000001</v>
      </c>
      <c r="BQ11" s="333">
        <v>3234.7020000000002</v>
      </c>
      <c r="BR11" s="333">
        <v>3250.373</v>
      </c>
      <c r="BS11" s="333">
        <v>3265.6669999999999</v>
      </c>
      <c r="BT11" s="333">
        <v>3280.5230000000001</v>
      </c>
      <c r="BU11" s="333">
        <v>3295.105</v>
      </c>
      <c r="BV11" s="333">
        <v>3309.3539999999998</v>
      </c>
    </row>
    <row r="12" spans="1:74" ht="11.1" customHeight="1" x14ac:dyDescent="0.2">
      <c r="A12" s="140"/>
      <c r="B12" s="141" t="s">
        <v>715</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332"/>
      <c r="BB12" s="332"/>
      <c r="BC12" s="332"/>
      <c r="BD12" s="332"/>
      <c r="BE12" s="332"/>
      <c r="BF12" s="332"/>
      <c r="BG12" s="332"/>
      <c r="BH12" s="332"/>
      <c r="BI12" s="332"/>
      <c r="BJ12" s="332"/>
      <c r="BK12" s="332"/>
      <c r="BL12" s="332"/>
      <c r="BM12" s="332"/>
      <c r="BN12" s="332"/>
      <c r="BO12" s="332"/>
      <c r="BP12" s="332"/>
      <c r="BQ12" s="332"/>
      <c r="BR12" s="332"/>
      <c r="BS12" s="332"/>
      <c r="BT12" s="332"/>
      <c r="BU12" s="332"/>
      <c r="BV12" s="332"/>
    </row>
    <row r="13" spans="1:74" ht="11.1" customHeight="1" x14ac:dyDescent="0.2">
      <c r="A13" s="140" t="s">
        <v>716</v>
      </c>
      <c r="B13" s="39" t="s">
        <v>1114</v>
      </c>
      <c r="C13" s="633">
        <v>51.440074074000002</v>
      </c>
      <c r="D13" s="633">
        <v>39.735518519000003</v>
      </c>
      <c r="E13" s="633">
        <v>40.359407406999999</v>
      </c>
      <c r="F13" s="633">
        <v>73.152925925999995</v>
      </c>
      <c r="G13" s="633">
        <v>83.552814815000005</v>
      </c>
      <c r="H13" s="633">
        <v>91.400259258999995</v>
      </c>
      <c r="I13" s="633">
        <v>97.389777777999996</v>
      </c>
      <c r="J13" s="633">
        <v>99.611444444</v>
      </c>
      <c r="K13" s="633">
        <v>98.759777778</v>
      </c>
      <c r="L13" s="633">
        <v>79.838481481000002</v>
      </c>
      <c r="M13" s="633">
        <v>84.087370370000002</v>
      </c>
      <c r="N13" s="633">
        <v>96.510148147999999</v>
      </c>
      <c r="O13" s="633">
        <v>141.67540740999999</v>
      </c>
      <c r="P13" s="633">
        <v>152.01951851999999</v>
      </c>
      <c r="Q13" s="633">
        <v>152.11107407</v>
      </c>
      <c r="R13" s="633">
        <v>125.61125926</v>
      </c>
      <c r="S13" s="633">
        <v>117.45181481</v>
      </c>
      <c r="T13" s="633">
        <v>111.29392593</v>
      </c>
      <c r="U13" s="633">
        <v>112.44025926</v>
      </c>
      <c r="V13" s="633">
        <v>106.30848148</v>
      </c>
      <c r="W13" s="633">
        <v>98.201259258999997</v>
      </c>
      <c r="X13" s="633">
        <v>85.923185184999994</v>
      </c>
      <c r="Y13" s="633">
        <v>75.511629630000002</v>
      </c>
      <c r="Z13" s="633">
        <v>64.771185184999993</v>
      </c>
      <c r="AA13" s="633">
        <v>52.788814815000002</v>
      </c>
      <c r="AB13" s="633">
        <v>42.075370370000002</v>
      </c>
      <c r="AC13" s="633">
        <v>31.717814815000001</v>
      </c>
      <c r="AD13" s="633">
        <v>17.110666667</v>
      </c>
      <c r="AE13" s="633">
        <v>10.919</v>
      </c>
      <c r="AF13" s="633">
        <v>8.5373333332999994</v>
      </c>
      <c r="AG13" s="633">
        <v>7.8315925925999998</v>
      </c>
      <c r="AH13" s="633">
        <v>14.670481480999999</v>
      </c>
      <c r="AI13" s="633">
        <v>26.919925926000001</v>
      </c>
      <c r="AJ13" s="633">
        <v>69.952962963000004</v>
      </c>
      <c r="AK13" s="633">
        <v>73.993740740999996</v>
      </c>
      <c r="AL13" s="633">
        <v>64.415296295999994</v>
      </c>
      <c r="AM13" s="633">
        <v>12.009185185</v>
      </c>
      <c r="AN13" s="633">
        <v>-2.9013703704</v>
      </c>
      <c r="AO13" s="633">
        <v>-9.5248148147999991</v>
      </c>
      <c r="AP13" s="633">
        <v>-1.5609999999999999</v>
      </c>
      <c r="AQ13" s="633">
        <v>3.6646666667000001</v>
      </c>
      <c r="AR13" s="633">
        <v>12.452333333</v>
      </c>
      <c r="AS13" s="633">
        <v>39.946444444000001</v>
      </c>
      <c r="AT13" s="633">
        <v>44.499777778000002</v>
      </c>
      <c r="AU13" s="633">
        <v>41.256777778</v>
      </c>
      <c r="AV13" s="633">
        <v>30.217444444000002</v>
      </c>
      <c r="AW13" s="633">
        <v>11.381777778</v>
      </c>
      <c r="AX13" s="633">
        <v>-15.250222222</v>
      </c>
      <c r="AY13" s="633">
        <v>37.052368889</v>
      </c>
      <c r="AZ13" s="633">
        <v>46.197908888999997</v>
      </c>
      <c r="BA13" s="634">
        <v>52.349962222000002</v>
      </c>
      <c r="BB13" s="634">
        <v>51.413899258999997</v>
      </c>
      <c r="BC13" s="634">
        <v>54.649951481000002</v>
      </c>
      <c r="BD13" s="634">
        <v>57.963489258999999</v>
      </c>
      <c r="BE13" s="634">
        <v>62.585921481</v>
      </c>
      <c r="BF13" s="634">
        <v>65.130873703999995</v>
      </c>
      <c r="BG13" s="634">
        <v>66.829754815000001</v>
      </c>
      <c r="BH13" s="634">
        <v>66.579852222</v>
      </c>
      <c r="BI13" s="634">
        <v>67.413625556</v>
      </c>
      <c r="BJ13" s="634">
        <v>68.228362222000001</v>
      </c>
      <c r="BK13" s="634">
        <v>68.314555556000002</v>
      </c>
      <c r="BL13" s="634">
        <v>69.623348888999999</v>
      </c>
      <c r="BM13" s="634">
        <v>71.445235556</v>
      </c>
      <c r="BN13" s="634">
        <v>74.898237777999995</v>
      </c>
      <c r="BO13" s="634">
        <v>76.907794444000004</v>
      </c>
      <c r="BP13" s="634">
        <v>78.591927777999999</v>
      </c>
      <c r="BQ13" s="634">
        <v>80.273938518999998</v>
      </c>
      <c r="BR13" s="634">
        <v>81.064749629999994</v>
      </c>
      <c r="BS13" s="634">
        <v>81.287661851999999</v>
      </c>
      <c r="BT13" s="634">
        <v>80.106055925999996</v>
      </c>
      <c r="BU13" s="634">
        <v>79.820634815000005</v>
      </c>
      <c r="BV13" s="634">
        <v>79.594779259000006</v>
      </c>
    </row>
    <row r="14" spans="1:74" ht="11.1" customHeight="1" x14ac:dyDescent="0.2">
      <c r="A14" s="140"/>
      <c r="B14" s="141" t="s">
        <v>1138</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355"/>
      <c r="BB14" s="355"/>
      <c r="BC14" s="355"/>
      <c r="BD14" s="355"/>
      <c r="BE14" s="355"/>
      <c r="BF14" s="355"/>
      <c r="BG14" s="355"/>
      <c r="BH14" s="355"/>
      <c r="BI14" s="355"/>
      <c r="BJ14" s="355"/>
      <c r="BK14" s="355"/>
      <c r="BL14" s="355"/>
      <c r="BM14" s="355"/>
      <c r="BN14" s="355"/>
      <c r="BO14" s="355"/>
      <c r="BP14" s="355"/>
      <c r="BQ14" s="355"/>
      <c r="BR14" s="355"/>
      <c r="BS14" s="355"/>
      <c r="BT14" s="355"/>
      <c r="BU14" s="355"/>
      <c r="BV14" s="355"/>
    </row>
    <row r="15" spans="1:74" ht="11.1" customHeight="1" x14ac:dyDescent="0.2">
      <c r="A15" s="140" t="s">
        <v>1140</v>
      </c>
      <c r="B15" s="39" t="s">
        <v>1114</v>
      </c>
      <c r="C15" s="240">
        <v>2826.8818148</v>
      </c>
      <c r="D15" s="240">
        <v>2826.7670370000001</v>
      </c>
      <c r="E15" s="240">
        <v>2827.9541481000001</v>
      </c>
      <c r="F15" s="240">
        <v>2831.0868519000001</v>
      </c>
      <c r="G15" s="240">
        <v>2834.3949630000002</v>
      </c>
      <c r="H15" s="240">
        <v>2838.5221852</v>
      </c>
      <c r="I15" s="240">
        <v>2847.4211111</v>
      </c>
      <c r="J15" s="240">
        <v>2850.2221110999999</v>
      </c>
      <c r="K15" s="240">
        <v>2850.8777777999999</v>
      </c>
      <c r="L15" s="240">
        <v>2844.2821852000002</v>
      </c>
      <c r="M15" s="240">
        <v>2844.4766295999998</v>
      </c>
      <c r="N15" s="240">
        <v>2846.3551852000001</v>
      </c>
      <c r="O15" s="240">
        <v>2850.1676296000001</v>
      </c>
      <c r="P15" s="240">
        <v>2855.2270741000002</v>
      </c>
      <c r="Q15" s="240">
        <v>2861.7832963000001</v>
      </c>
      <c r="R15" s="240">
        <v>2874.1717036999999</v>
      </c>
      <c r="S15" s="240">
        <v>2880.4699258999999</v>
      </c>
      <c r="T15" s="240">
        <v>2885.0133704</v>
      </c>
      <c r="U15" s="240">
        <v>2886.4073704000002</v>
      </c>
      <c r="V15" s="240">
        <v>2888.4872593</v>
      </c>
      <c r="W15" s="240">
        <v>2889.8583703999998</v>
      </c>
      <c r="X15" s="240">
        <v>2887.9516666999998</v>
      </c>
      <c r="Y15" s="240">
        <v>2889.8319999999999</v>
      </c>
      <c r="Z15" s="240">
        <v>2892.9303332999998</v>
      </c>
      <c r="AA15" s="240">
        <v>2901.8045926</v>
      </c>
      <c r="AB15" s="240">
        <v>2903.9204814999998</v>
      </c>
      <c r="AC15" s="240">
        <v>2903.8359258999999</v>
      </c>
      <c r="AD15" s="240">
        <v>2897.0675185</v>
      </c>
      <c r="AE15" s="240">
        <v>2895.9446296000001</v>
      </c>
      <c r="AF15" s="240">
        <v>2895.9838519</v>
      </c>
      <c r="AG15" s="240">
        <v>2899.0837037000001</v>
      </c>
      <c r="AH15" s="240">
        <v>2900.0232593000001</v>
      </c>
      <c r="AI15" s="240">
        <v>2900.7010369999998</v>
      </c>
      <c r="AJ15" s="240">
        <v>2901.6280000000002</v>
      </c>
      <c r="AK15" s="240">
        <v>2901.3989999999999</v>
      </c>
      <c r="AL15" s="240">
        <v>2900.5250000000001</v>
      </c>
      <c r="AM15" s="240">
        <v>2897.6778519</v>
      </c>
      <c r="AN15" s="240">
        <v>2896.509963</v>
      </c>
      <c r="AO15" s="240">
        <v>2895.6931851999998</v>
      </c>
      <c r="AP15" s="240">
        <v>2894.7872222000001</v>
      </c>
      <c r="AQ15" s="240">
        <v>2895.0028889</v>
      </c>
      <c r="AR15" s="240">
        <v>2895.8998889</v>
      </c>
      <c r="AS15" s="240">
        <v>2895.9522962999999</v>
      </c>
      <c r="AT15" s="240">
        <v>2899.3564074000001</v>
      </c>
      <c r="AU15" s="240">
        <v>2904.5862963</v>
      </c>
      <c r="AV15" s="240">
        <v>2911.641963</v>
      </c>
      <c r="AW15" s="240">
        <v>2920.5234074</v>
      </c>
      <c r="AX15" s="240">
        <v>2931.2306296000002</v>
      </c>
      <c r="AY15" s="240">
        <v>2919.1123704000001</v>
      </c>
      <c r="AZ15" s="240">
        <v>2918.8879259</v>
      </c>
      <c r="BA15" s="333">
        <v>2919.1350000000002</v>
      </c>
      <c r="BB15" s="333">
        <v>2920.6419999999998</v>
      </c>
      <c r="BC15" s="333">
        <v>2921.239</v>
      </c>
      <c r="BD15" s="333">
        <v>2921.7159999999999</v>
      </c>
      <c r="BE15" s="333">
        <v>2921.62</v>
      </c>
      <c r="BF15" s="333">
        <v>2922.1930000000002</v>
      </c>
      <c r="BG15" s="333">
        <v>2922.9839999999999</v>
      </c>
      <c r="BH15" s="333">
        <v>2923.76</v>
      </c>
      <c r="BI15" s="333">
        <v>2925.1610000000001</v>
      </c>
      <c r="BJ15" s="333">
        <v>2926.9549999999999</v>
      </c>
      <c r="BK15" s="333">
        <v>2929.9090000000001</v>
      </c>
      <c r="BL15" s="333">
        <v>2931.91</v>
      </c>
      <c r="BM15" s="333">
        <v>2933.7280000000001</v>
      </c>
      <c r="BN15" s="333">
        <v>2935.2860000000001</v>
      </c>
      <c r="BO15" s="333">
        <v>2936.7919999999999</v>
      </c>
      <c r="BP15" s="333">
        <v>2938.172</v>
      </c>
      <c r="BQ15" s="333">
        <v>2939.5349999999999</v>
      </c>
      <c r="BR15" s="333">
        <v>2940.576</v>
      </c>
      <c r="BS15" s="333">
        <v>2941.4070000000002</v>
      </c>
      <c r="BT15" s="333">
        <v>2941.402</v>
      </c>
      <c r="BU15" s="333">
        <v>2942.28</v>
      </c>
      <c r="BV15" s="333">
        <v>2943.4160000000002</v>
      </c>
    </row>
    <row r="16" spans="1:74" ht="11.1" customHeight="1" x14ac:dyDescent="0.2">
      <c r="A16" s="140"/>
      <c r="B16" s="141" t="s">
        <v>1139</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355"/>
      <c r="BB16" s="355"/>
      <c r="BC16" s="355"/>
      <c r="BD16" s="355"/>
      <c r="BE16" s="355"/>
      <c r="BF16" s="355"/>
      <c r="BG16" s="355"/>
      <c r="BH16" s="355"/>
      <c r="BI16" s="355"/>
      <c r="BJ16" s="355"/>
      <c r="BK16" s="355"/>
      <c r="BL16" s="355"/>
      <c r="BM16" s="355"/>
      <c r="BN16" s="355"/>
      <c r="BO16" s="355"/>
      <c r="BP16" s="355"/>
      <c r="BQ16" s="355"/>
      <c r="BR16" s="355"/>
      <c r="BS16" s="355"/>
      <c r="BT16" s="355"/>
      <c r="BU16" s="355"/>
      <c r="BV16" s="355"/>
    </row>
    <row r="17" spans="1:74" ht="11.1" customHeight="1" x14ac:dyDescent="0.2">
      <c r="A17" s="140" t="s">
        <v>1141</v>
      </c>
      <c r="B17" s="39" t="s">
        <v>1114</v>
      </c>
      <c r="C17" s="240">
        <v>2071.3095926000001</v>
      </c>
      <c r="D17" s="240">
        <v>2073.5831481</v>
      </c>
      <c r="E17" s="240">
        <v>2082.3932593</v>
      </c>
      <c r="F17" s="240">
        <v>2112.7860000000001</v>
      </c>
      <c r="G17" s="240">
        <v>2123.3846666999998</v>
      </c>
      <c r="H17" s="240">
        <v>2129.2353333000001</v>
      </c>
      <c r="I17" s="240">
        <v>2120.6920740999999</v>
      </c>
      <c r="J17" s="240">
        <v>2124.2811852</v>
      </c>
      <c r="K17" s="240">
        <v>2130.3567407</v>
      </c>
      <c r="L17" s="240">
        <v>2149.6568148000001</v>
      </c>
      <c r="M17" s="240">
        <v>2152.6517036999999</v>
      </c>
      <c r="N17" s="240">
        <v>2150.0794814999999</v>
      </c>
      <c r="O17" s="240">
        <v>2128.0253333000001</v>
      </c>
      <c r="P17" s="240">
        <v>2124.7550000000001</v>
      </c>
      <c r="Q17" s="240">
        <v>2126.3536666999998</v>
      </c>
      <c r="R17" s="240">
        <v>2145.3960000000002</v>
      </c>
      <c r="S17" s="240">
        <v>2147.3016667000002</v>
      </c>
      <c r="T17" s="240">
        <v>2144.6453332999999</v>
      </c>
      <c r="U17" s="240">
        <v>2129.9437407</v>
      </c>
      <c r="V17" s="240">
        <v>2123.7758518999999</v>
      </c>
      <c r="W17" s="240">
        <v>2118.6584074000002</v>
      </c>
      <c r="X17" s="240">
        <v>2116.2355556000002</v>
      </c>
      <c r="Y17" s="240">
        <v>2111.9858889000002</v>
      </c>
      <c r="Z17" s="240">
        <v>2107.5535556</v>
      </c>
      <c r="AA17" s="240">
        <v>2098.5080370000001</v>
      </c>
      <c r="AB17" s="240">
        <v>2097.0332592999998</v>
      </c>
      <c r="AC17" s="240">
        <v>2098.6987036999999</v>
      </c>
      <c r="AD17" s="240">
        <v>2104.9711852</v>
      </c>
      <c r="AE17" s="240">
        <v>2111.8169630000002</v>
      </c>
      <c r="AF17" s="240">
        <v>2120.7028519</v>
      </c>
      <c r="AG17" s="240">
        <v>2142.2999629999999</v>
      </c>
      <c r="AH17" s="240">
        <v>2147.2627407</v>
      </c>
      <c r="AI17" s="240">
        <v>2146.2622962999999</v>
      </c>
      <c r="AJ17" s="240">
        <v>2122.6361111000001</v>
      </c>
      <c r="AK17" s="240">
        <v>2122.2061110999998</v>
      </c>
      <c r="AL17" s="240">
        <v>2128.3097778000001</v>
      </c>
      <c r="AM17" s="240">
        <v>2152.4823704</v>
      </c>
      <c r="AN17" s="240">
        <v>2163.0019259000001</v>
      </c>
      <c r="AO17" s="240">
        <v>2171.4037036999998</v>
      </c>
      <c r="AP17" s="240">
        <v>2175.9871111000002</v>
      </c>
      <c r="AQ17" s="240">
        <v>2181.4287777999998</v>
      </c>
      <c r="AR17" s="240">
        <v>2186.0281110999999</v>
      </c>
      <c r="AS17" s="240">
        <v>2184.8405185000001</v>
      </c>
      <c r="AT17" s="240">
        <v>2191.4636295999999</v>
      </c>
      <c r="AU17" s="240">
        <v>2200.9528519</v>
      </c>
      <c r="AV17" s="240">
        <v>2213.3081852</v>
      </c>
      <c r="AW17" s="240">
        <v>2228.5296296000001</v>
      </c>
      <c r="AX17" s="240">
        <v>2246.6171852000002</v>
      </c>
      <c r="AY17" s="240">
        <v>2261.3336666999999</v>
      </c>
      <c r="AZ17" s="240">
        <v>2273.3913333</v>
      </c>
      <c r="BA17" s="333">
        <v>2283.1289999999999</v>
      </c>
      <c r="BB17" s="333">
        <v>2285.402</v>
      </c>
      <c r="BC17" s="333">
        <v>2294.3580000000002</v>
      </c>
      <c r="BD17" s="333">
        <v>2304.8519999999999</v>
      </c>
      <c r="BE17" s="333">
        <v>2318.7860000000001</v>
      </c>
      <c r="BF17" s="333">
        <v>2330.9299999999998</v>
      </c>
      <c r="BG17" s="333">
        <v>2343.1880000000001</v>
      </c>
      <c r="BH17" s="333">
        <v>2356.3649999999998</v>
      </c>
      <c r="BI17" s="333">
        <v>2368.2420000000002</v>
      </c>
      <c r="BJ17" s="333">
        <v>2379.627</v>
      </c>
      <c r="BK17" s="333">
        <v>2388.8519999999999</v>
      </c>
      <c r="BL17" s="333">
        <v>2400.5010000000002</v>
      </c>
      <c r="BM17" s="333">
        <v>2412.9070000000002</v>
      </c>
      <c r="BN17" s="333">
        <v>2427.54</v>
      </c>
      <c r="BO17" s="333">
        <v>2440.3580000000002</v>
      </c>
      <c r="BP17" s="333">
        <v>2452.8319999999999</v>
      </c>
      <c r="BQ17" s="333">
        <v>2464.89</v>
      </c>
      <c r="BR17" s="333">
        <v>2476.7260000000001</v>
      </c>
      <c r="BS17" s="333">
        <v>2488.2710000000002</v>
      </c>
      <c r="BT17" s="333">
        <v>2498.7959999999998</v>
      </c>
      <c r="BU17" s="333">
        <v>2510.3020000000001</v>
      </c>
      <c r="BV17" s="333">
        <v>2522.06</v>
      </c>
    </row>
    <row r="18" spans="1:74" ht="11.1" customHeight="1" x14ac:dyDescent="0.2">
      <c r="A18" s="140"/>
      <c r="B18" s="141" t="s">
        <v>1143</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355"/>
      <c r="BB18" s="355"/>
      <c r="BC18" s="355"/>
      <c r="BD18" s="355"/>
      <c r="BE18" s="355"/>
      <c r="BF18" s="355"/>
      <c r="BG18" s="355"/>
      <c r="BH18" s="355"/>
      <c r="BI18" s="355"/>
      <c r="BJ18" s="355"/>
      <c r="BK18" s="355"/>
      <c r="BL18" s="355"/>
      <c r="BM18" s="355"/>
      <c r="BN18" s="355"/>
      <c r="BO18" s="355"/>
      <c r="BP18" s="355"/>
      <c r="BQ18" s="355"/>
      <c r="BR18" s="355"/>
      <c r="BS18" s="355"/>
      <c r="BT18" s="355"/>
      <c r="BU18" s="355"/>
      <c r="BV18" s="355"/>
    </row>
    <row r="19" spans="1:74" ht="11.1" customHeight="1" x14ac:dyDescent="0.2">
      <c r="A19" s="628" t="s">
        <v>1142</v>
      </c>
      <c r="B19" s="39" t="s">
        <v>1114</v>
      </c>
      <c r="C19" s="240">
        <v>2472.1092222000002</v>
      </c>
      <c r="D19" s="240">
        <v>2485.6062222</v>
      </c>
      <c r="E19" s="240">
        <v>2502.5555555999999</v>
      </c>
      <c r="F19" s="240">
        <v>2537.5450741</v>
      </c>
      <c r="G19" s="240">
        <v>2550.4581852000001</v>
      </c>
      <c r="H19" s="240">
        <v>2555.8827406999999</v>
      </c>
      <c r="I19" s="240">
        <v>2533.1455556000001</v>
      </c>
      <c r="J19" s="240">
        <v>2539.0978888999998</v>
      </c>
      <c r="K19" s="240">
        <v>2553.0665555999999</v>
      </c>
      <c r="L19" s="240">
        <v>2589.170963</v>
      </c>
      <c r="M19" s="240">
        <v>2608.5827407000002</v>
      </c>
      <c r="N19" s="240">
        <v>2625.4212963</v>
      </c>
      <c r="O19" s="240">
        <v>2639.4144815</v>
      </c>
      <c r="P19" s="240">
        <v>2651.3107037</v>
      </c>
      <c r="Q19" s="240">
        <v>2660.8378148000002</v>
      </c>
      <c r="R19" s="240">
        <v>2666.3235184999999</v>
      </c>
      <c r="S19" s="240">
        <v>2672.3666296000001</v>
      </c>
      <c r="T19" s="240">
        <v>2677.2948519000001</v>
      </c>
      <c r="U19" s="240">
        <v>2681.3142592999998</v>
      </c>
      <c r="V19" s="240">
        <v>2683.8581481000001</v>
      </c>
      <c r="W19" s="240">
        <v>2685.1325926</v>
      </c>
      <c r="X19" s="240">
        <v>2683.6178888999998</v>
      </c>
      <c r="Y19" s="240">
        <v>2683.4932222000002</v>
      </c>
      <c r="Z19" s="240">
        <v>2683.2388888999999</v>
      </c>
      <c r="AA19" s="240">
        <v>2682.1251111000001</v>
      </c>
      <c r="AB19" s="240">
        <v>2682.1587777999998</v>
      </c>
      <c r="AC19" s="240">
        <v>2682.6101110999998</v>
      </c>
      <c r="AD19" s="240">
        <v>2681.8053332999998</v>
      </c>
      <c r="AE19" s="240">
        <v>2684.3473333000002</v>
      </c>
      <c r="AF19" s="240">
        <v>2688.5623332999999</v>
      </c>
      <c r="AG19" s="240">
        <v>2691.4615926000001</v>
      </c>
      <c r="AH19" s="240">
        <v>2701.2641481000001</v>
      </c>
      <c r="AI19" s="240">
        <v>2714.9812593000001</v>
      </c>
      <c r="AJ19" s="240">
        <v>2741.3647778</v>
      </c>
      <c r="AK19" s="240">
        <v>2756.3471110999999</v>
      </c>
      <c r="AL19" s="240">
        <v>2768.6801111</v>
      </c>
      <c r="AM19" s="240">
        <v>2777.6142963000002</v>
      </c>
      <c r="AN19" s="240">
        <v>2785.2107406999999</v>
      </c>
      <c r="AO19" s="240">
        <v>2790.719963</v>
      </c>
      <c r="AP19" s="240">
        <v>2793.5932222000001</v>
      </c>
      <c r="AQ19" s="240">
        <v>2795.3395556</v>
      </c>
      <c r="AR19" s="240">
        <v>2795.4102222000001</v>
      </c>
      <c r="AS19" s="240">
        <v>2777.2093703999999</v>
      </c>
      <c r="AT19" s="240">
        <v>2786.3755925999999</v>
      </c>
      <c r="AU19" s="240">
        <v>2806.3130369999999</v>
      </c>
      <c r="AV19" s="240">
        <v>2837.0217037000002</v>
      </c>
      <c r="AW19" s="240">
        <v>2878.5015926000001</v>
      </c>
      <c r="AX19" s="240">
        <v>2930.7527037</v>
      </c>
      <c r="AY19" s="240">
        <v>2942.2708148000002</v>
      </c>
      <c r="AZ19" s="240">
        <v>2963.7717037000002</v>
      </c>
      <c r="BA19" s="333">
        <v>2980.1190000000001</v>
      </c>
      <c r="BB19" s="333">
        <v>2983.7130000000002</v>
      </c>
      <c r="BC19" s="333">
        <v>2995.4560000000001</v>
      </c>
      <c r="BD19" s="333">
        <v>3007.7449999999999</v>
      </c>
      <c r="BE19" s="333">
        <v>3021.732</v>
      </c>
      <c r="BF19" s="333">
        <v>3034.2539999999999</v>
      </c>
      <c r="BG19" s="333">
        <v>3046.4609999999998</v>
      </c>
      <c r="BH19" s="333">
        <v>3057.4859999999999</v>
      </c>
      <c r="BI19" s="333">
        <v>3069.7139999999999</v>
      </c>
      <c r="BJ19" s="333">
        <v>3082.279</v>
      </c>
      <c r="BK19" s="333">
        <v>3094.6579999999999</v>
      </c>
      <c r="BL19" s="333">
        <v>3108.2860000000001</v>
      </c>
      <c r="BM19" s="333">
        <v>3122.64</v>
      </c>
      <c r="BN19" s="333">
        <v>3138.2950000000001</v>
      </c>
      <c r="BO19" s="333">
        <v>3153.6709999999998</v>
      </c>
      <c r="BP19" s="333">
        <v>3169.3429999999998</v>
      </c>
      <c r="BQ19" s="333">
        <v>3186.5120000000002</v>
      </c>
      <c r="BR19" s="333">
        <v>3201.875</v>
      </c>
      <c r="BS19" s="333">
        <v>3216.6320000000001</v>
      </c>
      <c r="BT19" s="333">
        <v>3229.4520000000002</v>
      </c>
      <c r="BU19" s="333">
        <v>3243.998</v>
      </c>
      <c r="BV19" s="333">
        <v>3258.9369999999999</v>
      </c>
    </row>
    <row r="20" spans="1:74" ht="11.1" customHeight="1" x14ac:dyDescent="0.2">
      <c r="A20" s="140"/>
      <c r="B20" s="36" t="s">
        <v>698</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353"/>
      <c r="BB20" s="353"/>
      <c r="BC20" s="353"/>
      <c r="BD20" s="353"/>
      <c r="BE20" s="353"/>
      <c r="BF20" s="353"/>
      <c r="BG20" s="353"/>
      <c r="BH20" s="353"/>
      <c r="BI20" s="353"/>
      <c r="BJ20" s="353"/>
      <c r="BK20" s="353"/>
      <c r="BL20" s="353"/>
      <c r="BM20" s="353"/>
      <c r="BN20" s="353"/>
      <c r="BO20" s="353"/>
      <c r="BP20" s="353"/>
      <c r="BQ20" s="353"/>
      <c r="BR20" s="353"/>
      <c r="BS20" s="353"/>
      <c r="BT20" s="353"/>
      <c r="BU20" s="353"/>
      <c r="BV20" s="353"/>
    </row>
    <row r="21" spans="1:74" ht="11.1" customHeight="1" x14ac:dyDescent="0.2">
      <c r="A21" s="140" t="s">
        <v>699</v>
      </c>
      <c r="B21" s="39" t="s">
        <v>1114</v>
      </c>
      <c r="C21" s="240">
        <v>11649.3</v>
      </c>
      <c r="D21" s="240">
        <v>11721.3</v>
      </c>
      <c r="E21" s="240">
        <v>11790.7</v>
      </c>
      <c r="F21" s="240">
        <v>11824.2</v>
      </c>
      <c r="G21" s="240">
        <v>11867.7</v>
      </c>
      <c r="H21" s="240">
        <v>11922.6</v>
      </c>
      <c r="I21" s="240">
        <v>11943.1</v>
      </c>
      <c r="J21" s="240">
        <v>12006.1</v>
      </c>
      <c r="K21" s="240">
        <v>12036.7</v>
      </c>
      <c r="L21" s="240">
        <v>12105.2</v>
      </c>
      <c r="M21" s="240">
        <v>12172</v>
      </c>
      <c r="N21" s="240">
        <v>12231.6</v>
      </c>
      <c r="O21" s="240">
        <v>12271</v>
      </c>
      <c r="P21" s="240">
        <v>12315.9</v>
      </c>
      <c r="Q21" s="240">
        <v>12306.1</v>
      </c>
      <c r="R21" s="240">
        <v>12378.7</v>
      </c>
      <c r="S21" s="240">
        <v>12423.1</v>
      </c>
      <c r="T21" s="240">
        <v>12440.8</v>
      </c>
      <c r="U21" s="240">
        <v>12439</v>
      </c>
      <c r="V21" s="240">
        <v>12470.2</v>
      </c>
      <c r="W21" s="240">
        <v>12503.2</v>
      </c>
      <c r="X21" s="240">
        <v>12556</v>
      </c>
      <c r="Y21" s="240">
        <v>12556.8</v>
      </c>
      <c r="Z21" s="240">
        <v>12570.8</v>
      </c>
      <c r="AA21" s="240">
        <v>12563.9</v>
      </c>
      <c r="AB21" s="240">
        <v>12555.7</v>
      </c>
      <c r="AC21" s="240">
        <v>12583.5</v>
      </c>
      <c r="AD21" s="240">
        <v>12611.9</v>
      </c>
      <c r="AE21" s="240">
        <v>12626.8</v>
      </c>
      <c r="AF21" s="240">
        <v>12643</v>
      </c>
      <c r="AG21" s="240">
        <v>12663.5</v>
      </c>
      <c r="AH21" s="240">
        <v>12646</v>
      </c>
      <c r="AI21" s="240">
        <v>12638.3</v>
      </c>
      <c r="AJ21" s="240">
        <v>12613.4</v>
      </c>
      <c r="AK21" s="240">
        <v>12589.4</v>
      </c>
      <c r="AL21" s="240">
        <v>12569.9</v>
      </c>
      <c r="AM21" s="240">
        <v>12627.4</v>
      </c>
      <c r="AN21" s="240">
        <v>12672.3</v>
      </c>
      <c r="AO21" s="240">
        <v>12741.5</v>
      </c>
      <c r="AP21" s="240">
        <v>12732.6</v>
      </c>
      <c r="AQ21" s="240">
        <v>12786.2</v>
      </c>
      <c r="AR21" s="240">
        <v>12778.1</v>
      </c>
      <c r="AS21" s="240">
        <v>12786.9</v>
      </c>
      <c r="AT21" s="240">
        <v>12778.4</v>
      </c>
      <c r="AU21" s="240">
        <v>12783.8</v>
      </c>
      <c r="AV21" s="240">
        <v>12808</v>
      </c>
      <c r="AW21" s="240">
        <v>12810.5</v>
      </c>
      <c r="AX21" s="240">
        <v>12838.6</v>
      </c>
      <c r="AY21" s="240">
        <v>12965.237111</v>
      </c>
      <c r="AZ21" s="240">
        <v>13017.485111</v>
      </c>
      <c r="BA21" s="333">
        <v>13057.22</v>
      </c>
      <c r="BB21" s="333">
        <v>13063.97</v>
      </c>
      <c r="BC21" s="333">
        <v>13094.04</v>
      </c>
      <c r="BD21" s="333">
        <v>13126.94</v>
      </c>
      <c r="BE21" s="333">
        <v>13166.31</v>
      </c>
      <c r="BF21" s="333">
        <v>13202.18</v>
      </c>
      <c r="BG21" s="333">
        <v>13238.15</v>
      </c>
      <c r="BH21" s="333">
        <v>13266.13</v>
      </c>
      <c r="BI21" s="333">
        <v>13308.44</v>
      </c>
      <c r="BJ21" s="333">
        <v>13356.95</v>
      </c>
      <c r="BK21" s="333">
        <v>13430.5</v>
      </c>
      <c r="BL21" s="333">
        <v>13477.3</v>
      </c>
      <c r="BM21" s="333">
        <v>13516.2</v>
      </c>
      <c r="BN21" s="333">
        <v>13536.21</v>
      </c>
      <c r="BO21" s="333">
        <v>13567.5</v>
      </c>
      <c r="BP21" s="333">
        <v>13599.1</v>
      </c>
      <c r="BQ21" s="333">
        <v>13630.93</v>
      </c>
      <c r="BR21" s="333">
        <v>13663.21</v>
      </c>
      <c r="BS21" s="333">
        <v>13695.87</v>
      </c>
      <c r="BT21" s="333">
        <v>13727.24</v>
      </c>
      <c r="BU21" s="333">
        <v>13761.89</v>
      </c>
      <c r="BV21" s="333">
        <v>13798.14</v>
      </c>
    </row>
    <row r="22" spans="1:74" ht="11.1" customHeight="1" x14ac:dyDescent="0.2">
      <c r="A22" s="140"/>
      <c r="B22" s="139" t="s">
        <v>720</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332"/>
      <c r="BB22" s="332"/>
      <c r="BC22" s="332"/>
      <c r="BD22" s="332"/>
      <c r="BE22" s="332"/>
      <c r="BF22" s="332"/>
      <c r="BG22" s="332"/>
      <c r="BH22" s="332"/>
      <c r="BI22" s="332"/>
      <c r="BJ22" s="332"/>
      <c r="BK22" s="332"/>
      <c r="BL22" s="332"/>
      <c r="BM22" s="332"/>
      <c r="BN22" s="332"/>
      <c r="BO22" s="332"/>
      <c r="BP22" s="332"/>
      <c r="BQ22" s="332"/>
      <c r="BR22" s="332"/>
      <c r="BS22" s="332"/>
      <c r="BT22" s="332"/>
      <c r="BU22" s="332"/>
      <c r="BV22" s="332"/>
    </row>
    <row r="23" spans="1:74" ht="11.1" customHeight="1" x14ac:dyDescent="0.2">
      <c r="A23" s="140" t="s">
        <v>721</v>
      </c>
      <c r="B23" s="209" t="s">
        <v>595</v>
      </c>
      <c r="C23" s="258">
        <v>137.55000000000001</v>
      </c>
      <c r="D23" s="258">
        <v>137.732</v>
      </c>
      <c r="E23" s="258">
        <v>137.99299999999999</v>
      </c>
      <c r="F23" s="258">
        <v>138.304</v>
      </c>
      <c r="G23" s="258">
        <v>138.55600000000001</v>
      </c>
      <c r="H23" s="258">
        <v>138.86199999999999</v>
      </c>
      <c r="I23" s="258">
        <v>139.05799999999999</v>
      </c>
      <c r="J23" s="258">
        <v>139.28399999999999</v>
      </c>
      <c r="K23" s="258">
        <v>139.56800000000001</v>
      </c>
      <c r="L23" s="258">
        <v>139.82300000000001</v>
      </c>
      <c r="M23" s="258">
        <v>140.13</v>
      </c>
      <c r="N23" s="258">
        <v>140.381</v>
      </c>
      <c r="O23" s="258">
        <v>140.59200000000001</v>
      </c>
      <c r="P23" s="258">
        <v>140.85900000000001</v>
      </c>
      <c r="Q23" s="258">
        <v>140.93700000000001</v>
      </c>
      <c r="R23" s="258">
        <v>141.21899999999999</v>
      </c>
      <c r="S23" s="258">
        <v>141.54499999999999</v>
      </c>
      <c r="T23" s="258">
        <v>141.73599999999999</v>
      </c>
      <c r="U23" s="258">
        <v>141.99199999999999</v>
      </c>
      <c r="V23" s="258">
        <v>142.15600000000001</v>
      </c>
      <c r="W23" s="258">
        <v>142.244</v>
      </c>
      <c r="X23" s="258">
        <v>142.595</v>
      </c>
      <c r="Y23" s="258">
        <v>142.85900000000001</v>
      </c>
      <c r="Z23" s="258">
        <v>143.09299999999999</v>
      </c>
      <c r="AA23" s="258">
        <v>143.196</v>
      </c>
      <c r="AB23" s="258">
        <v>143.453</v>
      </c>
      <c r="AC23" s="258">
        <v>143.68799999999999</v>
      </c>
      <c r="AD23" s="258">
        <v>143.86199999999999</v>
      </c>
      <c r="AE23" s="258">
        <v>143.89599999999999</v>
      </c>
      <c r="AF23" s="258">
        <v>144.18100000000001</v>
      </c>
      <c r="AG23" s="258">
        <v>144.506</v>
      </c>
      <c r="AH23" s="258">
        <v>144.68100000000001</v>
      </c>
      <c r="AI23" s="258">
        <v>144.94499999999999</v>
      </c>
      <c r="AJ23" s="258">
        <v>145.08500000000001</v>
      </c>
      <c r="AK23" s="258">
        <v>145.25700000000001</v>
      </c>
      <c r="AL23" s="258">
        <v>145.43700000000001</v>
      </c>
      <c r="AM23" s="258">
        <v>145.696</v>
      </c>
      <c r="AN23" s="258">
        <v>145.89599999999999</v>
      </c>
      <c r="AO23" s="258">
        <v>145.96899999999999</v>
      </c>
      <c r="AP23" s="258">
        <v>146.14400000000001</v>
      </c>
      <c r="AQ23" s="258">
        <v>146.29900000000001</v>
      </c>
      <c r="AR23" s="258">
        <v>146.53800000000001</v>
      </c>
      <c r="AS23" s="258">
        <v>146.72800000000001</v>
      </c>
      <c r="AT23" s="258">
        <v>146.94900000000001</v>
      </c>
      <c r="AU23" s="258">
        <v>146.96299999999999</v>
      </c>
      <c r="AV23" s="258">
        <v>147.23400000000001</v>
      </c>
      <c r="AW23" s="258">
        <v>147.44999999999999</v>
      </c>
      <c r="AX23" s="258">
        <v>147.61000000000001</v>
      </c>
      <c r="AY23" s="258">
        <v>147.81</v>
      </c>
      <c r="AZ23" s="258">
        <v>147.98931727999999</v>
      </c>
      <c r="BA23" s="346">
        <v>148.1765</v>
      </c>
      <c r="BB23" s="346">
        <v>148.35249999999999</v>
      </c>
      <c r="BC23" s="346">
        <v>148.54949999999999</v>
      </c>
      <c r="BD23" s="346">
        <v>148.75579999999999</v>
      </c>
      <c r="BE23" s="346">
        <v>148.97559999999999</v>
      </c>
      <c r="BF23" s="346">
        <v>149.19739999999999</v>
      </c>
      <c r="BG23" s="346">
        <v>149.4254</v>
      </c>
      <c r="BH23" s="346">
        <v>149.6832</v>
      </c>
      <c r="BI23" s="346">
        <v>149.9058</v>
      </c>
      <c r="BJ23" s="346">
        <v>150.11680000000001</v>
      </c>
      <c r="BK23" s="346">
        <v>150.29929999999999</v>
      </c>
      <c r="BL23" s="346">
        <v>150.4999</v>
      </c>
      <c r="BM23" s="346">
        <v>150.70169999999999</v>
      </c>
      <c r="BN23" s="346">
        <v>150.90950000000001</v>
      </c>
      <c r="BO23" s="346">
        <v>151.10980000000001</v>
      </c>
      <c r="BP23" s="346">
        <v>151.3075</v>
      </c>
      <c r="BQ23" s="346">
        <v>151.50640000000001</v>
      </c>
      <c r="BR23" s="346">
        <v>151.6962</v>
      </c>
      <c r="BS23" s="346">
        <v>151.88059999999999</v>
      </c>
      <c r="BT23" s="346">
        <v>152.05330000000001</v>
      </c>
      <c r="BU23" s="346">
        <v>152.23169999999999</v>
      </c>
      <c r="BV23" s="346">
        <v>152.40940000000001</v>
      </c>
    </row>
    <row r="24" spans="1:74" s="143" customFormat="1" ht="11.1" customHeight="1" x14ac:dyDescent="0.2">
      <c r="A24" s="140"/>
      <c r="B24" s="139" t="s">
        <v>1023</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346"/>
      <c r="BB24" s="346"/>
      <c r="BC24" s="346"/>
      <c r="BD24" s="346"/>
      <c r="BE24" s="346"/>
      <c r="BF24" s="346"/>
      <c r="BG24" s="346"/>
      <c r="BH24" s="346"/>
      <c r="BI24" s="346"/>
      <c r="BJ24" s="346"/>
      <c r="BK24" s="346"/>
      <c r="BL24" s="346"/>
      <c r="BM24" s="346"/>
      <c r="BN24" s="346"/>
      <c r="BO24" s="346"/>
      <c r="BP24" s="346"/>
      <c r="BQ24" s="346"/>
      <c r="BR24" s="346"/>
      <c r="BS24" s="346"/>
      <c r="BT24" s="346"/>
      <c r="BU24" s="346"/>
      <c r="BV24" s="346"/>
    </row>
    <row r="25" spans="1:74" s="143" customFormat="1" ht="11.1" customHeight="1" x14ac:dyDescent="0.2">
      <c r="A25" s="140" t="s">
        <v>1025</v>
      </c>
      <c r="B25" s="209" t="s">
        <v>1024</v>
      </c>
      <c r="C25" s="258">
        <v>6.6</v>
      </c>
      <c r="D25" s="258">
        <v>6.7</v>
      </c>
      <c r="E25" s="258">
        <v>6.7</v>
      </c>
      <c r="F25" s="258">
        <v>6.3</v>
      </c>
      <c r="G25" s="258">
        <v>6.3</v>
      </c>
      <c r="H25" s="258">
        <v>6.1</v>
      </c>
      <c r="I25" s="258">
        <v>6.2</v>
      </c>
      <c r="J25" s="258">
        <v>6.2</v>
      </c>
      <c r="K25" s="258">
        <v>5.9</v>
      </c>
      <c r="L25" s="258">
        <v>5.7</v>
      </c>
      <c r="M25" s="258">
        <v>5.8</v>
      </c>
      <c r="N25" s="258">
        <v>5.6</v>
      </c>
      <c r="O25" s="258">
        <v>5.7</v>
      </c>
      <c r="P25" s="258">
        <v>5.5</v>
      </c>
      <c r="Q25" s="258">
        <v>5.5</v>
      </c>
      <c r="R25" s="258">
        <v>5.4</v>
      </c>
      <c r="S25" s="258">
        <v>5.5</v>
      </c>
      <c r="T25" s="258">
        <v>5.3</v>
      </c>
      <c r="U25" s="258">
        <v>5.2</v>
      </c>
      <c r="V25" s="258">
        <v>5.0999999999999996</v>
      </c>
      <c r="W25" s="258">
        <v>5</v>
      </c>
      <c r="X25" s="258">
        <v>5</v>
      </c>
      <c r="Y25" s="258">
        <v>5</v>
      </c>
      <c r="Z25" s="258">
        <v>5</v>
      </c>
      <c r="AA25" s="258">
        <v>4.9000000000000004</v>
      </c>
      <c r="AB25" s="258">
        <v>4.9000000000000004</v>
      </c>
      <c r="AC25" s="258">
        <v>5</v>
      </c>
      <c r="AD25" s="258">
        <v>5</v>
      </c>
      <c r="AE25" s="258">
        <v>4.7</v>
      </c>
      <c r="AF25" s="258">
        <v>4.9000000000000004</v>
      </c>
      <c r="AG25" s="258">
        <v>4.9000000000000004</v>
      </c>
      <c r="AH25" s="258">
        <v>4.9000000000000004</v>
      </c>
      <c r="AI25" s="258">
        <v>5</v>
      </c>
      <c r="AJ25" s="258">
        <v>4.9000000000000004</v>
      </c>
      <c r="AK25" s="258">
        <v>4.5999999999999996</v>
      </c>
      <c r="AL25" s="258">
        <v>4.7</v>
      </c>
      <c r="AM25" s="258">
        <v>4.8</v>
      </c>
      <c r="AN25" s="258">
        <v>4.7</v>
      </c>
      <c r="AO25" s="258">
        <v>4.5</v>
      </c>
      <c r="AP25" s="258">
        <v>4.4000000000000004</v>
      </c>
      <c r="AQ25" s="258">
        <v>4.3</v>
      </c>
      <c r="AR25" s="258">
        <v>4.3</v>
      </c>
      <c r="AS25" s="258">
        <v>4.3</v>
      </c>
      <c r="AT25" s="258">
        <v>4.4000000000000004</v>
      </c>
      <c r="AU25" s="258">
        <v>4.2</v>
      </c>
      <c r="AV25" s="258">
        <v>4.0999999999999996</v>
      </c>
      <c r="AW25" s="258">
        <v>4.0999999999999996</v>
      </c>
      <c r="AX25" s="258">
        <v>4.0999999999999996</v>
      </c>
      <c r="AY25" s="258">
        <v>4.0999999999999996</v>
      </c>
      <c r="AZ25" s="258">
        <v>4.1133087036999996</v>
      </c>
      <c r="BA25" s="346">
        <v>4.0915080000000001</v>
      </c>
      <c r="BB25" s="346">
        <v>4.034783</v>
      </c>
      <c r="BC25" s="346">
        <v>4.0049979999999996</v>
      </c>
      <c r="BD25" s="346">
        <v>3.979657</v>
      </c>
      <c r="BE25" s="346">
        <v>3.9679660000000001</v>
      </c>
      <c r="BF25" s="346">
        <v>3.9446080000000001</v>
      </c>
      <c r="BG25" s="346">
        <v>3.91879</v>
      </c>
      <c r="BH25" s="346">
        <v>3.8978839999999999</v>
      </c>
      <c r="BI25" s="346">
        <v>3.861615</v>
      </c>
      <c r="BJ25" s="346">
        <v>3.8173569999999999</v>
      </c>
      <c r="BK25" s="346">
        <v>3.7412550000000002</v>
      </c>
      <c r="BL25" s="346">
        <v>3.6989079999999999</v>
      </c>
      <c r="BM25" s="346">
        <v>3.6664620000000001</v>
      </c>
      <c r="BN25" s="346">
        <v>3.6463640000000002</v>
      </c>
      <c r="BO25" s="346">
        <v>3.631885</v>
      </c>
      <c r="BP25" s="346">
        <v>3.6254729999999999</v>
      </c>
      <c r="BQ25" s="346">
        <v>3.6378379999999999</v>
      </c>
      <c r="BR25" s="346">
        <v>3.6395230000000001</v>
      </c>
      <c r="BS25" s="346">
        <v>3.6412409999999999</v>
      </c>
      <c r="BT25" s="346">
        <v>3.6460400000000002</v>
      </c>
      <c r="BU25" s="346">
        <v>3.6455340000000001</v>
      </c>
      <c r="BV25" s="346">
        <v>3.642773</v>
      </c>
    </row>
    <row r="26" spans="1:74" ht="11.1" customHeight="1" x14ac:dyDescent="0.2">
      <c r="A26" s="140"/>
      <c r="B26" s="139" t="s">
        <v>1026</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356"/>
      <c r="BB26" s="356"/>
      <c r="BC26" s="356"/>
      <c r="BD26" s="356"/>
      <c r="BE26" s="356"/>
      <c r="BF26" s="356"/>
      <c r="BG26" s="356"/>
      <c r="BH26" s="356"/>
      <c r="BI26" s="356"/>
      <c r="BJ26" s="356"/>
      <c r="BK26" s="356"/>
      <c r="BL26" s="356"/>
      <c r="BM26" s="356"/>
      <c r="BN26" s="356"/>
      <c r="BO26" s="356"/>
      <c r="BP26" s="356"/>
      <c r="BQ26" s="356"/>
      <c r="BR26" s="356"/>
      <c r="BS26" s="356"/>
      <c r="BT26" s="356"/>
      <c r="BU26" s="356"/>
      <c r="BV26" s="356"/>
    </row>
    <row r="27" spans="1:74" ht="11.1" customHeight="1" x14ac:dyDescent="0.2">
      <c r="A27" s="140" t="s">
        <v>1027</v>
      </c>
      <c r="B27" s="209" t="s">
        <v>1028</v>
      </c>
      <c r="C27" s="486">
        <v>0.90200000000000002</v>
      </c>
      <c r="D27" s="486">
        <v>0.94799999999999995</v>
      </c>
      <c r="E27" s="486">
        <v>0.97299999999999998</v>
      </c>
      <c r="F27" s="486">
        <v>1.038</v>
      </c>
      <c r="G27" s="486">
        <v>0.98699999999999999</v>
      </c>
      <c r="H27" s="486">
        <v>0.92800000000000005</v>
      </c>
      <c r="I27" s="486">
        <v>1.085</v>
      </c>
      <c r="J27" s="486">
        <v>0.98399999999999999</v>
      </c>
      <c r="K27" s="486">
        <v>0.999</v>
      </c>
      <c r="L27" s="486">
        <v>1.0940000000000001</v>
      </c>
      <c r="M27" s="486">
        <v>0.99399999999999999</v>
      </c>
      <c r="N27" s="486">
        <v>1.081</v>
      </c>
      <c r="O27" s="486">
        <v>1.101</v>
      </c>
      <c r="P27" s="486">
        <v>0.88700000000000001</v>
      </c>
      <c r="Q27" s="486">
        <v>0.97399999999999998</v>
      </c>
      <c r="R27" s="486">
        <v>1.2</v>
      </c>
      <c r="S27" s="486">
        <v>1.0660000000000001</v>
      </c>
      <c r="T27" s="486">
        <v>1.2010000000000001</v>
      </c>
      <c r="U27" s="486">
        <v>1.1399999999999999</v>
      </c>
      <c r="V27" s="486">
        <v>1.1339999999999999</v>
      </c>
      <c r="W27" s="486">
        <v>1.2090000000000001</v>
      </c>
      <c r="X27" s="486">
        <v>1.0589999999999999</v>
      </c>
      <c r="Y27" s="486">
        <v>1.1759999999999999</v>
      </c>
      <c r="Z27" s="486">
        <v>1.1379999999999999</v>
      </c>
      <c r="AA27" s="486">
        <v>1.123</v>
      </c>
      <c r="AB27" s="486">
        <v>1.2090000000000001</v>
      </c>
      <c r="AC27" s="486">
        <v>1.1279999999999999</v>
      </c>
      <c r="AD27" s="486">
        <v>1.1639999999999999</v>
      </c>
      <c r="AE27" s="486">
        <v>1.119</v>
      </c>
      <c r="AF27" s="486">
        <v>1.19</v>
      </c>
      <c r="AG27" s="486">
        <v>1.2230000000000001</v>
      </c>
      <c r="AH27" s="486">
        <v>1.1639999999999999</v>
      </c>
      <c r="AI27" s="486">
        <v>1.0620000000000001</v>
      </c>
      <c r="AJ27" s="486">
        <v>1.3280000000000001</v>
      </c>
      <c r="AK27" s="486">
        <v>1.149</v>
      </c>
      <c r="AL27" s="486">
        <v>1.268</v>
      </c>
      <c r="AM27" s="486">
        <v>1.236</v>
      </c>
      <c r="AN27" s="486">
        <v>1.288</v>
      </c>
      <c r="AO27" s="486">
        <v>1.1890000000000001</v>
      </c>
      <c r="AP27" s="486">
        <v>1.1539999999999999</v>
      </c>
      <c r="AQ27" s="486">
        <v>1.129</v>
      </c>
      <c r="AR27" s="486">
        <v>1.2170000000000001</v>
      </c>
      <c r="AS27" s="486">
        <v>1.1850000000000001</v>
      </c>
      <c r="AT27" s="486">
        <v>1.1719999999999999</v>
      </c>
      <c r="AU27" s="486">
        <v>1.159</v>
      </c>
      <c r="AV27" s="486">
        <v>1.2609999999999999</v>
      </c>
      <c r="AW27" s="486">
        <v>1.2989999999999999</v>
      </c>
      <c r="AX27" s="486">
        <v>1.1919999999999999</v>
      </c>
      <c r="AY27" s="486">
        <v>1.2447484938</v>
      </c>
      <c r="AZ27" s="486">
        <v>1.2483499011999999</v>
      </c>
      <c r="BA27" s="487">
        <v>1.2558879999999999</v>
      </c>
      <c r="BB27" s="487">
        <v>1.277576</v>
      </c>
      <c r="BC27" s="487">
        <v>1.2853250000000001</v>
      </c>
      <c r="BD27" s="487">
        <v>1.2893509999999999</v>
      </c>
      <c r="BE27" s="487">
        <v>1.2802020000000001</v>
      </c>
      <c r="BF27" s="487">
        <v>1.283866</v>
      </c>
      <c r="BG27" s="487">
        <v>1.2908930000000001</v>
      </c>
      <c r="BH27" s="487">
        <v>1.3063469999999999</v>
      </c>
      <c r="BI27" s="487">
        <v>1.3163039999999999</v>
      </c>
      <c r="BJ27" s="487">
        <v>1.3258259999999999</v>
      </c>
      <c r="BK27" s="487">
        <v>1.335154</v>
      </c>
      <c r="BL27" s="487">
        <v>1.343629</v>
      </c>
      <c r="BM27" s="487">
        <v>1.3514900000000001</v>
      </c>
      <c r="BN27" s="487">
        <v>1.357925</v>
      </c>
      <c r="BO27" s="487">
        <v>1.3651679999999999</v>
      </c>
      <c r="BP27" s="487">
        <v>1.3724069999999999</v>
      </c>
      <c r="BQ27" s="487">
        <v>1.3796889999999999</v>
      </c>
      <c r="BR27" s="487">
        <v>1.3868830000000001</v>
      </c>
      <c r="BS27" s="487">
        <v>1.394037</v>
      </c>
      <c r="BT27" s="487">
        <v>1.4003939999999999</v>
      </c>
      <c r="BU27" s="487">
        <v>1.408034</v>
      </c>
      <c r="BV27" s="487">
        <v>1.416202</v>
      </c>
    </row>
    <row r="28" spans="1:74" s="143" customFormat="1" ht="11.1" customHeight="1" x14ac:dyDescent="0.2">
      <c r="A28" s="142"/>
      <c r="B28" s="209"/>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346"/>
      <c r="BB28" s="346"/>
      <c r="BC28" s="346"/>
      <c r="BD28" s="346"/>
      <c r="BE28" s="346"/>
      <c r="BF28" s="346"/>
      <c r="BG28" s="346"/>
      <c r="BH28" s="346"/>
      <c r="BI28" s="346"/>
      <c r="BJ28" s="346"/>
      <c r="BK28" s="346"/>
      <c r="BL28" s="346"/>
      <c r="BM28" s="346"/>
      <c r="BN28" s="346"/>
      <c r="BO28" s="346"/>
      <c r="BP28" s="346"/>
      <c r="BQ28" s="346"/>
      <c r="BR28" s="346"/>
      <c r="BS28" s="346"/>
      <c r="BT28" s="346"/>
      <c r="BU28" s="346"/>
      <c r="BV28" s="346"/>
    </row>
    <row r="29" spans="1:74" ht="11.1" customHeight="1" x14ac:dyDescent="0.2">
      <c r="A29" s="134"/>
      <c r="B29" s="324" t="s">
        <v>1222</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334"/>
      <c r="BB29" s="334"/>
      <c r="BC29" s="334"/>
      <c r="BD29" s="334"/>
      <c r="BE29" s="334"/>
      <c r="BF29" s="334"/>
      <c r="BG29" s="334"/>
      <c r="BH29" s="334"/>
      <c r="BI29" s="334"/>
      <c r="BJ29" s="334"/>
      <c r="BK29" s="334"/>
      <c r="BL29" s="334"/>
      <c r="BM29" s="334"/>
      <c r="BN29" s="334"/>
      <c r="BO29" s="334"/>
      <c r="BP29" s="334"/>
      <c r="BQ29" s="334"/>
      <c r="BR29" s="334"/>
      <c r="BS29" s="334"/>
      <c r="BT29" s="334"/>
      <c r="BU29" s="334"/>
      <c r="BV29" s="334"/>
    </row>
    <row r="30" spans="1:74" ht="11.1" customHeight="1" x14ac:dyDescent="0.2">
      <c r="A30" s="628" t="s">
        <v>723</v>
      </c>
      <c r="B30" s="629" t="s">
        <v>722</v>
      </c>
      <c r="C30" s="258">
        <v>102.6063</v>
      </c>
      <c r="D30" s="258">
        <v>103.6292</v>
      </c>
      <c r="E30" s="258">
        <v>104.55459999999999</v>
      </c>
      <c r="F30" s="258">
        <v>104.7807</v>
      </c>
      <c r="G30" s="258">
        <v>105.07989999999999</v>
      </c>
      <c r="H30" s="258">
        <v>105.46980000000001</v>
      </c>
      <c r="I30" s="258">
        <v>105.4919</v>
      </c>
      <c r="J30" s="258">
        <v>105.425</v>
      </c>
      <c r="K30" s="258">
        <v>105.7329</v>
      </c>
      <c r="L30" s="258">
        <v>105.7898</v>
      </c>
      <c r="M30" s="258">
        <v>106.6134</v>
      </c>
      <c r="N30" s="258">
        <v>106.3797</v>
      </c>
      <c r="O30" s="258">
        <v>105.6148</v>
      </c>
      <c r="P30" s="258">
        <v>105.43210000000001</v>
      </c>
      <c r="Q30" s="258">
        <v>105.0745</v>
      </c>
      <c r="R30" s="258">
        <v>104.66240000000001</v>
      </c>
      <c r="S30" s="258">
        <v>104.2843</v>
      </c>
      <c r="T30" s="258">
        <v>103.9927</v>
      </c>
      <c r="U30" s="258">
        <v>104.515</v>
      </c>
      <c r="V30" s="258">
        <v>104.5091</v>
      </c>
      <c r="W30" s="258">
        <v>104.2038</v>
      </c>
      <c r="X30" s="258">
        <v>104.00449999999999</v>
      </c>
      <c r="Y30" s="258">
        <v>103.3965</v>
      </c>
      <c r="Z30" s="258">
        <v>102.9179</v>
      </c>
      <c r="AA30" s="258">
        <v>103.48220000000001</v>
      </c>
      <c r="AB30" s="258">
        <v>103.2685</v>
      </c>
      <c r="AC30" s="258">
        <v>102.52630000000001</v>
      </c>
      <c r="AD30" s="258">
        <v>102.86969999999999</v>
      </c>
      <c r="AE30" s="258">
        <v>102.7552</v>
      </c>
      <c r="AF30" s="258">
        <v>103.1249</v>
      </c>
      <c r="AG30" s="258">
        <v>103.21729999999999</v>
      </c>
      <c r="AH30" s="258">
        <v>103.1459</v>
      </c>
      <c r="AI30" s="258">
        <v>102.9898</v>
      </c>
      <c r="AJ30" s="258">
        <v>103.1742</v>
      </c>
      <c r="AK30" s="258">
        <v>102.9478</v>
      </c>
      <c r="AL30" s="258">
        <v>103.7675</v>
      </c>
      <c r="AM30" s="258">
        <v>103.4572</v>
      </c>
      <c r="AN30" s="258">
        <v>103.7038</v>
      </c>
      <c r="AO30" s="258">
        <v>103.9162</v>
      </c>
      <c r="AP30" s="258">
        <v>105.0468</v>
      </c>
      <c r="AQ30" s="258">
        <v>105.0682</v>
      </c>
      <c r="AR30" s="258">
        <v>105.2526</v>
      </c>
      <c r="AS30" s="258">
        <v>105.0086</v>
      </c>
      <c r="AT30" s="258">
        <v>104.5823</v>
      </c>
      <c r="AU30" s="258">
        <v>104.76949999999999</v>
      </c>
      <c r="AV30" s="258">
        <v>106.6408</v>
      </c>
      <c r="AW30" s="258">
        <v>106.512</v>
      </c>
      <c r="AX30" s="258">
        <v>107.4637</v>
      </c>
      <c r="AY30" s="258">
        <v>107.82662345999999</v>
      </c>
      <c r="AZ30" s="258">
        <v>108.14014198</v>
      </c>
      <c r="BA30" s="346">
        <v>108.3554</v>
      </c>
      <c r="BB30" s="346">
        <v>108.3009</v>
      </c>
      <c r="BC30" s="346">
        <v>108.44840000000001</v>
      </c>
      <c r="BD30" s="346">
        <v>108.62649999999999</v>
      </c>
      <c r="BE30" s="346">
        <v>108.82089999999999</v>
      </c>
      <c r="BF30" s="346">
        <v>109.0705</v>
      </c>
      <c r="BG30" s="346">
        <v>109.36109999999999</v>
      </c>
      <c r="BH30" s="346">
        <v>109.7641</v>
      </c>
      <c r="BI30" s="346">
        <v>110.08329999999999</v>
      </c>
      <c r="BJ30" s="346">
        <v>110.3901</v>
      </c>
      <c r="BK30" s="346">
        <v>110.6788</v>
      </c>
      <c r="BL30" s="346">
        <v>110.965</v>
      </c>
      <c r="BM30" s="346">
        <v>111.2431</v>
      </c>
      <c r="BN30" s="346">
        <v>111.497</v>
      </c>
      <c r="BO30" s="346">
        <v>111.771</v>
      </c>
      <c r="BP30" s="346">
        <v>112.0489</v>
      </c>
      <c r="BQ30" s="346">
        <v>112.3434</v>
      </c>
      <c r="BR30" s="346">
        <v>112.61960000000001</v>
      </c>
      <c r="BS30" s="346">
        <v>112.8904</v>
      </c>
      <c r="BT30" s="346">
        <v>113.1108</v>
      </c>
      <c r="BU30" s="346">
        <v>113.4041</v>
      </c>
      <c r="BV30" s="346">
        <v>113.7253</v>
      </c>
    </row>
    <row r="31" spans="1:74" ht="11.1" customHeight="1" x14ac:dyDescent="0.2">
      <c r="A31" s="325" t="s">
        <v>700</v>
      </c>
      <c r="B31" s="41" t="s">
        <v>1127</v>
      </c>
      <c r="C31" s="258">
        <v>100.2264</v>
      </c>
      <c r="D31" s="258">
        <v>101.3342</v>
      </c>
      <c r="E31" s="258">
        <v>102.14230000000001</v>
      </c>
      <c r="F31" s="258">
        <v>102.1092</v>
      </c>
      <c r="G31" s="258">
        <v>102.3351</v>
      </c>
      <c r="H31" s="258">
        <v>102.67700000000001</v>
      </c>
      <c r="I31" s="258">
        <v>102.9589</v>
      </c>
      <c r="J31" s="258">
        <v>102.59529999999999</v>
      </c>
      <c r="K31" s="258">
        <v>102.6253</v>
      </c>
      <c r="L31" s="258">
        <v>102.6336</v>
      </c>
      <c r="M31" s="258">
        <v>103.5917</v>
      </c>
      <c r="N31" s="258">
        <v>103.2139</v>
      </c>
      <c r="O31" s="258">
        <v>102.8107</v>
      </c>
      <c r="P31" s="258">
        <v>102.3092</v>
      </c>
      <c r="Q31" s="258">
        <v>102.5586</v>
      </c>
      <c r="R31" s="258">
        <v>102.63039999999999</v>
      </c>
      <c r="S31" s="258">
        <v>102.54179999999999</v>
      </c>
      <c r="T31" s="258">
        <v>102.2469</v>
      </c>
      <c r="U31" s="258">
        <v>102.8702</v>
      </c>
      <c r="V31" s="258">
        <v>102.8301</v>
      </c>
      <c r="W31" s="258">
        <v>102.56950000000001</v>
      </c>
      <c r="X31" s="258">
        <v>102.7317</v>
      </c>
      <c r="Y31" s="258">
        <v>102.64400000000001</v>
      </c>
      <c r="Z31" s="258">
        <v>102.40479999999999</v>
      </c>
      <c r="AA31" s="258">
        <v>103.0236</v>
      </c>
      <c r="AB31" s="258">
        <v>102.8557</v>
      </c>
      <c r="AC31" s="258">
        <v>102.6789</v>
      </c>
      <c r="AD31" s="258">
        <v>102.65389999999999</v>
      </c>
      <c r="AE31" s="258">
        <v>102.46769999999999</v>
      </c>
      <c r="AF31" s="258">
        <v>102.73260000000001</v>
      </c>
      <c r="AG31" s="258">
        <v>102.82</v>
      </c>
      <c r="AH31" s="258">
        <v>102.4555</v>
      </c>
      <c r="AI31" s="258">
        <v>102.6961</v>
      </c>
      <c r="AJ31" s="258">
        <v>102.9071</v>
      </c>
      <c r="AK31" s="258">
        <v>103.10809999999999</v>
      </c>
      <c r="AL31" s="258">
        <v>103.32250000000001</v>
      </c>
      <c r="AM31" s="258">
        <v>103.75579999999999</v>
      </c>
      <c r="AN31" s="258">
        <v>104.0198</v>
      </c>
      <c r="AO31" s="258">
        <v>103.34050000000001</v>
      </c>
      <c r="AP31" s="258">
        <v>104.76049999999999</v>
      </c>
      <c r="AQ31" s="258">
        <v>104.23990000000001</v>
      </c>
      <c r="AR31" s="258">
        <v>104.38200000000001</v>
      </c>
      <c r="AS31" s="258">
        <v>104.08459999999999</v>
      </c>
      <c r="AT31" s="258">
        <v>103.94</v>
      </c>
      <c r="AU31" s="258">
        <v>104.08369999999999</v>
      </c>
      <c r="AV31" s="258">
        <v>105.6412</v>
      </c>
      <c r="AW31" s="258">
        <v>105.9657</v>
      </c>
      <c r="AX31" s="258">
        <v>106.0538</v>
      </c>
      <c r="AY31" s="258">
        <v>106.30212222</v>
      </c>
      <c r="AZ31" s="258">
        <v>106.47878889</v>
      </c>
      <c r="BA31" s="346">
        <v>106.6369</v>
      </c>
      <c r="BB31" s="346">
        <v>106.71939999999999</v>
      </c>
      <c r="BC31" s="346">
        <v>106.8831</v>
      </c>
      <c r="BD31" s="346">
        <v>107.071</v>
      </c>
      <c r="BE31" s="346">
        <v>107.2461</v>
      </c>
      <c r="BF31" s="346">
        <v>107.51</v>
      </c>
      <c r="BG31" s="346">
        <v>107.8258</v>
      </c>
      <c r="BH31" s="346">
        <v>108.29519999999999</v>
      </c>
      <c r="BI31" s="346">
        <v>108.63849999999999</v>
      </c>
      <c r="BJ31" s="346">
        <v>108.9575</v>
      </c>
      <c r="BK31" s="346">
        <v>109.238</v>
      </c>
      <c r="BL31" s="346">
        <v>109.51900000000001</v>
      </c>
      <c r="BM31" s="346">
        <v>109.78619999999999</v>
      </c>
      <c r="BN31" s="346">
        <v>110.0393</v>
      </c>
      <c r="BO31" s="346">
        <v>110.2795</v>
      </c>
      <c r="BP31" s="346">
        <v>110.50620000000001</v>
      </c>
      <c r="BQ31" s="346">
        <v>110.7009</v>
      </c>
      <c r="BR31" s="346">
        <v>110.9148</v>
      </c>
      <c r="BS31" s="346">
        <v>111.1293</v>
      </c>
      <c r="BT31" s="346">
        <v>111.30329999999999</v>
      </c>
      <c r="BU31" s="346">
        <v>111.5497</v>
      </c>
      <c r="BV31" s="346">
        <v>111.82729999999999</v>
      </c>
    </row>
    <row r="32" spans="1:74" ht="11.1" customHeight="1" x14ac:dyDescent="0.2">
      <c r="A32" s="630" t="s">
        <v>1106</v>
      </c>
      <c r="B32" s="631" t="s">
        <v>1128</v>
      </c>
      <c r="C32" s="258">
        <v>101.6465</v>
      </c>
      <c r="D32" s="258">
        <v>103.5745</v>
      </c>
      <c r="E32" s="258">
        <v>102.71469999999999</v>
      </c>
      <c r="F32" s="258">
        <v>103.41670000000001</v>
      </c>
      <c r="G32" s="258">
        <v>102.9859</v>
      </c>
      <c r="H32" s="258">
        <v>102.74679999999999</v>
      </c>
      <c r="I32" s="258">
        <v>102.05800000000001</v>
      </c>
      <c r="J32" s="258">
        <v>101.91370000000001</v>
      </c>
      <c r="K32" s="258">
        <v>101.8912</v>
      </c>
      <c r="L32" s="258">
        <v>102.7253</v>
      </c>
      <c r="M32" s="258">
        <v>104.23399999999999</v>
      </c>
      <c r="N32" s="258">
        <v>104.3627</v>
      </c>
      <c r="O32" s="258">
        <v>104.0658</v>
      </c>
      <c r="P32" s="258">
        <v>104.1159</v>
      </c>
      <c r="Q32" s="258">
        <v>104.84050000000001</v>
      </c>
      <c r="R32" s="258">
        <v>104.57389999999999</v>
      </c>
      <c r="S32" s="258">
        <v>103.91930000000001</v>
      </c>
      <c r="T32" s="258">
        <v>103.91070000000001</v>
      </c>
      <c r="U32" s="258">
        <v>104.4936</v>
      </c>
      <c r="V32" s="258">
        <v>105.5129</v>
      </c>
      <c r="W32" s="258">
        <v>105.8265</v>
      </c>
      <c r="X32" s="258">
        <v>105.0351</v>
      </c>
      <c r="Y32" s="258">
        <v>105.98990000000001</v>
      </c>
      <c r="Z32" s="258">
        <v>105.6673</v>
      </c>
      <c r="AA32" s="258">
        <v>107.2077</v>
      </c>
      <c r="AB32" s="258">
        <v>106.7311</v>
      </c>
      <c r="AC32" s="258">
        <v>107.0539</v>
      </c>
      <c r="AD32" s="258">
        <v>106.79049999999999</v>
      </c>
      <c r="AE32" s="258">
        <v>107.76220000000001</v>
      </c>
      <c r="AF32" s="258">
        <v>108.4145</v>
      </c>
      <c r="AG32" s="258">
        <v>108.4932</v>
      </c>
      <c r="AH32" s="258">
        <v>108.5416</v>
      </c>
      <c r="AI32" s="258">
        <v>108.01260000000001</v>
      </c>
      <c r="AJ32" s="258">
        <v>107.51009999999999</v>
      </c>
      <c r="AK32" s="258">
        <v>107.3306</v>
      </c>
      <c r="AL32" s="258">
        <v>107.67100000000001</v>
      </c>
      <c r="AM32" s="258">
        <v>109.7043</v>
      </c>
      <c r="AN32" s="258">
        <v>111.03619999999999</v>
      </c>
      <c r="AO32" s="258">
        <v>109.6485</v>
      </c>
      <c r="AP32" s="258">
        <v>111.77849999999999</v>
      </c>
      <c r="AQ32" s="258">
        <v>110.9662</v>
      </c>
      <c r="AR32" s="258">
        <v>110.97329999999999</v>
      </c>
      <c r="AS32" s="258">
        <v>112.1511</v>
      </c>
      <c r="AT32" s="258">
        <v>113.14400000000001</v>
      </c>
      <c r="AU32" s="258">
        <v>113.27509999999999</v>
      </c>
      <c r="AV32" s="258">
        <v>112.8596</v>
      </c>
      <c r="AW32" s="258">
        <v>112.4631</v>
      </c>
      <c r="AX32" s="258">
        <v>113.0455</v>
      </c>
      <c r="AY32" s="258">
        <v>113.06105185</v>
      </c>
      <c r="AZ32" s="258">
        <v>113.20672963</v>
      </c>
      <c r="BA32" s="346">
        <v>113.3583</v>
      </c>
      <c r="BB32" s="346">
        <v>113.5202</v>
      </c>
      <c r="BC32" s="346">
        <v>113.6803</v>
      </c>
      <c r="BD32" s="346">
        <v>113.84310000000001</v>
      </c>
      <c r="BE32" s="346">
        <v>113.99469999999999</v>
      </c>
      <c r="BF32" s="346">
        <v>114.1729</v>
      </c>
      <c r="BG32" s="346">
        <v>114.364</v>
      </c>
      <c r="BH32" s="346">
        <v>114.59050000000001</v>
      </c>
      <c r="BI32" s="346">
        <v>114.79040000000001</v>
      </c>
      <c r="BJ32" s="346">
        <v>114.9864</v>
      </c>
      <c r="BK32" s="346">
        <v>115.18129999999999</v>
      </c>
      <c r="BL32" s="346">
        <v>115.367</v>
      </c>
      <c r="BM32" s="346">
        <v>115.54640000000001</v>
      </c>
      <c r="BN32" s="346">
        <v>115.71429999999999</v>
      </c>
      <c r="BO32" s="346">
        <v>115.8852</v>
      </c>
      <c r="BP32" s="346">
        <v>116.05370000000001</v>
      </c>
      <c r="BQ32" s="346">
        <v>116.2192</v>
      </c>
      <c r="BR32" s="346">
        <v>116.3836</v>
      </c>
      <c r="BS32" s="346">
        <v>116.5461</v>
      </c>
      <c r="BT32" s="346">
        <v>116.693</v>
      </c>
      <c r="BU32" s="346">
        <v>116.8623</v>
      </c>
      <c r="BV32" s="346">
        <v>117.04</v>
      </c>
    </row>
    <row r="33" spans="1:74" ht="11.1" customHeight="1" x14ac:dyDescent="0.2">
      <c r="A33" s="630" t="s">
        <v>1107</v>
      </c>
      <c r="B33" s="631" t="s">
        <v>1129</v>
      </c>
      <c r="C33" s="258">
        <v>98.915800000000004</v>
      </c>
      <c r="D33" s="258">
        <v>97.664699999999996</v>
      </c>
      <c r="E33" s="258">
        <v>97.774000000000001</v>
      </c>
      <c r="F33" s="258">
        <v>100.61199999999999</v>
      </c>
      <c r="G33" s="258">
        <v>98.69</v>
      </c>
      <c r="H33" s="258">
        <v>99.556399999999996</v>
      </c>
      <c r="I33" s="258">
        <v>99.052800000000005</v>
      </c>
      <c r="J33" s="258">
        <v>99.501999999999995</v>
      </c>
      <c r="K33" s="258">
        <v>99.687899999999999</v>
      </c>
      <c r="L33" s="258">
        <v>99.079899999999995</v>
      </c>
      <c r="M33" s="258">
        <v>100.1617</v>
      </c>
      <c r="N33" s="258">
        <v>100.7161</v>
      </c>
      <c r="O33" s="258">
        <v>99.649600000000007</v>
      </c>
      <c r="P33" s="258">
        <v>98.861800000000002</v>
      </c>
      <c r="Q33" s="258">
        <v>99.759100000000004</v>
      </c>
      <c r="R33" s="258">
        <v>99.932100000000005</v>
      </c>
      <c r="S33" s="258">
        <v>99.680499999999995</v>
      </c>
      <c r="T33" s="258">
        <v>98.290499999999994</v>
      </c>
      <c r="U33" s="258">
        <v>97.910899999999998</v>
      </c>
      <c r="V33" s="258">
        <v>97.4101</v>
      </c>
      <c r="W33" s="258">
        <v>97.7667</v>
      </c>
      <c r="X33" s="258">
        <v>97.372</v>
      </c>
      <c r="Y33" s="258">
        <v>96.544899999999998</v>
      </c>
      <c r="Z33" s="258">
        <v>96.290700000000001</v>
      </c>
      <c r="AA33" s="258">
        <v>96.4041</v>
      </c>
      <c r="AB33" s="258">
        <v>96.188900000000004</v>
      </c>
      <c r="AC33" s="258">
        <v>95.843900000000005</v>
      </c>
      <c r="AD33" s="258">
        <v>94.912999999999997</v>
      </c>
      <c r="AE33" s="258">
        <v>95.568700000000007</v>
      </c>
      <c r="AF33" s="258">
        <v>95.491699999999994</v>
      </c>
      <c r="AG33" s="258">
        <v>94.903999999999996</v>
      </c>
      <c r="AH33" s="258">
        <v>94.610299999999995</v>
      </c>
      <c r="AI33" s="258">
        <v>95.386600000000001</v>
      </c>
      <c r="AJ33" s="258">
        <v>96.247200000000007</v>
      </c>
      <c r="AK33" s="258">
        <v>97.322000000000003</v>
      </c>
      <c r="AL33" s="258">
        <v>96.425299999999993</v>
      </c>
      <c r="AM33" s="258">
        <v>95.788300000000007</v>
      </c>
      <c r="AN33" s="258">
        <v>96.917699999999996</v>
      </c>
      <c r="AO33" s="258">
        <v>96.113799999999998</v>
      </c>
      <c r="AP33" s="258">
        <v>96.122900000000001</v>
      </c>
      <c r="AQ33" s="258">
        <v>95.247500000000002</v>
      </c>
      <c r="AR33" s="258">
        <v>95.221999999999994</v>
      </c>
      <c r="AS33" s="258">
        <v>94.103300000000004</v>
      </c>
      <c r="AT33" s="258">
        <v>96.154600000000002</v>
      </c>
      <c r="AU33" s="258">
        <v>95.114800000000002</v>
      </c>
      <c r="AV33" s="258">
        <v>93.912800000000004</v>
      </c>
      <c r="AW33" s="258">
        <v>95.049000000000007</v>
      </c>
      <c r="AX33" s="258">
        <v>95.346900000000005</v>
      </c>
      <c r="AY33" s="258">
        <v>94.850287159999993</v>
      </c>
      <c r="AZ33" s="258">
        <v>94.848424567999999</v>
      </c>
      <c r="BA33" s="346">
        <v>94.82123</v>
      </c>
      <c r="BB33" s="346">
        <v>94.712159999999997</v>
      </c>
      <c r="BC33" s="346">
        <v>94.676699999999997</v>
      </c>
      <c r="BD33" s="346">
        <v>94.65831</v>
      </c>
      <c r="BE33" s="346">
        <v>94.668620000000004</v>
      </c>
      <c r="BF33" s="346">
        <v>94.675650000000005</v>
      </c>
      <c r="BG33" s="346">
        <v>94.691019999999995</v>
      </c>
      <c r="BH33" s="346">
        <v>94.726230000000001</v>
      </c>
      <c r="BI33" s="346">
        <v>94.749700000000004</v>
      </c>
      <c r="BJ33" s="346">
        <v>94.772909999999996</v>
      </c>
      <c r="BK33" s="346">
        <v>94.799189999999996</v>
      </c>
      <c r="BL33" s="346">
        <v>94.819400000000002</v>
      </c>
      <c r="BM33" s="346">
        <v>94.836860000000001</v>
      </c>
      <c r="BN33" s="346">
        <v>94.855029999999999</v>
      </c>
      <c r="BO33" s="346">
        <v>94.86439</v>
      </c>
      <c r="BP33" s="346">
        <v>94.868399999999994</v>
      </c>
      <c r="BQ33" s="346">
        <v>94.843699999999998</v>
      </c>
      <c r="BR33" s="346">
        <v>94.854519999999994</v>
      </c>
      <c r="BS33" s="346">
        <v>94.877520000000004</v>
      </c>
      <c r="BT33" s="346">
        <v>94.899749999999997</v>
      </c>
      <c r="BU33" s="346">
        <v>94.956770000000006</v>
      </c>
      <c r="BV33" s="346">
        <v>95.035659999999993</v>
      </c>
    </row>
    <row r="34" spans="1:74" ht="11.1" customHeight="1" x14ac:dyDescent="0.2">
      <c r="A34" s="630" t="s">
        <v>1108</v>
      </c>
      <c r="B34" s="631" t="s">
        <v>1130</v>
      </c>
      <c r="C34" s="258">
        <v>102.07170000000001</v>
      </c>
      <c r="D34" s="258">
        <v>101.7358</v>
      </c>
      <c r="E34" s="258">
        <v>102.083</v>
      </c>
      <c r="F34" s="258">
        <v>102.8017</v>
      </c>
      <c r="G34" s="258">
        <v>101.1275</v>
      </c>
      <c r="H34" s="258">
        <v>99.457800000000006</v>
      </c>
      <c r="I34" s="258">
        <v>100.4558</v>
      </c>
      <c r="J34" s="258">
        <v>100.05249999999999</v>
      </c>
      <c r="K34" s="258">
        <v>98.707999999999998</v>
      </c>
      <c r="L34" s="258">
        <v>97.087400000000002</v>
      </c>
      <c r="M34" s="258">
        <v>97.992800000000003</v>
      </c>
      <c r="N34" s="258">
        <v>98.759100000000004</v>
      </c>
      <c r="O34" s="258">
        <v>97.029499999999999</v>
      </c>
      <c r="P34" s="258">
        <v>97.914500000000004</v>
      </c>
      <c r="Q34" s="258">
        <v>97.0428</v>
      </c>
      <c r="R34" s="258">
        <v>97.980400000000003</v>
      </c>
      <c r="S34" s="258">
        <v>97.821399999999997</v>
      </c>
      <c r="T34" s="258">
        <v>96.749499999999998</v>
      </c>
      <c r="U34" s="258">
        <v>97.613200000000006</v>
      </c>
      <c r="V34" s="258">
        <v>97.812700000000007</v>
      </c>
      <c r="W34" s="258">
        <v>98.3352</v>
      </c>
      <c r="X34" s="258">
        <v>100.20140000000001</v>
      </c>
      <c r="Y34" s="258">
        <v>99.508700000000005</v>
      </c>
      <c r="Z34" s="258">
        <v>98.396199999999993</v>
      </c>
      <c r="AA34" s="258">
        <v>98.512500000000003</v>
      </c>
      <c r="AB34" s="258">
        <v>99.885099999999994</v>
      </c>
      <c r="AC34" s="258">
        <v>101.6182</v>
      </c>
      <c r="AD34" s="258">
        <v>100.3058</v>
      </c>
      <c r="AE34" s="258">
        <v>100.4117</v>
      </c>
      <c r="AF34" s="258">
        <v>101.9221</v>
      </c>
      <c r="AG34" s="258">
        <v>101.48439999999999</v>
      </c>
      <c r="AH34" s="258">
        <v>101.2546</v>
      </c>
      <c r="AI34" s="258">
        <v>101.4375</v>
      </c>
      <c r="AJ34" s="258">
        <v>101.2133</v>
      </c>
      <c r="AK34" s="258">
        <v>102.15479999999999</v>
      </c>
      <c r="AL34" s="258">
        <v>100.8969</v>
      </c>
      <c r="AM34" s="258">
        <v>102.61409999999999</v>
      </c>
      <c r="AN34" s="258">
        <v>101.61190000000001</v>
      </c>
      <c r="AO34" s="258">
        <v>103.2734</v>
      </c>
      <c r="AP34" s="258">
        <v>105.56489999999999</v>
      </c>
      <c r="AQ34" s="258">
        <v>106.2632</v>
      </c>
      <c r="AR34" s="258">
        <v>106.3466</v>
      </c>
      <c r="AS34" s="258">
        <v>103.0351</v>
      </c>
      <c r="AT34" s="258">
        <v>102.3342</v>
      </c>
      <c r="AU34" s="258">
        <v>98.580399999999997</v>
      </c>
      <c r="AV34" s="258">
        <v>104.69370000000001</v>
      </c>
      <c r="AW34" s="258">
        <v>103.5908</v>
      </c>
      <c r="AX34" s="258">
        <v>102.86490000000001</v>
      </c>
      <c r="AY34" s="258">
        <v>103.80013086</v>
      </c>
      <c r="AZ34" s="258">
        <v>103.91632715999999</v>
      </c>
      <c r="BA34" s="346">
        <v>104.0771</v>
      </c>
      <c r="BB34" s="346">
        <v>104.34180000000001</v>
      </c>
      <c r="BC34" s="346">
        <v>104.5474</v>
      </c>
      <c r="BD34" s="346">
        <v>104.75320000000001</v>
      </c>
      <c r="BE34" s="346">
        <v>104.9688</v>
      </c>
      <c r="BF34" s="346">
        <v>105.1678</v>
      </c>
      <c r="BG34" s="346">
        <v>105.3599</v>
      </c>
      <c r="BH34" s="346">
        <v>105.5534</v>
      </c>
      <c r="BI34" s="346">
        <v>105.7253</v>
      </c>
      <c r="BJ34" s="346">
        <v>105.884</v>
      </c>
      <c r="BK34" s="346">
        <v>106.0287</v>
      </c>
      <c r="BL34" s="346">
        <v>106.1617</v>
      </c>
      <c r="BM34" s="346">
        <v>106.2821</v>
      </c>
      <c r="BN34" s="346">
        <v>106.3892</v>
      </c>
      <c r="BO34" s="346">
        <v>106.4851</v>
      </c>
      <c r="BP34" s="346">
        <v>106.569</v>
      </c>
      <c r="BQ34" s="346">
        <v>106.6177</v>
      </c>
      <c r="BR34" s="346">
        <v>106.6953</v>
      </c>
      <c r="BS34" s="346">
        <v>106.7783</v>
      </c>
      <c r="BT34" s="346">
        <v>106.8716</v>
      </c>
      <c r="BU34" s="346">
        <v>106.9622</v>
      </c>
      <c r="BV34" s="346">
        <v>107.0549</v>
      </c>
    </row>
    <row r="35" spans="1:74" ht="11.1" customHeight="1" x14ac:dyDescent="0.2">
      <c r="A35" s="630" t="s">
        <v>1109</v>
      </c>
      <c r="B35" s="631" t="s">
        <v>1131</v>
      </c>
      <c r="C35" s="258">
        <v>94.177199999999999</v>
      </c>
      <c r="D35" s="258">
        <v>94.1648</v>
      </c>
      <c r="E35" s="258">
        <v>95.037800000000004</v>
      </c>
      <c r="F35" s="258">
        <v>94.991799999999998</v>
      </c>
      <c r="G35" s="258">
        <v>94.303100000000001</v>
      </c>
      <c r="H35" s="258">
        <v>95.420500000000004</v>
      </c>
      <c r="I35" s="258">
        <v>95.985900000000001</v>
      </c>
      <c r="J35" s="258">
        <v>96.65</v>
      </c>
      <c r="K35" s="258">
        <v>96.525099999999995</v>
      </c>
      <c r="L35" s="258">
        <v>96.090199999999996</v>
      </c>
      <c r="M35" s="258">
        <v>96.792000000000002</v>
      </c>
      <c r="N35" s="258">
        <v>97.063900000000004</v>
      </c>
      <c r="O35" s="258">
        <v>97.217200000000005</v>
      </c>
      <c r="P35" s="258">
        <v>97.314099999999996</v>
      </c>
      <c r="Q35" s="258">
        <v>96.927599999999998</v>
      </c>
      <c r="R35" s="258">
        <v>97.298500000000004</v>
      </c>
      <c r="S35" s="258">
        <v>96.636200000000002</v>
      </c>
      <c r="T35" s="258">
        <v>97.233199999999997</v>
      </c>
      <c r="U35" s="258">
        <v>97.320899999999995</v>
      </c>
      <c r="V35" s="258">
        <v>96.627700000000004</v>
      </c>
      <c r="W35" s="258">
        <v>97.0398</v>
      </c>
      <c r="X35" s="258">
        <v>97.608099999999993</v>
      </c>
      <c r="Y35" s="258">
        <v>98.378</v>
      </c>
      <c r="Z35" s="258">
        <v>97.731499999999997</v>
      </c>
      <c r="AA35" s="258">
        <v>98.882400000000004</v>
      </c>
      <c r="AB35" s="258">
        <v>98.2072</v>
      </c>
      <c r="AC35" s="258">
        <v>99.226399999999998</v>
      </c>
      <c r="AD35" s="258">
        <v>98.230500000000006</v>
      </c>
      <c r="AE35" s="258">
        <v>98.300399999999996</v>
      </c>
      <c r="AF35" s="258">
        <v>97.338700000000003</v>
      </c>
      <c r="AG35" s="258">
        <v>97.254800000000003</v>
      </c>
      <c r="AH35" s="258">
        <v>96.723699999999994</v>
      </c>
      <c r="AI35" s="258">
        <v>97.284599999999998</v>
      </c>
      <c r="AJ35" s="258">
        <v>97.441400000000002</v>
      </c>
      <c r="AK35" s="258">
        <v>98.412199999999999</v>
      </c>
      <c r="AL35" s="258">
        <v>98.458699999999993</v>
      </c>
      <c r="AM35" s="258">
        <v>98.138300000000001</v>
      </c>
      <c r="AN35" s="258">
        <v>97.190700000000007</v>
      </c>
      <c r="AO35" s="258">
        <v>97.615700000000004</v>
      </c>
      <c r="AP35" s="258">
        <v>97.699799999999996</v>
      </c>
      <c r="AQ35" s="258">
        <v>99.208699999999993</v>
      </c>
      <c r="AR35" s="258">
        <v>99.587500000000006</v>
      </c>
      <c r="AS35" s="258">
        <v>100.51909999999999</v>
      </c>
      <c r="AT35" s="258">
        <v>98.206599999999995</v>
      </c>
      <c r="AU35" s="258">
        <v>95.9923</v>
      </c>
      <c r="AV35" s="258">
        <v>101.7766</v>
      </c>
      <c r="AW35" s="258">
        <v>102.378</v>
      </c>
      <c r="AX35" s="258">
        <v>101.6728</v>
      </c>
      <c r="AY35" s="258">
        <v>102.5427679</v>
      </c>
      <c r="AZ35" s="258">
        <v>102.80365309</v>
      </c>
      <c r="BA35" s="346">
        <v>103.041</v>
      </c>
      <c r="BB35" s="346">
        <v>103.1969</v>
      </c>
      <c r="BC35" s="346">
        <v>103.43049999999999</v>
      </c>
      <c r="BD35" s="346">
        <v>103.68389999999999</v>
      </c>
      <c r="BE35" s="346">
        <v>103.9667</v>
      </c>
      <c r="BF35" s="346">
        <v>104.2526</v>
      </c>
      <c r="BG35" s="346">
        <v>104.55110000000001</v>
      </c>
      <c r="BH35" s="346">
        <v>104.8867</v>
      </c>
      <c r="BI35" s="346">
        <v>105.1922</v>
      </c>
      <c r="BJ35" s="346">
        <v>105.492</v>
      </c>
      <c r="BK35" s="346">
        <v>105.78870000000001</v>
      </c>
      <c r="BL35" s="346">
        <v>106.0754</v>
      </c>
      <c r="BM35" s="346">
        <v>106.3546</v>
      </c>
      <c r="BN35" s="346">
        <v>106.6109</v>
      </c>
      <c r="BO35" s="346">
        <v>106.88679999999999</v>
      </c>
      <c r="BP35" s="346">
        <v>107.1669</v>
      </c>
      <c r="BQ35" s="346">
        <v>107.4436</v>
      </c>
      <c r="BR35" s="346">
        <v>107.73779999999999</v>
      </c>
      <c r="BS35" s="346">
        <v>108.0419</v>
      </c>
      <c r="BT35" s="346">
        <v>108.35380000000001</v>
      </c>
      <c r="BU35" s="346">
        <v>108.6794</v>
      </c>
      <c r="BV35" s="346">
        <v>109.01649999999999</v>
      </c>
    </row>
    <row r="36" spans="1:74" ht="11.1" customHeight="1" x14ac:dyDescent="0.2">
      <c r="A36" s="630" t="s">
        <v>1110</v>
      </c>
      <c r="B36" s="631" t="s">
        <v>1132</v>
      </c>
      <c r="C36" s="258">
        <v>105.8242</v>
      </c>
      <c r="D36" s="258">
        <v>106.1203</v>
      </c>
      <c r="E36" s="258">
        <v>107.61879999999999</v>
      </c>
      <c r="F36" s="258">
        <v>107.93210000000001</v>
      </c>
      <c r="G36" s="258">
        <v>109.1157</v>
      </c>
      <c r="H36" s="258">
        <v>110.0592</v>
      </c>
      <c r="I36" s="258">
        <v>111.45529999999999</v>
      </c>
      <c r="J36" s="258">
        <v>111.08580000000001</v>
      </c>
      <c r="K36" s="258">
        <v>111.22369999999999</v>
      </c>
      <c r="L36" s="258">
        <v>110.0617</v>
      </c>
      <c r="M36" s="258">
        <v>109.068</v>
      </c>
      <c r="N36" s="258">
        <v>109.3053</v>
      </c>
      <c r="O36" s="258">
        <v>109.97580000000001</v>
      </c>
      <c r="P36" s="258">
        <v>108.21550000000001</v>
      </c>
      <c r="Q36" s="258">
        <v>107.1455</v>
      </c>
      <c r="R36" s="258">
        <v>108.16119999999999</v>
      </c>
      <c r="S36" s="258">
        <v>108.16500000000001</v>
      </c>
      <c r="T36" s="258">
        <v>108.6129</v>
      </c>
      <c r="U36" s="258">
        <v>109.3246</v>
      </c>
      <c r="V36" s="258">
        <v>110.4134</v>
      </c>
      <c r="W36" s="258">
        <v>109.0273</v>
      </c>
      <c r="X36" s="258">
        <v>111.5454</v>
      </c>
      <c r="Y36" s="258">
        <v>111.8557</v>
      </c>
      <c r="Z36" s="258">
        <v>113.0035</v>
      </c>
      <c r="AA36" s="258">
        <v>113.3278</v>
      </c>
      <c r="AB36" s="258">
        <v>114.01690000000001</v>
      </c>
      <c r="AC36" s="258">
        <v>113.37479999999999</v>
      </c>
      <c r="AD36" s="258">
        <v>112.8416</v>
      </c>
      <c r="AE36" s="258">
        <v>111.98560000000001</v>
      </c>
      <c r="AF36" s="258">
        <v>111.8293</v>
      </c>
      <c r="AG36" s="258">
        <v>111.5154</v>
      </c>
      <c r="AH36" s="258">
        <v>110.41589999999999</v>
      </c>
      <c r="AI36" s="258">
        <v>111.10209999999999</v>
      </c>
      <c r="AJ36" s="258">
        <v>111.4346</v>
      </c>
      <c r="AK36" s="258">
        <v>112.43170000000001</v>
      </c>
      <c r="AL36" s="258">
        <v>113.0329</v>
      </c>
      <c r="AM36" s="258">
        <v>114.7062</v>
      </c>
      <c r="AN36" s="258">
        <v>117.7677</v>
      </c>
      <c r="AO36" s="258">
        <v>117.6643</v>
      </c>
      <c r="AP36" s="258">
        <v>116.10760000000001</v>
      </c>
      <c r="AQ36" s="258">
        <v>114.70569999999999</v>
      </c>
      <c r="AR36" s="258">
        <v>115.0994</v>
      </c>
      <c r="AS36" s="258">
        <v>115.187</v>
      </c>
      <c r="AT36" s="258">
        <v>113.45140000000001</v>
      </c>
      <c r="AU36" s="258">
        <v>116.792</v>
      </c>
      <c r="AV36" s="258">
        <v>116.8231</v>
      </c>
      <c r="AW36" s="258">
        <v>118.5236</v>
      </c>
      <c r="AX36" s="258">
        <v>118.83629999999999</v>
      </c>
      <c r="AY36" s="258">
        <v>118.89706667</v>
      </c>
      <c r="AZ36" s="258">
        <v>119.23193333</v>
      </c>
      <c r="BA36" s="346">
        <v>119.51690000000001</v>
      </c>
      <c r="BB36" s="346">
        <v>119.60039999999999</v>
      </c>
      <c r="BC36" s="346">
        <v>119.89919999999999</v>
      </c>
      <c r="BD36" s="346">
        <v>120.2619</v>
      </c>
      <c r="BE36" s="346">
        <v>120.78019999999999</v>
      </c>
      <c r="BF36" s="346">
        <v>121.20140000000001</v>
      </c>
      <c r="BG36" s="346">
        <v>121.61750000000001</v>
      </c>
      <c r="BH36" s="346">
        <v>122.0501</v>
      </c>
      <c r="BI36" s="346">
        <v>122.43940000000001</v>
      </c>
      <c r="BJ36" s="346">
        <v>122.80710000000001</v>
      </c>
      <c r="BK36" s="346">
        <v>123.1756</v>
      </c>
      <c r="BL36" s="346">
        <v>123.4834</v>
      </c>
      <c r="BM36" s="346">
        <v>123.75279999999999</v>
      </c>
      <c r="BN36" s="346">
        <v>123.9629</v>
      </c>
      <c r="BO36" s="346">
        <v>124.1712</v>
      </c>
      <c r="BP36" s="346">
        <v>124.3567</v>
      </c>
      <c r="BQ36" s="346">
        <v>124.4855</v>
      </c>
      <c r="BR36" s="346">
        <v>124.65089999999999</v>
      </c>
      <c r="BS36" s="346">
        <v>124.819</v>
      </c>
      <c r="BT36" s="346">
        <v>124.99760000000001</v>
      </c>
      <c r="BU36" s="346">
        <v>125.16500000000001</v>
      </c>
      <c r="BV36" s="346">
        <v>125.3291</v>
      </c>
    </row>
    <row r="37" spans="1:74" ht="11.1" customHeight="1" x14ac:dyDescent="0.2">
      <c r="A37" s="630" t="s">
        <v>1111</v>
      </c>
      <c r="B37" s="631" t="s">
        <v>1133</v>
      </c>
      <c r="C37" s="258">
        <v>102.2342</v>
      </c>
      <c r="D37" s="258">
        <v>104.0992</v>
      </c>
      <c r="E37" s="258">
        <v>104.57559999999999</v>
      </c>
      <c r="F37" s="258">
        <v>104.538</v>
      </c>
      <c r="G37" s="258">
        <v>104.00369999999999</v>
      </c>
      <c r="H37" s="258">
        <v>105.184</v>
      </c>
      <c r="I37" s="258">
        <v>105.2132</v>
      </c>
      <c r="J37" s="258">
        <v>104.7146</v>
      </c>
      <c r="K37" s="258">
        <v>105.2595</v>
      </c>
      <c r="L37" s="258">
        <v>103.5616</v>
      </c>
      <c r="M37" s="258">
        <v>102.0244</v>
      </c>
      <c r="N37" s="258">
        <v>103.297</v>
      </c>
      <c r="O37" s="258">
        <v>101.0728</v>
      </c>
      <c r="P37" s="258">
        <v>98.985299999999995</v>
      </c>
      <c r="Q37" s="258">
        <v>96.659199999999998</v>
      </c>
      <c r="R37" s="258">
        <v>96.557900000000004</v>
      </c>
      <c r="S37" s="258">
        <v>96.100899999999996</v>
      </c>
      <c r="T37" s="258">
        <v>98.513900000000007</v>
      </c>
      <c r="U37" s="258">
        <v>97.978700000000003</v>
      </c>
      <c r="V37" s="258">
        <v>96.192400000000006</v>
      </c>
      <c r="W37" s="258">
        <v>94.966899999999995</v>
      </c>
      <c r="X37" s="258">
        <v>96.198800000000006</v>
      </c>
      <c r="Y37" s="258">
        <v>94.941000000000003</v>
      </c>
      <c r="Z37" s="258">
        <v>92.849100000000007</v>
      </c>
      <c r="AA37" s="258">
        <v>94.429100000000005</v>
      </c>
      <c r="AB37" s="258">
        <v>94.920400000000001</v>
      </c>
      <c r="AC37" s="258">
        <v>95.082499999999996</v>
      </c>
      <c r="AD37" s="258">
        <v>94.805400000000006</v>
      </c>
      <c r="AE37" s="258">
        <v>95.712299999999999</v>
      </c>
      <c r="AF37" s="258">
        <v>94.505300000000005</v>
      </c>
      <c r="AG37" s="258">
        <v>92.403300000000002</v>
      </c>
      <c r="AH37" s="258">
        <v>92.461600000000004</v>
      </c>
      <c r="AI37" s="258">
        <v>91.558300000000003</v>
      </c>
      <c r="AJ37" s="258">
        <v>90.927199999999999</v>
      </c>
      <c r="AK37" s="258">
        <v>92.976399999999998</v>
      </c>
      <c r="AL37" s="258">
        <v>94.483099999999993</v>
      </c>
      <c r="AM37" s="258">
        <v>96.011899999999997</v>
      </c>
      <c r="AN37" s="258">
        <v>97.784700000000001</v>
      </c>
      <c r="AO37" s="258">
        <v>96.559899999999999</v>
      </c>
      <c r="AP37" s="258">
        <v>96.869399999999999</v>
      </c>
      <c r="AQ37" s="258">
        <v>94.047300000000007</v>
      </c>
      <c r="AR37" s="258">
        <v>95.274799999999999</v>
      </c>
      <c r="AS37" s="258">
        <v>94.194800000000001</v>
      </c>
      <c r="AT37" s="258">
        <v>95.400199999999998</v>
      </c>
      <c r="AU37" s="258">
        <v>96.857900000000001</v>
      </c>
      <c r="AV37" s="258">
        <v>97.126499999999993</v>
      </c>
      <c r="AW37" s="258">
        <v>99.011600000000001</v>
      </c>
      <c r="AX37" s="258">
        <v>97.545199999999994</v>
      </c>
      <c r="AY37" s="258">
        <v>98.080976543000006</v>
      </c>
      <c r="AZ37" s="258">
        <v>98.124008024999995</v>
      </c>
      <c r="BA37" s="346">
        <v>98.136899999999997</v>
      </c>
      <c r="BB37" s="346">
        <v>98.021550000000005</v>
      </c>
      <c r="BC37" s="346">
        <v>98.047719999999998</v>
      </c>
      <c r="BD37" s="346">
        <v>98.117310000000003</v>
      </c>
      <c r="BE37" s="346">
        <v>98.254630000000006</v>
      </c>
      <c r="BF37" s="346">
        <v>98.392830000000004</v>
      </c>
      <c r="BG37" s="346">
        <v>98.556219999999996</v>
      </c>
      <c r="BH37" s="346">
        <v>98.836370000000002</v>
      </c>
      <c r="BI37" s="346">
        <v>98.981449999999995</v>
      </c>
      <c r="BJ37" s="346">
        <v>99.083029999999994</v>
      </c>
      <c r="BK37" s="346">
        <v>99.066010000000006</v>
      </c>
      <c r="BL37" s="346">
        <v>99.136939999999996</v>
      </c>
      <c r="BM37" s="346">
        <v>99.220709999999997</v>
      </c>
      <c r="BN37" s="346">
        <v>99.36309</v>
      </c>
      <c r="BO37" s="346">
        <v>99.438220000000001</v>
      </c>
      <c r="BP37" s="346">
        <v>99.491870000000006</v>
      </c>
      <c r="BQ37" s="346">
        <v>99.460419999999999</v>
      </c>
      <c r="BR37" s="346">
        <v>99.518810000000002</v>
      </c>
      <c r="BS37" s="346">
        <v>99.60342</v>
      </c>
      <c r="BT37" s="346">
        <v>99.671549999999996</v>
      </c>
      <c r="BU37" s="346">
        <v>99.84066</v>
      </c>
      <c r="BV37" s="346">
        <v>100.068</v>
      </c>
    </row>
    <row r="38" spans="1:74" ht="11.1" customHeight="1" x14ac:dyDescent="0.2">
      <c r="A38" s="325" t="s">
        <v>1101</v>
      </c>
      <c r="B38" s="41" t="s">
        <v>1134</v>
      </c>
      <c r="C38" s="258">
        <v>101.61328686</v>
      </c>
      <c r="D38" s="258">
        <v>102.05324545000001</v>
      </c>
      <c r="E38" s="258">
        <v>102.51087158999999</v>
      </c>
      <c r="F38" s="258">
        <v>103.19245719</v>
      </c>
      <c r="G38" s="258">
        <v>102.64649017000001</v>
      </c>
      <c r="H38" s="258">
        <v>103.00314213999999</v>
      </c>
      <c r="I38" s="258">
        <v>103.23852137999999</v>
      </c>
      <c r="J38" s="258">
        <v>103.04044944</v>
      </c>
      <c r="K38" s="258">
        <v>103.02942409000001</v>
      </c>
      <c r="L38" s="258">
        <v>102.06329706</v>
      </c>
      <c r="M38" s="258">
        <v>101.90423731</v>
      </c>
      <c r="N38" s="258">
        <v>102.41400173</v>
      </c>
      <c r="O38" s="258">
        <v>101.43313388</v>
      </c>
      <c r="P38" s="258">
        <v>100.59504443</v>
      </c>
      <c r="Q38" s="258">
        <v>99.943312340000006</v>
      </c>
      <c r="R38" s="258">
        <v>100.24977131</v>
      </c>
      <c r="S38" s="258">
        <v>99.95840407</v>
      </c>
      <c r="T38" s="258">
        <v>100.38839233</v>
      </c>
      <c r="U38" s="258">
        <v>100.4849267</v>
      </c>
      <c r="V38" s="258">
        <v>100.06583161</v>
      </c>
      <c r="W38" s="258">
        <v>99.781131720000005</v>
      </c>
      <c r="X38" s="258">
        <v>100.52509492999999</v>
      </c>
      <c r="Y38" s="258">
        <v>100.36422810000001</v>
      </c>
      <c r="Z38" s="258">
        <v>99.815963010000004</v>
      </c>
      <c r="AA38" s="258">
        <v>100.53456758</v>
      </c>
      <c r="AB38" s="258">
        <v>100.78641236999999</v>
      </c>
      <c r="AC38" s="258">
        <v>101.07796727</v>
      </c>
      <c r="AD38" s="258">
        <v>100.29366061</v>
      </c>
      <c r="AE38" s="258">
        <v>100.55066843</v>
      </c>
      <c r="AF38" s="258">
        <v>100.17241602999999</v>
      </c>
      <c r="AG38" s="258">
        <v>99.571150399999993</v>
      </c>
      <c r="AH38" s="258">
        <v>99.277692590000001</v>
      </c>
      <c r="AI38" s="258">
        <v>99.338517890000006</v>
      </c>
      <c r="AJ38" s="258">
        <v>99.20691008</v>
      </c>
      <c r="AK38" s="258">
        <v>100.62100206</v>
      </c>
      <c r="AL38" s="258">
        <v>100.78200888000001</v>
      </c>
      <c r="AM38" s="258">
        <v>102.07070041</v>
      </c>
      <c r="AN38" s="258">
        <v>103.01292884999999</v>
      </c>
      <c r="AO38" s="258">
        <v>102.67734627999999</v>
      </c>
      <c r="AP38" s="258">
        <v>103.19899562000001</v>
      </c>
      <c r="AQ38" s="258">
        <v>102.25367716</v>
      </c>
      <c r="AR38" s="258">
        <v>102.75414250999999</v>
      </c>
      <c r="AS38" s="258">
        <v>102.17952067</v>
      </c>
      <c r="AT38" s="258">
        <v>101.58423035</v>
      </c>
      <c r="AU38" s="258">
        <v>100.59562286000001</v>
      </c>
      <c r="AV38" s="258">
        <v>103.49294102</v>
      </c>
      <c r="AW38" s="258">
        <v>104.45041951</v>
      </c>
      <c r="AX38" s="258">
        <v>104.11282341</v>
      </c>
      <c r="AY38" s="258">
        <v>104.38467992</v>
      </c>
      <c r="AZ38" s="258">
        <v>104.52381763</v>
      </c>
      <c r="BA38" s="346">
        <v>104.6367</v>
      </c>
      <c r="BB38" s="346">
        <v>104.6317</v>
      </c>
      <c r="BC38" s="346">
        <v>104.7606</v>
      </c>
      <c r="BD38" s="346">
        <v>104.9316</v>
      </c>
      <c r="BE38" s="346">
        <v>105.1812</v>
      </c>
      <c r="BF38" s="346">
        <v>105.4097</v>
      </c>
      <c r="BG38" s="346">
        <v>105.6533</v>
      </c>
      <c r="BH38" s="346">
        <v>105.9623</v>
      </c>
      <c r="BI38" s="346">
        <v>106.1986</v>
      </c>
      <c r="BJ38" s="346">
        <v>106.41249999999999</v>
      </c>
      <c r="BK38" s="346">
        <v>106.58199999999999</v>
      </c>
      <c r="BL38" s="346">
        <v>106.76739999999999</v>
      </c>
      <c r="BM38" s="346">
        <v>106.94670000000001</v>
      </c>
      <c r="BN38" s="346">
        <v>107.1217</v>
      </c>
      <c r="BO38" s="346">
        <v>107.2878</v>
      </c>
      <c r="BP38" s="346">
        <v>107.4468</v>
      </c>
      <c r="BQ38" s="346">
        <v>107.56610000000001</v>
      </c>
      <c r="BR38" s="346">
        <v>107.735</v>
      </c>
      <c r="BS38" s="346">
        <v>107.92100000000001</v>
      </c>
      <c r="BT38" s="346">
        <v>108.1164</v>
      </c>
      <c r="BU38" s="346">
        <v>108.3426</v>
      </c>
      <c r="BV38" s="346">
        <v>108.5919</v>
      </c>
    </row>
    <row r="39" spans="1:74" ht="11.1" customHeight="1" x14ac:dyDescent="0.2">
      <c r="A39" s="325" t="s">
        <v>1102</v>
      </c>
      <c r="B39" s="41" t="s">
        <v>1135</v>
      </c>
      <c r="C39" s="258">
        <v>102.25509318</v>
      </c>
      <c r="D39" s="258">
        <v>102.94897696</v>
      </c>
      <c r="E39" s="258">
        <v>103.6687304</v>
      </c>
      <c r="F39" s="258">
        <v>104.16749941</v>
      </c>
      <c r="G39" s="258">
        <v>104.26721846</v>
      </c>
      <c r="H39" s="258">
        <v>104.25854399000001</v>
      </c>
      <c r="I39" s="258">
        <v>104.84999504</v>
      </c>
      <c r="J39" s="258">
        <v>104.69822926000001</v>
      </c>
      <c r="K39" s="258">
        <v>104.29940024</v>
      </c>
      <c r="L39" s="258">
        <v>104.08794829</v>
      </c>
      <c r="M39" s="258">
        <v>104.40384731</v>
      </c>
      <c r="N39" s="258">
        <v>104.69131066999999</v>
      </c>
      <c r="O39" s="258">
        <v>103.8101183</v>
      </c>
      <c r="P39" s="258">
        <v>103.42430179999999</v>
      </c>
      <c r="Q39" s="258">
        <v>102.89790699</v>
      </c>
      <c r="R39" s="258">
        <v>103.28547684</v>
      </c>
      <c r="S39" s="258">
        <v>103.08214151999999</v>
      </c>
      <c r="T39" s="258">
        <v>103.04553430999999</v>
      </c>
      <c r="U39" s="258">
        <v>103.7717385</v>
      </c>
      <c r="V39" s="258">
        <v>104.22812682999999</v>
      </c>
      <c r="W39" s="258">
        <v>104.06027979</v>
      </c>
      <c r="X39" s="258">
        <v>104.86665107</v>
      </c>
      <c r="Y39" s="258">
        <v>104.76544771</v>
      </c>
      <c r="Z39" s="258">
        <v>104.84828915999999</v>
      </c>
      <c r="AA39" s="258">
        <v>105.44880017</v>
      </c>
      <c r="AB39" s="258">
        <v>105.56139042</v>
      </c>
      <c r="AC39" s="258">
        <v>105.76757578</v>
      </c>
      <c r="AD39" s="258">
        <v>105.35627688</v>
      </c>
      <c r="AE39" s="258">
        <v>105.27463507</v>
      </c>
      <c r="AF39" s="258">
        <v>105.77058405</v>
      </c>
      <c r="AG39" s="258">
        <v>105.28136368</v>
      </c>
      <c r="AH39" s="258">
        <v>104.99036771999999</v>
      </c>
      <c r="AI39" s="258">
        <v>105.01155663999999</v>
      </c>
      <c r="AJ39" s="258">
        <v>105.28983423</v>
      </c>
      <c r="AK39" s="258">
        <v>106.65872111</v>
      </c>
      <c r="AL39" s="258">
        <v>106.73241748</v>
      </c>
      <c r="AM39" s="258">
        <v>107.85854098</v>
      </c>
      <c r="AN39" s="258">
        <v>109.03475109999999</v>
      </c>
      <c r="AO39" s="258">
        <v>108.62844466</v>
      </c>
      <c r="AP39" s="258">
        <v>109.27128381</v>
      </c>
      <c r="AQ39" s="258">
        <v>108.58092612999999</v>
      </c>
      <c r="AR39" s="258">
        <v>108.57215107</v>
      </c>
      <c r="AS39" s="258">
        <v>108.10194703000001</v>
      </c>
      <c r="AT39" s="258">
        <v>108.1174563</v>
      </c>
      <c r="AU39" s="258">
        <v>108.55802307</v>
      </c>
      <c r="AV39" s="258">
        <v>109.88012471</v>
      </c>
      <c r="AW39" s="258">
        <v>110.29871376</v>
      </c>
      <c r="AX39" s="258">
        <v>110.40393950000001</v>
      </c>
      <c r="AY39" s="258">
        <v>110.73489325</v>
      </c>
      <c r="AZ39" s="258">
        <v>110.95742423</v>
      </c>
      <c r="BA39" s="346">
        <v>111.15130000000001</v>
      </c>
      <c r="BB39" s="346">
        <v>111.238</v>
      </c>
      <c r="BC39" s="346">
        <v>111.43340000000001</v>
      </c>
      <c r="BD39" s="346">
        <v>111.6589</v>
      </c>
      <c r="BE39" s="346">
        <v>111.9468</v>
      </c>
      <c r="BF39" s="346">
        <v>112.20869999999999</v>
      </c>
      <c r="BG39" s="346">
        <v>112.47669999999999</v>
      </c>
      <c r="BH39" s="346">
        <v>112.7782</v>
      </c>
      <c r="BI39" s="346">
        <v>113.038</v>
      </c>
      <c r="BJ39" s="346">
        <v>113.28319999999999</v>
      </c>
      <c r="BK39" s="346">
        <v>113.50830000000001</v>
      </c>
      <c r="BL39" s="346">
        <v>113.7291</v>
      </c>
      <c r="BM39" s="346">
        <v>113.9397</v>
      </c>
      <c r="BN39" s="346">
        <v>114.14960000000001</v>
      </c>
      <c r="BO39" s="346">
        <v>114.33320000000001</v>
      </c>
      <c r="BP39" s="346">
        <v>114.4997</v>
      </c>
      <c r="BQ39" s="346">
        <v>114.6219</v>
      </c>
      <c r="BR39" s="346">
        <v>114.77500000000001</v>
      </c>
      <c r="BS39" s="346">
        <v>114.9314</v>
      </c>
      <c r="BT39" s="346">
        <v>115.0869</v>
      </c>
      <c r="BU39" s="346">
        <v>115.25369999999999</v>
      </c>
      <c r="BV39" s="346">
        <v>115.4273</v>
      </c>
    </row>
    <row r="40" spans="1:74" ht="11.1" customHeight="1" x14ac:dyDescent="0.2">
      <c r="A40" s="325" t="s">
        <v>1103</v>
      </c>
      <c r="B40" s="41" t="s">
        <v>1136</v>
      </c>
      <c r="C40" s="258">
        <v>101.33387580999999</v>
      </c>
      <c r="D40" s="258">
        <v>102.13467166</v>
      </c>
      <c r="E40" s="258">
        <v>102.73415744</v>
      </c>
      <c r="F40" s="258">
        <v>103.08189718</v>
      </c>
      <c r="G40" s="258">
        <v>102.95157542</v>
      </c>
      <c r="H40" s="258">
        <v>103.28078773999999</v>
      </c>
      <c r="I40" s="258">
        <v>103.44662150000001</v>
      </c>
      <c r="J40" s="258">
        <v>103.14875291</v>
      </c>
      <c r="K40" s="258">
        <v>103.08951503999999</v>
      </c>
      <c r="L40" s="258">
        <v>102.56606051999999</v>
      </c>
      <c r="M40" s="258">
        <v>102.90254461000001</v>
      </c>
      <c r="N40" s="258">
        <v>102.92400023</v>
      </c>
      <c r="O40" s="258">
        <v>102.05918844999999</v>
      </c>
      <c r="P40" s="258">
        <v>101.46247975</v>
      </c>
      <c r="Q40" s="258">
        <v>101.13604857999999</v>
      </c>
      <c r="R40" s="258">
        <v>101.29898573</v>
      </c>
      <c r="S40" s="258">
        <v>101.20739028</v>
      </c>
      <c r="T40" s="258">
        <v>101.18787167000001</v>
      </c>
      <c r="U40" s="258">
        <v>101.53721786</v>
      </c>
      <c r="V40" s="258">
        <v>101.12020844</v>
      </c>
      <c r="W40" s="258">
        <v>100.99518183000001</v>
      </c>
      <c r="X40" s="258">
        <v>101.24116246</v>
      </c>
      <c r="Y40" s="258">
        <v>101.16859562</v>
      </c>
      <c r="Z40" s="258">
        <v>100.79185045</v>
      </c>
      <c r="AA40" s="258">
        <v>101.42538784</v>
      </c>
      <c r="AB40" s="258">
        <v>101.43597774</v>
      </c>
      <c r="AC40" s="258">
        <v>101.63552914</v>
      </c>
      <c r="AD40" s="258">
        <v>101.13920467</v>
      </c>
      <c r="AE40" s="258">
        <v>101.25962422000001</v>
      </c>
      <c r="AF40" s="258">
        <v>101.15728163999999</v>
      </c>
      <c r="AG40" s="258">
        <v>100.97211238</v>
      </c>
      <c r="AH40" s="258">
        <v>100.74546957</v>
      </c>
      <c r="AI40" s="258">
        <v>100.84332042</v>
      </c>
      <c r="AJ40" s="258">
        <v>100.88565536</v>
      </c>
      <c r="AK40" s="258">
        <v>101.85113137</v>
      </c>
      <c r="AL40" s="258">
        <v>101.98966953</v>
      </c>
      <c r="AM40" s="258">
        <v>102.90031184</v>
      </c>
      <c r="AN40" s="258">
        <v>103.4702656</v>
      </c>
      <c r="AO40" s="258">
        <v>102.93378353999999</v>
      </c>
      <c r="AP40" s="258">
        <v>103.96535394999999</v>
      </c>
      <c r="AQ40" s="258">
        <v>103.26638588</v>
      </c>
      <c r="AR40" s="258">
        <v>103.66458084</v>
      </c>
      <c r="AS40" s="258">
        <v>103.13194248000001</v>
      </c>
      <c r="AT40" s="258">
        <v>102.63884512</v>
      </c>
      <c r="AU40" s="258">
        <v>101.76928700000001</v>
      </c>
      <c r="AV40" s="258">
        <v>104.56951346</v>
      </c>
      <c r="AW40" s="258">
        <v>105.44982521</v>
      </c>
      <c r="AX40" s="258">
        <v>105.24096082</v>
      </c>
      <c r="AY40" s="258">
        <v>105.58906292</v>
      </c>
      <c r="AZ40" s="258">
        <v>105.79317746</v>
      </c>
      <c r="BA40" s="346">
        <v>105.9691</v>
      </c>
      <c r="BB40" s="346">
        <v>106.0488</v>
      </c>
      <c r="BC40" s="346">
        <v>106.2192</v>
      </c>
      <c r="BD40" s="346">
        <v>106.41240000000001</v>
      </c>
      <c r="BE40" s="346">
        <v>106.6103</v>
      </c>
      <c r="BF40" s="346">
        <v>106.8626</v>
      </c>
      <c r="BG40" s="346">
        <v>107.1511</v>
      </c>
      <c r="BH40" s="346">
        <v>107.5566</v>
      </c>
      <c r="BI40" s="346">
        <v>107.8571</v>
      </c>
      <c r="BJ40" s="346">
        <v>108.13330000000001</v>
      </c>
      <c r="BK40" s="346">
        <v>108.3661</v>
      </c>
      <c r="BL40" s="346">
        <v>108.60809999999999</v>
      </c>
      <c r="BM40" s="346">
        <v>108.8402</v>
      </c>
      <c r="BN40" s="346">
        <v>109.0598</v>
      </c>
      <c r="BO40" s="346">
        <v>109.2739</v>
      </c>
      <c r="BP40" s="346">
        <v>109.48009999999999</v>
      </c>
      <c r="BQ40" s="346">
        <v>109.648</v>
      </c>
      <c r="BR40" s="346">
        <v>109.8608</v>
      </c>
      <c r="BS40" s="346">
        <v>110.0882</v>
      </c>
      <c r="BT40" s="346">
        <v>110.309</v>
      </c>
      <c r="BU40" s="346">
        <v>110.58150000000001</v>
      </c>
      <c r="BV40" s="346">
        <v>110.8847</v>
      </c>
    </row>
    <row r="41" spans="1:74" ht="11.1" customHeight="1" x14ac:dyDescent="0.2">
      <c r="A41" s="325" t="s">
        <v>1104</v>
      </c>
      <c r="B41" s="41" t="s">
        <v>1137</v>
      </c>
      <c r="C41" s="258">
        <v>101.66146299</v>
      </c>
      <c r="D41" s="258">
        <v>101.99419286</v>
      </c>
      <c r="E41" s="258">
        <v>102.26703218</v>
      </c>
      <c r="F41" s="258">
        <v>102.62066221000001</v>
      </c>
      <c r="G41" s="258">
        <v>101.76160517</v>
      </c>
      <c r="H41" s="258">
        <v>101.60694856000001</v>
      </c>
      <c r="I41" s="258">
        <v>102.11181637999999</v>
      </c>
      <c r="J41" s="258">
        <v>101.89650881</v>
      </c>
      <c r="K41" s="258">
        <v>101.43662697000001</v>
      </c>
      <c r="L41" s="258">
        <v>100.69192286000001</v>
      </c>
      <c r="M41" s="258">
        <v>101.01271118</v>
      </c>
      <c r="N41" s="258">
        <v>100.95445958000001</v>
      </c>
      <c r="O41" s="258">
        <v>100.15403490999999</v>
      </c>
      <c r="P41" s="258">
        <v>99.675750210000004</v>
      </c>
      <c r="Q41" s="258">
        <v>99.036127230000005</v>
      </c>
      <c r="R41" s="258">
        <v>99.725680389999994</v>
      </c>
      <c r="S41" s="258">
        <v>99.947833500000002</v>
      </c>
      <c r="T41" s="258">
        <v>99.508308639999996</v>
      </c>
      <c r="U41" s="258">
        <v>99.466038769999997</v>
      </c>
      <c r="V41" s="258">
        <v>99.14552535</v>
      </c>
      <c r="W41" s="258">
        <v>99.291539880000002</v>
      </c>
      <c r="X41" s="258">
        <v>99.856383919999999</v>
      </c>
      <c r="Y41" s="258">
        <v>100.38115997</v>
      </c>
      <c r="Z41" s="258">
        <v>99.633503300000001</v>
      </c>
      <c r="AA41" s="258">
        <v>100.47148807000001</v>
      </c>
      <c r="AB41" s="258">
        <v>100.44931902</v>
      </c>
      <c r="AC41" s="258">
        <v>101.33636126</v>
      </c>
      <c r="AD41" s="258">
        <v>100.29097614</v>
      </c>
      <c r="AE41" s="258">
        <v>100.64413655</v>
      </c>
      <c r="AF41" s="258">
        <v>100.53115692999999</v>
      </c>
      <c r="AG41" s="258">
        <v>100.52831429</v>
      </c>
      <c r="AH41" s="258">
        <v>100.30108980999999</v>
      </c>
      <c r="AI41" s="258">
        <v>100.65514829</v>
      </c>
      <c r="AJ41" s="258">
        <v>100.36202584</v>
      </c>
      <c r="AK41" s="258">
        <v>102.00623219000001</v>
      </c>
      <c r="AL41" s="258">
        <v>101.79471981</v>
      </c>
      <c r="AM41" s="258">
        <v>103.08623591</v>
      </c>
      <c r="AN41" s="258">
        <v>102.86531311</v>
      </c>
      <c r="AO41" s="258">
        <v>102.95641670000001</v>
      </c>
      <c r="AP41" s="258">
        <v>104.14025508</v>
      </c>
      <c r="AQ41" s="258">
        <v>104.24465477</v>
      </c>
      <c r="AR41" s="258">
        <v>104.48178052</v>
      </c>
      <c r="AS41" s="258">
        <v>103.76527589</v>
      </c>
      <c r="AT41" s="258">
        <v>102.53574016</v>
      </c>
      <c r="AU41" s="258">
        <v>99.84622281</v>
      </c>
      <c r="AV41" s="258">
        <v>105.08849819</v>
      </c>
      <c r="AW41" s="258">
        <v>105.89404217000001</v>
      </c>
      <c r="AX41" s="258">
        <v>105.74919719</v>
      </c>
      <c r="AY41" s="258">
        <v>106.1917246</v>
      </c>
      <c r="AZ41" s="258">
        <v>106.43999055</v>
      </c>
      <c r="BA41" s="346">
        <v>106.6529</v>
      </c>
      <c r="BB41" s="346">
        <v>106.7398</v>
      </c>
      <c r="BC41" s="346">
        <v>106.9498</v>
      </c>
      <c r="BD41" s="346">
        <v>107.19240000000001</v>
      </c>
      <c r="BE41" s="346">
        <v>107.4769</v>
      </c>
      <c r="BF41" s="346">
        <v>107.7775</v>
      </c>
      <c r="BG41" s="346">
        <v>108.1037</v>
      </c>
      <c r="BH41" s="346">
        <v>108.52160000000001</v>
      </c>
      <c r="BI41" s="346">
        <v>108.8493</v>
      </c>
      <c r="BJ41" s="346">
        <v>109.15300000000001</v>
      </c>
      <c r="BK41" s="346">
        <v>109.4128</v>
      </c>
      <c r="BL41" s="346">
        <v>109.6833</v>
      </c>
      <c r="BM41" s="346">
        <v>109.94459999999999</v>
      </c>
      <c r="BN41" s="346">
        <v>110.1862</v>
      </c>
      <c r="BO41" s="346">
        <v>110.43729999999999</v>
      </c>
      <c r="BP41" s="346">
        <v>110.68729999999999</v>
      </c>
      <c r="BQ41" s="346">
        <v>110.9118</v>
      </c>
      <c r="BR41" s="346">
        <v>111.1777</v>
      </c>
      <c r="BS41" s="346">
        <v>111.4606</v>
      </c>
      <c r="BT41" s="346">
        <v>111.7576</v>
      </c>
      <c r="BU41" s="346">
        <v>112.07689999999999</v>
      </c>
      <c r="BV41" s="346">
        <v>112.41549999999999</v>
      </c>
    </row>
    <row r="42" spans="1:74" ht="11.1" customHeight="1" x14ac:dyDescent="0.2">
      <c r="A42" s="37"/>
      <c r="B42" s="41"/>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346"/>
      <c r="BB42" s="346"/>
      <c r="BC42" s="346"/>
      <c r="BD42" s="346"/>
      <c r="BE42" s="346"/>
      <c r="BF42" s="346"/>
      <c r="BG42" s="346"/>
      <c r="BH42" s="346"/>
      <c r="BI42" s="346"/>
      <c r="BJ42" s="346"/>
      <c r="BK42" s="346"/>
      <c r="BL42" s="346"/>
      <c r="BM42" s="346"/>
      <c r="BN42" s="346"/>
      <c r="BO42" s="346"/>
      <c r="BP42" s="346"/>
      <c r="BQ42" s="346"/>
      <c r="BR42" s="346"/>
      <c r="BS42" s="346"/>
      <c r="BT42" s="346"/>
      <c r="BU42" s="346"/>
      <c r="BV42" s="346"/>
    </row>
    <row r="43" spans="1:74" ht="11.1" customHeight="1" x14ac:dyDescent="0.2">
      <c r="A43" s="140"/>
      <c r="B43" s="144" t="s">
        <v>20</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329"/>
      <c r="BB43" s="329"/>
      <c r="BC43" s="329"/>
      <c r="BD43" s="329"/>
      <c r="BE43" s="329"/>
      <c r="BF43" s="329"/>
      <c r="BG43" s="329"/>
      <c r="BH43" s="329"/>
      <c r="BI43" s="329"/>
      <c r="BJ43" s="329"/>
      <c r="BK43" s="329"/>
      <c r="BL43" s="329"/>
      <c r="BM43" s="329"/>
      <c r="BN43" s="329"/>
      <c r="BO43" s="329"/>
      <c r="BP43" s="329"/>
      <c r="BQ43" s="329"/>
      <c r="BR43" s="329"/>
      <c r="BS43" s="329"/>
      <c r="BT43" s="329"/>
      <c r="BU43" s="329"/>
      <c r="BV43" s="329"/>
    </row>
    <row r="44" spans="1:74" ht="11.1" customHeight="1" x14ac:dyDescent="0.2">
      <c r="A44" s="134"/>
      <c r="B44" s="139" t="s">
        <v>1099</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357"/>
      <c r="BB44" s="357"/>
      <c r="BC44" s="357"/>
      <c r="BD44" s="357"/>
      <c r="BE44" s="357"/>
      <c r="BF44" s="357"/>
      <c r="BG44" s="357"/>
      <c r="BH44" s="357"/>
      <c r="BI44" s="357"/>
      <c r="BJ44" s="357"/>
      <c r="BK44" s="357"/>
      <c r="BL44" s="357"/>
      <c r="BM44" s="357"/>
      <c r="BN44" s="357"/>
      <c r="BO44" s="357"/>
      <c r="BP44" s="357"/>
      <c r="BQ44" s="357"/>
      <c r="BR44" s="357"/>
      <c r="BS44" s="357"/>
      <c r="BT44" s="357"/>
      <c r="BU44" s="357"/>
      <c r="BV44" s="357"/>
    </row>
    <row r="45" spans="1:74" ht="11.1" customHeight="1" x14ac:dyDescent="0.2">
      <c r="A45" s="140" t="s">
        <v>718</v>
      </c>
      <c r="B45" s="209" t="s">
        <v>596</v>
      </c>
      <c r="C45" s="214">
        <v>2.3534700000000002</v>
      </c>
      <c r="D45" s="214">
        <v>2.3552200000000001</v>
      </c>
      <c r="E45" s="214">
        <v>2.3595600000000001</v>
      </c>
      <c r="F45" s="214">
        <v>2.36463</v>
      </c>
      <c r="G45" s="214">
        <v>2.3686699999999998</v>
      </c>
      <c r="H45" s="214">
        <v>2.37188</v>
      </c>
      <c r="I45" s="214">
        <v>2.3748499999999999</v>
      </c>
      <c r="J45" s="214">
        <v>2.37439</v>
      </c>
      <c r="K45" s="214">
        <v>2.37452</v>
      </c>
      <c r="L45" s="214">
        <v>2.3744700000000001</v>
      </c>
      <c r="M45" s="214">
        <v>2.3704200000000002</v>
      </c>
      <c r="N45" s="214">
        <v>2.3626999999999998</v>
      </c>
      <c r="O45" s="214">
        <v>2.34836</v>
      </c>
      <c r="P45" s="214">
        <v>2.3527399999999998</v>
      </c>
      <c r="Q45" s="214">
        <v>2.3595600000000001</v>
      </c>
      <c r="R45" s="214">
        <v>2.36165</v>
      </c>
      <c r="S45" s="214">
        <v>2.3695200000000001</v>
      </c>
      <c r="T45" s="214">
        <v>2.3761800000000002</v>
      </c>
      <c r="U45" s="214">
        <v>2.3799299999999999</v>
      </c>
      <c r="V45" s="214">
        <v>2.3798900000000001</v>
      </c>
      <c r="W45" s="214">
        <v>2.3746700000000001</v>
      </c>
      <c r="X45" s="214">
        <v>2.37764</v>
      </c>
      <c r="Y45" s="214">
        <v>2.3807200000000002</v>
      </c>
      <c r="Z45" s="214">
        <v>2.3782700000000001</v>
      </c>
      <c r="AA45" s="214">
        <v>2.3799000000000001</v>
      </c>
      <c r="AB45" s="214">
        <v>2.3753199999999999</v>
      </c>
      <c r="AC45" s="214">
        <v>2.38022</v>
      </c>
      <c r="AD45" s="214">
        <v>2.3884300000000001</v>
      </c>
      <c r="AE45" s="214">
        <v>2.39439</v>
      </c>
      <c r="AF45" s="214">
        <v>2.4007399999999999</v>
      </c>
      <c r="AG45" s="214">
        <v>2.4005800000000002</v>
      </c>
      <c r="AH45" s="214">
        <v>2.4056899999999999</v>
      </c>
      <c r="AI45" s="214">
        <v>2.4101699999999999</v>
      </c>
      <c r="AJ45" s="214">
        <v>2.4166699999999999</v>
      </c>
      <c r="AK45" s="214">
        <v>2.4208099999999999</v>
      </c>
      <c r="AL45" s="214">
        <v>2.4278400000000002</v>
      </c>
      <c r="AM45" s="214">
        <v>2.44028</v>
      </c>
      <c r="AN45" s="214">
        <v>2.44102</v>
      </c>
      <c r="AO45" s="214">
        <v>2.4371700000000001</v>
      </c>
      <c r="AP45" s="214">
        <v>2.4408699999999999</v>
      </c>
      <c r="AQ45" s="214">
        <v>2.4391099999999999</v>
      </c>
      <c r="AR45" s="214">
        <v>2.4403199999999998</v>
      </c>
      <c r="AS45" s="214">
        <v>2.4423599999999999</v>
      </c>
      <c r="AT45" s="214">
        <v>2.45262</v>
      </c>
      <c r="AU45" s="214">
        <v>2.4639199999999999</v>
      </c>
      <c r="AV45" s="214">
        <v>2.46583</v>
      </c>
      <c r="AW45" s="214">
        <v>2.47411</v>
      </c>
      <c r="AX45" s="214">
        <v>2.4790999999999999</v>
      </c>
      <c r="AY45" s="214">
        <v>2.4924499999999998</v>
      </c>
      <c r="AZ45" s="214">
        <v>2.4918175556</v>
      </c>
      <c r="BA45" s="355">
        <v>2.4963929999999999</v>
      </c>
      <c r="BB45" s="355">
        <v>2.4988649999999999</v>
      </c>
      <c r="BC45" s="355">
        <v>2.5028139999999999</v>
      </c>
      <c r="BD45" s="355">
        <v>2.5069379999999999</v>
      </c>
      <c r="BE45" s="355">
        <v>2.5117379999999998</v>
      </c>
      <c r="BF45" s="355">
        <v>2.5158369999999999</v>
      </c>
      <c r="BG45" s="355">
        <v>2.519736</v>
      </c>
      <c r="BH45" s="355">
        <v>2.5233240000000001</v>
      </c>
      <c r="BI45" s="355">
        <v>2.526904</v>
      </c>
      <c r="BJ45" s="355">
        <v>2.5303680000000002</v>
      </c>
      <c r="BK45" s="355">
        <v>2.5327860000000002</v>
      </c>
      <c r="BL45" s="355">
        <v>2.5367099999999998</v>
      </c>
      <c r="BM45" s="355">
        <v>2.5412140000000001</v>
      </c>
      <c r="BN45" s="355">
        <v>2.5470700000000002</v>
      </c>
      <c r="BO45" s="355">
        <v>2.5521500000000001</v>
      </c>
      <c r="BP45" s="355">
        <v>2.5572279999999998</v>
      </c>
      <c r="BQ45" s="355">
        <v>2.5625360000000001</v>
      </c>
      <c r="BR45" s="355">
        <v>2.5674350000000001</v>
      </c>
      <c r="BS45" s="355">
        <v>2.5721569999999998</v>
      </c>
      <c r="BT45" s="355">
        <v>2.576613</v>
      </c>
      <c r="BU45" s="355">
        <v>2.5810490000000001</v>
      </c>
      <c r="BV45" s="355">
        <v>2.585375</v>
      </c>
    </row>
    <row r="46" spans="1:74" ht="11.1" customHeight="1" x14ac:dyDescent="0.2">
      <c r="A46" s="145"/>
      <c r="B46" s="139" t="s">
        <v>21</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332"/>
      <c r="BB46" s="332"/>
      <c r="BC46" s="332"/>
      <c r="BD46" s="332"/>
      <c r="BE46" s="332"/>
      <c r="BF46" s="332"/>
      <c r="BG46" s="332"/>
      <c r="BH46" s="332"/>
      <c r="BI46" s="332"/>
      <c r="BJ46" s="332"/>
      <c r="BK46" s="332"/>
      <c r="BL46" s="332"/>
      <c r="BM46" s="332"/>
      <c r="BN46" s="332"/>
      <c r="BO46" s="332"/>
      <c r="BP46" s="332"/>
      <c r="BQ46" s="332"/>
      <c r="BR46" s="332"/>
      <c r="BS46" s="332"/>
      <c r="BT46" s="332"/>
      <c r="BU46" s="332"/>
      <c r="BV46" s="332"/>
    </row>
    <row r="47" spans="1:74" ht="11.1" customHeight="1" x14ac:dyDescent="0.2">
      <c r="A47" s="140" t="s">
        <v>717</v>
      </c>
      <c r="B47" s="209" t="s">
        <v>597</v>
      </c>
      <c r="C47" s="214">
        <v>2.0618193334999999</v>
      </c>
      <c r="D47" s="214">
        <v>2.0700710796999999</v>
      </c>
      <c r="E47" s="214">
        <v>2.074397297</v>
      </c>
      <c r="F47" s="214">
        <v>2.071893996</v>
      </c>
      <c r="G47" s="214">
        <v>2.0705471475000001</v>
      </c>
      <c r="H47" s="214">
        <v>2.0674527620999998</v>
      </c>
      <c r="I47" s="214">
        <v>2.0638878492999999</v>
      </c>
      <c r="J47" s="214">
        <v>2.0563406331</v>
      </c>
      <c r="K47" s="214">
        <v>2.0460881230000001</v>
      </c>
      <c r="L47" s="214">
        <v>2.0364761386999999</v>
      </c>
      <c r="M47" s="214">
        <v>2.0183036759999999</v>
      </c>
      <c r="N47" s="214">
        <v>1.9949165545</v>
      </c>
      <c r="O47" s="214">
        <v>1.9483668678999999</v>
      </c>
      <c r="P47" s="214">
        <v>1.9280113589000001</v>
      </c>
      <c r="Q47" s="214">
        <v>1.915902121</v>
      </c>
      <c r="R47" s="214">
        <v>1.9241700251</v>
      </c>
      <c r="S47" s="214">
        <v>1.9194551763000001</v>
      </c>
      <c r="T47" s="214">
        <v>1.9138884456</v>
      </c>
      <c r="U47" s="214">
        <v>1.9084172757</v>
      </c>
      <c r="V47" s="214">
        <v>1.9004361987</v>
      </c>
      <c r="W47" s="214">
        <v>1.8908926575</v>
      </c>
      <c r="X47" s="214">
        <v>1.8772201945</v>
      </c>
      <c r="Y47" s="214">
        <v>1.8664765681</v>
      </c>
      <c r="Z47" s="214">
        <v>1.8560953204999999</v>
      </c>
      <c r="AA47" s="214">
        <v>1.8412030836</v>
      </c>
      <c r="AB47" s="214">
        <v>1.8352016202000001</v>
      </c>
      <c r="AC47" s="214">
        <v>1.8332175621</v>
      </c>
      <c r="AD47" s="214">
        <v>1.8398653387999999</v>
      </c>
      <c r="AE47" s="214">
        <v>1.8424552689</v>
      </c>
      <c r="AF47" s="214">
        <v>1.8456017820999999</v>
      </c>
      <c r="AG47" s="214">
        <v>1.8475572056</v>
      </c>
      <c r="AH47" s="214">
        <v>1.8531276393</v>
      </c>
      <c r="AI47" s="214">
        <v>1.8605654104</v>
      </c>
      <c r="AJ47" s="214">
        <v>1.8691718715000001</v>
      </c>
      <c r="AK47" s="214">
        <v>1.8808683033</v>
      </c>
      <c r="AL47" s="214">
        <v>1.8949560582</v>
      </c>
      <c r="AM47" s="214">
        <v>1.9236516183000001</v>
      </c>
      <c r="AN47" s="214">
        <v>1.9333596579000001</v>
      </c>
      <c r="AO47" s="214">
        <v>1.9362966588999999</v>
      </c>
      <c r="AP47" s="214">
        <v>1.9214468251000001</v>
      </c>
      <c r="AQ47" s="214">
        <v>1.9191035965000001</v>
      </c>
      <c r="AR47" s="214">
        <v>1.9182511766999999</v>
      </c>
      <c r="AS47" s="214">
        <v>1.9142384800000001</v>
      </c>
      <c r="AT47" s="214">
        <v>1.9198559921</v>
      </c>
      <c r="AU47" s="214">
        <v>1.9304526273</v>
      </c>
      <c r="AV47" s="214">
        <v>1.9531428088</v>
      </c>
      <c r="AW47" s="214">
        <v>1.9683618726000001</v>
      </c>
      <c r="AX47" s="214">
        <v>1.9832242421999999</v>
      </c>
      <c r="AY47" s="214">
        <v>2.0034990694000001</v>
      </c>
      <c r="AZ47" s="214">
        <v>2.0133211861000002</v>
      </c>
      <c r="BA47" s="355">
        <v>2.0184600000000001</v>
      </c>
      <c r="BB47" s="355">
        <v>2.0122450000000001</v>
      </c>
      <c r="BC47" s="355">
        <v>2.0130189999999999</v>
      </c>
      <c r="BD47" s="355">
        <v>2.0141119999999999</v>
      </c>
      <c r="BE47" s="355">
        <v>2.0148350000000002</v>
      </c>
      <c r="BF47" s="355">
        <v>2.017083</v>
      </c>
      <c r="BG47" s="355">
        <v>2.020165</v>
      </c>
      <c r="BH47" s="355">
        <v>2.0261840000000002</v>
      </c>
      <c r="BI47" s="355">
        <v>2.0293610000000002</v>
      </c>
      <c r="BJ47" s="355">
        <v>2.0317970000000001</v>
      </c>
      <c r="BK47" s="355">
        <v>2.03159</v>
      </c>
      <c r="BL47" s="355">
        <v>2.0339710000000002</v>
      </c>
      <c r="BM47" s="355">
        <v>2.0370379999999999</v>
      </c>
      <c r="BN47" s="355">
        <v>2.0418889999999998</v>
      </c>
      <c r="BO47" s="355">
        <v>2.0455049999999999</v>
      </c>
      <c r="BP47" s="355">
        <v>2.0489839999999999</v>
      </c>
      <c r="BQ47" s="355">
        <v>2.0519310000000002</v>
      </c>
      <c r="BR47" s="355">
        <v>2.0554320000000001</v>
      </c>
      <c r="BS47" s="355">
        <v>2.0590920000000001</v>
      </c>
      <c r="BT47" s="355">
        <v>2.064492</v>
      </c>
      <c r="BU47" s="355">
        <v>2.067285</v>
      </c>
      <c r="BV47" s="355">
        <v>2.0690520000000001</v>
      </c>
    </row>
    <row r="48" spans="1:74" ht="11.1" customHeight="1" x14ac:dyDescent="0.2">
      <c r="A48" s="134"/>
      <c r="B48" s="139" t="s">
        <v>876</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357"/>
      <c r="BB48" s="357"/>
      <c r="BC48" s="357"/>
      <c r="BD48" s="357"/>
      <c r="BE48" s="357"/>
      <c r="BF48" s="357"/>
      <c r="BG48" s="357"/>
      <c r="BH48" s="357"/>
      <c r="BI48" s="357"/>
      <c r="BJ48" s="357"/>
      <c r="BK48" s="357"/>
      <c r="BL48" s="357"/>
      <c r="BM48" s="357"/>
      <c r="BN48" s="357"/>
      <c r="BO48" s="357"/>
      <c r="BP48" s="357"/>
      <c r="BQ48" s="357"/>
      <c r="BR48" s="357"/>
      <c r="BS48" s="357"/>
      <c r="BT48" s="357"/>
      <c r="BU48" s="357"/>
      <c r="BV48" s="357"/>
    </row>
    <row r="49" spans="1:74" ht="11.1" customHeight="1" x14ac:dyDescent="0.2">
      <c r="A49" s="140" t="s">
        <v>719</v>
      </c>
      <c r="B49" s="209" t="s">
        <v>597</v>
      </c>
      <c r="C49" s="214">
        <v>2.8180000000000001</v>
      </c>
      <c r="D49" s="214">
        <v>2.871</v>
      </c>
      <c r="E49" s="214">
        <v>2.9409999999999998</v>
      </c>
      <c r="F49" s="214">
        <v>3.0110000000000001</v>
      </c>
      <c r="G49" s="214">
        <v>2.9860000000000002</v>
      </c>
      <c r="H49" s="214">
        <v>2.9830000000000001</v>
      </c>
      <c r="I49" s="214">
        <v>2.9409999999999998</v>
      </c>
      <c r="J49" s="214">
        <v>2.9169999999999998</v>
      </c>
      <c r="K49" s="214">
        <v>2.851</v>
      </c>
      <c r="L49" s="214">
        <v>2.6019999999999999</v>
      </c>
      <c r="M49" s="214">
        <v>2.4020000000000001</v>
      </c>
      <c r="N49" s="214">
        <v>2.0409999999999999</v>
      </c>
      <c r="O49" s="214">
        <v>1.627</v>
      </c>
      <c r="P49" s="214">
        <v>1.6950000000000001</v>
      </c>
      <c r="Q49" s="214">
        <v>1.819</v>
      </c>
      <c r="R49" s="214">
        <v>1.7829999999999999</v>
      </c>
      <c r="S49" s="214">
        <v>2.0339999999999998</v>
      </c>
      <c r="T49" s="214">
        <v>2.048</v>
      </c>
      <c r="U49" s="214">
        <v>2.0139999999999998</v>
      </c>
      <c r="V49" s="214">
        <v>1.8839999999999999</v>
      </c>
      <c r="W49" s="214">
        <v>1.6579999999999999</v>
      </c>
      <c r="X49" s="214">
        <v>1.613</v>
      </c>
      <c r="Y49" s="214">
        <v>1.5620000000000001</v>
      </c>
      <c r="Z49" s="214">
        <v>1.3859999999999999</v>
      </c>
      <c r="AA49" s="214">
        <v>1.254</v>
      </c>
      <c r="AB49" s="214">
        <v>1.1459999999999999</v>
      </c>
      <c r="AC49" s="214">
        <v>1.222</v>
      </c>
      <c r="AD49" s="214">
        <v>1.3240000000000001</v>
      </c>
      <c r="AE49" s="214">
        <v>1.4630000000000001</v>
      </c>
      <c r="AF49" s="214">
        <v>1.5840000000000001</v>
      </c>
      <c r="AG49" s="214">
        <v>1.5620000000000001</v>
      </c>
      <c r="AH49" s="214">
        <v>1.4830000000000001</v>
      </c>
      <c r="AI49" s="214">
        <v>1.542</v>
      </c>
      <c r="AJ49" s="214">
        <v>1.59</v>
      </c>
      <c r="AK49" s="214">
        <v>1.5209999999999999</v>
      </c>
      <c r="AL49" s="214">
        <v>1.5629999999999999</v>
      </c>
      <c r="AM49" s="214">
        <v>1.653</v>
      </c>
      <c r="AN49" s="214">
        <v>1.665</v>
      </c>
      <c r="AO49" s="214">
        <v>1.65</v>
      </c>
      <c r="AP49" s="214">
        <v>1.706</v>
      </c>
      <c r="AQ49" s="214">
        <v>1.6559999999999999</v>
      </c>
      <c r="AR49" s="214">
        <v>1.6379999999999999</v>
      </c>
      <c r="AS49" s="214">
        <v>1.645</v>
      </c>
      <c r="AT49" s="214">
        <v>1.7569999999999999</v>
      </c>
      <c r="AU49" s="214">
        <v>1.8939999999999999</v>
      </c>
      <c r="AV49" s="214">
        <v>1.8620000000000001</v>
      </c>
      <c r="AW49" s="214">
        <v>1.929</v>
      </c>
      <c r="AX49" s="214">
        <v>1.8776569999999999</v>
      </c>
      <c r="AY49" s="214">
        <v>2.005439</v>
      </c>
      <c r="AZ49" s="214">
        <v>1.977079</v>
      </c>
      <c r="BA49" s="355">
        <v>1.98397</v>
      </c>
      <c r="BB49" s="355">
        <v>1.9929600000000001</v>
      </c>
      <c r="BC49" s="355">
        <v>1.971195</v>
      </c>
      <c r="BD49" s="355">
        <v>1.947781</v>
      </c>
      <c r="BE49" s="355">
        <v>1.912487</v>
      </c>
      <c r="BF49" s="355">
        <v>1.9184570000000001</v>
      </c>
      <c r="BG49" s="355">
        <v>1.9018060000000001</v>
      </c>
      <c r="BH49" s="355">
        <v>1.879883</v>
      </c>
      <c r="BI49" s="355">
        <v>1.8522050000000001</v>
      </c>
      <c r="BJ49" s="355">
        <v>1.813461</v>
      </c>
      <c r="BK49" s="355">
        <v>1.7990170000000001</v>
      </c>
      <c r="BL49" s="355">
        <v>1.817839</v>
      </c>
      <c r="BM49" s="355">
        <v>1.864746</v>
      </c>
      <c r="BN49" s="355">
        <v>1.8925380000000001</v>
      </c>
      <c r="BO49" s="355">
        <v>1.9226810000000001</v>
      </c>
      <c r="BP49" s="355">
        <v>1.936585</v>
      </c>
      <c r="BQ49" s="355">
        <v>1.9429160000000001</v>
      </c>
      <c r="BR49" s="355">
        <v>1.953662</v>
      </c>
      <c r="BS49" s="355">
        <v>1.9280489999999999</v>
      </c>
      <c r="BT49" s="355">
        <v>1.9215279999999999</v>
      </c>
      <c r="BU49" s="355">
        <v>1.9110100000000001</v>
      </c>
      <c r="BV49" s="355">
        <v>1.8923639999999999</v>
      </c>
    </row>
    <row r="50" spans="1:74" ht="11.1" customHeight="1" x14ac:dyDescent="0.2">
      <c r="A50" s="140"/>
      <c r="B50" s="139" t="s">
        <v>696</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row>
    <row r="51" spans="1:74" ht="11.1" customHeight="1" x14ac:dyDescent="0.2">
      <c r="A51" s="37" t="s">
        <v>697</v>
      </c>
      <c r="B51" s="209" t="s">
        <v>1115</v>
      </c>
      <c r="C51" s="258">
        <v>107.93600000000001</v>
      </c>
      <c r="D51" s="258">
        <v>108.09699999999999</v>
      </c>
      <c r="E51" s="258">
        <v>108.276</v>
      </c>
      <c r="F51" s="258">
        <v>108.50959259</v>
      </c>
      <c r="G51" s="258">
        <v>108.69714815</v>
      </c>
      <c r="H51" s="258">
        <v>108.87525926000001</v>
      </c>
      <c r="I51" s="258">
        <v>109.08274074000001</v>
      </c>
      <c r="J51" s="258">
        <v>109.21285185000001</v>
      </c>
      <c r="K51" s="258">
        <v>109.30440741</v>
      </c>
      <c r="L51" s="258">
        <v>109.33503704</v>
      </c>
      <c r="M51" s="258">
        <v>109.36625926000001</v>
      </c>
      <c r="N51" s="258">
        <v>109.3757037</v>
      </c>
      <c r="O51" s="258">
        <v>109.24011111</v>
      </c>
      <c r="P51" s="258">
        <v>109.29844444</v>
      </c>
      <c r="Q51" s="258">
        <v>109.42744444</v>
      </c>
      <c r="R51" s="258">
        <v>109.75422222</v>
      </c>
      <c r="S51" s="258">
        <v>109.92922222</v>
      </c>
      <c r="T51" s="258">
        <v>110.07955556</v>
      </c>
      <c r="U51" s="258">
        <v>110.19722222</v>
      </c>
      <c r="V51" s="258">
        <v>110.30422222</v>
      </c>
      <c r="W51" s="258">
        <v>110.39255556000001</v>
      </c>
      <c r="X51" s="258">
        <v>110.45629630000001</v>
      </c>
      <c r="Y51" s="258">
        <v>110.51174073999999</v>
      </c>
      <c r="Z51" s="258">
        <v>110.55296296</v>
      </c>
      <c r="AA51" s="258">
        <v>110.47388889</v>
      </c>
      <c r="AB51" s="258">
        <v>110.56622222</v>
      </c>
      <c r="AC51" s="258">
        <v>110.72388889</v>
      </c>
      <c r="AD51" s="258">
        <v>111.07622222000001</v>
      </c>
      <c r="AE51" s="258">
        <v>111.26755556000001</v>
      </c>
      <c r="AF51" s="258">
        <v>111.42722222</v>
      </c>
      <c r="AG51" s="258">
        <v>111.48855555999999</v>
      </c>
      <c r="AH51" s="258">
        <v>111.63488889</v>
      </c>
      <c r="AI51" s="258">
        <v>111.79955556</v>
      </c>
      <c r="AJ51" s="258">
        <v>112.00507407000001</v>
      </c>
      <c r="AK51" s="258">
        <v>112.18951851999999</v>
      </c>
      <c r="AL51" s="258">
        <v>112.37540740999999</v>
      </c>
      <c r="AM51" s="258">
        <v>112.60570370000001</v>
      </c>
      <c r="AN51" s="258">
        <v>112.76225925999999</v>
      </c>
      <c r="AO51" s="258">
        <v>112.88803704</v>
      </c>
      <c r="AP51" s="258">
        <v>112.89696296</v>
      </c>
      <c r="AQ51" s="258">
        <v>113.02574074</v>
      </c>
      <c r="AR51" s="258">
        <v>113.1882963</v>
      </c>
      <c r="AS51" s="258">
        <v>113.41840741</v>
      </c>
      <c r="AT51" s="258">
        <v>113.62318519</v>
      </c>
      <c r="AU51" s="258">
        <v>113.83640741000001</v>
      </c>
      <c r="AV51" s="258">
        <v>114.05807407</v>
      </c>
      <c r="AW51" s="258">
        <v>114.28818518999999</v>
      </c>
      <c r="AX51" s="258">
        <v>114.52674073999999</v>
      </c>
      <c r="AY51" s="258">
        <v>114.80828148000001</v>
      </c>
      <c r="AZ51" s="258">
        <v>115.06340369999999</v>
      </c>
      <c r="BA51" s="346">
        <v>115.3164</v>
      </c>
      <c r="BB51" s="346">
        <v>115.5714</v>
      </c>
      <c r="BC51" s="346">
        <v>115.8171</v>
      </c>
      <c r="BD51" s="346">
        <v>116.0577</v>
      </c>
      <c r="BE51" s="346">
        <v>116.2831</v>
      </c>
      <c r="BF51" s="346">
        <v>116.521</v>
      </c>
      <c r="BG51" s="346">
        <v>116.76130000000001</v>
      </c>
      <c r="BH51" s="346">
        <v>117.00539999999999</v>
      </c>
      <c r="BI51" s="346">
        <v>117.2495</v>
      </c>
      <c r="BJ51" s="346">
        <v>117.49509999999999</v>
      </c>
      <c r="BK51" s="346">
        <v>117.741</v>
      </c>
      <c r="BL51" s="346">
        <v>117.9903</v>
      </c>
      <c r="BM51" s="346">
        <v>118.2419</v>
      </c>
      <c r="BN51" s="346">
        <v>118.5003</v>
      </c>
      <c r="BO51" s="346">
        <v>118.753</v>
      </c>
      <c r="BP51" s="346">
        <v>119.0046</v>
      </c>
      <c r="BQ51" s="346">
        <v>119.2632</v>
      </c>
      <c r="BR51" s="346">
        <v>119.5064</v>
      </c>
      <c r="BS51" s="346">
        <v>119.7424</v>
      </c>
      <c r="BT51" s="346">
        <v>119.95699999999999</v>
      </c>
      <c r="BU51" s="346">
        <v>120.18899999999999</v>
      </c>
      <c r="BV51" s="346">
        <v>120.4243</v>
      </c>
    </row>
    <row r="52" spans="1:74" ht="11.1" customHeight="1" x14ac:dyDescent="0.2">
      <c r="A52" s="134"/>
      <c r="B52" s="139" t="s">
        <v>639</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332"/>
      <c r="BB52" s="332"/>
      <c r="BC52" s="332"/>
      <c r="BD52" s="332"/>
      <c r="BE52" s="332"/>
      <c r="BF52" s="332"/>
      <c r="BG52" s="332"/>
      <c r="BH52" s="332"/>
      <c r="BI52" s="332"/>
      <c r="BJ52" s="332"/>
      <c r="BK52" s="332"/>
      <c r="BL52" s="332"/>
      <c r="BM52" s="332"/>
      <c r="BN52" s="332"/>
      <c r="BO52" s="332"/>
      <c r="BP52" s="332"/>
      <c r="BQ52" s="332"/>
      <c r="BR52" s="332"/>
      <c r="BS52" s="332"/>
      <c r="BT52" s="332"/>
      <c r="BU52" s="332"/>
      <c r="BV52" s="332"/>
    </row>
    <row r="53" spans="1:74" ht="11.1" customHeight="1" x14ac:dyDescent="0.2">
      <c r="A53" s="134"/>
      <c r="B53" s="144" t="s">
        <v>724</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332"/>
      <c r="BB53" s="332"/>
      <c r="BC53" s="332"/>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134"/>
      <c r="B54" s="139" t="s">
        <v>54</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332"/>
      <c r="BB54" s="332"/>
      <c r="BC54" s="332"/>
      <c r="BD54" s="332"/>
      <c r="BE54" s="332"/>
      <c r="BF54" s="332"/>
      <c r="BG54" s="332"/>
      <c r="BH54" s="332"/>
      <c r="BI54" s="332"/>
      <c r="BJ54" s="332"/>
      <c r="BK54" s="332"/>
      <c r="BL54" s="332"/>
      <c r="BM54" s="332"/>
      <c r="BN54" s="332"/>
      <c r="BO54" s="332"/>
      <c r="BP54" s="332"/>
      <c r="BQ54" s="332"/>
      <c r="BR54" s="332"/>
      <c r="BS54" s="332"/>
      <c r="BT54" s="332"/>
      <c r="BU54" s="332"/>
      <c r="BV54" s="332"/>
    </row>
    <row r="55" spans="1:74" ht="11.1" customHeight="1" x14ac:dyDescent="0.2">
      <c r="A55" s="146" t="s">
        <v>725</v>
      </c>
      <c r="B55" s="209" t="s">
        <v>598</v>
      </c>
      <c r="C55" s="240">
        <v>7303.6451612999999</v>
      </c>
      <c r="D55" s="240">
        <v>7641.0357143000001</v>
      </c>
      <c r="E55" s="240">
        <v>8174.9677419</v>
      </c>
      <c r="F55" s="240">
        <v>8557.8666666999998</v>
      </c>
      <c r="G55" s="240">
        <v>8588.2903225999999</v>
      </c>
      <c r="H55" s="240">
        <v>8781.9666667000001</v>
      </c>
      <c r="I55" s="240">
        <v>8711.3870967999992</v>
      </c>
      <c r="J55" s="240">
        <v>8671.9677419</v>
      </c>
      <c r="K55" s="240">
        <v>8256.2666666999994</v>
      </c>
      <c r="L55" s="240">
        <v>8553.0322581</v>
      </c>
      <c r="M55" s="240">
        <v>8048.3666666999998</v>
      </c>
      <c r="N55" s="240">
        <v>8137.7741935000004</v>
      </c>
      <c r="O55" s="240">
        <v>7532.1935483999996</v>
      </c>
      <c r="P55" s="240">
        <v>7757.8571429000003</v>
      </c>
      <c r="Q55" s="240">
        <v>8323.1290322999994</v>
      </c>
      <c r="R55" s="240">
        <v>8760.5666667000005</v>
      </c>
      <c r="S55" s="240">
        <v>8736.7419355000002</v>
      </c>
      <c r="T55" s="240">
        <v>9019.1333333000002</v>
      </c>
      <c r="U55" s="240">
        <v>8979.7419355000002</v>
      </c>
      <c r="V55" s="240">
        <v>8780.9354839000007</v>
      </c>
      <c r="W55" s="240">
        <v>8503</v>
      </c>
      <c r="X55" s="240">
        <v>8660.2903225999999</v>
      </c>
      <c r="Y55" s="240">
        <v>8294.7666666999994</v>
      </c>
      <c r="Z55" s="240">
        <v>8368.5161289999996</v>
      </c>
      <c r="AA55" s="240">
        <v>7629.0322581</v>
      </c>
      <c r="AB55" s="240">
        <v>7896.5517240999998</v>
      </c>
      <c r="AC55" s="240">
        <v>8700</v>
      </c>
      <c r="AD55" s="240">
        <v>8946.6666667000009</v>
      </c>
      <c r="AE55" s="240">
        <v>8880.6451613000008</v>
      </c>
      <c r="AF55" s="240">
        <v>9250</v>
      </c>
      <c r="AG55" s="240">
        <v>9077.4193548000003</v>
      </c>
      <c r="AH55" s="240">
        <v>9012.9032258000007</v>
      </c>
      <c r="AI55" s="240">
        <v>8726.6666667000009</v>
      </c>
      <c r="AJ55" s="240">
        <v>8764.5161289999996</v>
      </c>
      <c r="AK55" s="240">
        <v>8620</v>
      </c>
      <c r="AL55" s="240">
        <v>8387.0967741999993</v>
      </c>
      <c r="AM55" s="240">
        <v>7809.6774194</v>
      </c>
      <c r="AN55" s="240">
        <v>8325</v>
      </c>
      <c r="AO55" s="240">
        <v>8770.9677419</v>
      </c>
      <c r="AP55" s="240">
        <v>9056.6666667000009</v>
      </c>
      <c r="AQ55" s="240">
        <v>9070.9677419</v>
      </c>
      <c r="AR55" s="240">
        <v>9366.6666667000009</v>
      </c>
      <c r="AS55" s="240">
        <v>9145.1612903000005</v>
      </c>
      <c r="AT55" s="240">
        <v>9141.9354839000007</v>
      </c>
      <c r="AU55" s="240">
        <v>8750</v>
      </c>
      <c r="AV55" s="240">
        <v>8870.9677419</v>
      </c>
      <c r="AW55" s="240">
        <v>8713.3333332999991</v>
      </c>
      <c r="AX55" s="240">
        <v>8445.1612903000005</v>
      </c>
      <c r="AY55" s="240">
        <v>7906.5370000000003</v>
      </c>
      <c r="AZ55" s="240">
        <v>8268.8739999999998</v>
      </c>
      <c r="BA55" s="333">
        <v>8806.1200000000008</v>
      </c>
      <c r="BB55" s="333">
        <v>9181.2720000000008</v>
      </c>
      <c r="BC55" s="333">
        <v>9188.9169999999995</v>
      </c>
      <c r="BD55" s="333">
        <v>9461.3430000000008</v>
      </c>
      <c r="BE55" s="333">
        <v>9324.0920000000006</v>
      </c>
      <c r="BF55" s="333">
        <v>9226.8610000000008</v>
      </c>
      <c r="BG55" s="333">
        <v>8907.7819999999992</v>
      </c>
      <c r="BH55" s="333">
        <v>8964.9560000000001</v>
      </c>
      <c r="BI55" s="333">
        <v>8800.4719999999998</v>
      </c>
      <c r="BJ55" s="333">
        <v>8663.4809999999998</v>
      </c>
      <c r="BK55" s="333">
        <v>8053.7420000000002</v>
      </c>
      <c r="BL55" s="333">
        <v>8398.0720000000001</v>
      </c>
      <c r="BM55" s="333">
        <v>8925.8709999999992</v>
      </c>
      <c r="BN55" s="333">
        <v>9324.15</v>
      </c>
      <c r="BO55" s="333">
        <v>9316.4750000000004</v>
      </c>
      <c r="BP55" s="333">
        <v>9577.8160000000007</v>
      </c>
      <c r="BQ55" s="333">
        <v>9442.8119999999999</v>
      </c>
      <c r="BR55" s="333">
        <v>9334.35</v>
      </c>
      <c r="BS55" s="333">
        <v>9040.4689999999991</v>
      </c>
      <c r="BT55" s="333">
        <v>9107.0380000000005</v>
      </c>
      <c r="BU55" s="333">
        <v>8921.0609999999997</v>
      </c>
      <c r="BV55" s="333">
        <v>8778.6190000000006</v>
      </c>
    </row>
    <row r="56" spans="1:74" ht="11.1" customHeight="1" x14ac:dyDescent="0.2">
      <c r="A56" s="134"/>
      <c r="B56" s="139" t="s">
        <v>726</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332"/>
      <c r="BB56" s="332"/>
      <c r="BC56" s="332"/>
      <c r="BD56" s="332"/>
      <c r="BE56" s="332"/>
      <c r="BF56" s="332"/>
      <c r="BG56" s="332"/>
      <c r="BH56" s="332"/>
      <c r="BI56" s="332"/>
      <c r="BJ56" s="332"/>
      <c r="BK56" s="332"/>
      <c r="BL56" s="332"/>
      <c r="BM56" s="332"/>
      <c r="BN56" s="332"/>
      <c r="BO56" s="332"/>
      <c r="BP56" s="332"/>
      <c r="BQ56" s="332"/>
      <c r="BR56" s="332"/>
      <c r="BS56" s="332"/>
      <c r="BT56" s="332"/>
      <c r="BU56" s="332"/>
      <c r="BV56" s="332"/>
    </row>
    <row r="57" spans="1:74" ht="11.1" customHeight="1" x14ac:dyDescent="0.2">
      <c r="A57" s="140" t="s">
        <v>727</v>
      </c>
      <c r="B57" s="209" t="s">
        <v>1002</v>
      </c>
      <c r="C57" s="240">
        <v>491.50835241999999</v>
      </c>
      <c r="D57" s="240">
        <v>488.01125188999998</v>
      </c>
      <c r="E57" s="240">
        <v>528.54349709999997</v>
      </c>
      <c r="F57" s="240">
        <v>535.84820847000003</v>
      </c>
      <c r="G57" s="240">
        <v>538.57177090000005</v>
      </c>
      <c r="H57" s="240">
        <v>570.93481069999996</v>
      </c>
      <c r="I57" s="240">
        <v>590.47584526000003</v>
      </c>
      <c r="J57" s="240">
        <v>564.28972141999998</v>
      </c>
      <c r="K57" s="240">
        <v>528.34696137000003</v>
      </c>
      <c r="L57" s="240">
        <v>534.72715713000002</v>
      </c>
      <c r="M57" s="240">
        <v>523.43376173000001</v>
      </c>
      <c r="N57" s="240">
        <v>546.28347857999995</v>
      </c>
      <c r="O57" s="240">
        <v>500.91931819000001</v>
      </c>
      <c r="P57" s="240">
        <v>506.21964974999997</v>
      </c>
      <c r="Q57" s="240">
        <v>543.49749789999998</v>
      </c>
      <c r="R57" s="240">
        <v>557.4004205</v>
      </c>
      <c r="S57" s="240">
        <v>568.57197077000001</v>
      </c>
      <c r="T57" s="240">
        <v>597.01167163000002</v>
      </c>
      <c r="U57" s="240">
        <v>600.88468390000003</v>
      </c>
      <c r="V57" s="240">
        <v>591.59898841999996</v>
      </c>
      <c r="W57" s="240">
        <v>559.52585967000005</v>
      </c>
      <c r="X57" s="240">
        <v>553.95078351999996</v>
      </c>
      <c r="Y57" s="240">
        <v>553.06652310000004</v>
      </c>
      <c r="Z57" s="240">
        <v>577.55568726000001</v>
      </c>
      <c r="AA57" s="240">
        <v>528.15772880999998</v>
      </c>
      <c r="AB57" s="240">
        <v>531.59194578999995</v>
      </c>
      <c r="AC57" s="240">
        <v>583.16779544999997</v>
      </c>
      <c r="AD57" s="240">
        <v>594.87771456999997</v>
      </c>
      <c r="AE57" s="240">
        <v>589.37336118999997</v>
      </c>
      <c r="AF57" s="240">
        <v>626.53409282999996</v>
      </c>
      <c r="AG57" s="240">
        <v>629.47833426</v>
      </c>
      <c r="AH57" s="240">
        <v>622.76292332000003</v>
      </c>
      <c r="AI57" s="240">
        <v>574.88662512999997</v>
      </c>
      <c r="AJ57" s="240">
        <v>583.12775528999998</v>
      </c>
      <c r="AK57" s="240">
        <v>577.96835642999997</v>
      </c>
      <c r="AL57" s="240">
        <v>608.62402248000001</v>
      </c>
      <c r="AM57" s="240">
        <v>550.05060432000005</v>
      </c>
      <c r="AN57" s="240">
        <v>544.19978438999999</v>
      </c>
      <c r="AO57" s="240">
        <v>604.11275909999995</v>
      </c>
      <c r="AP57" s="240">
        <v>608.65627386999995</v>
      </c>
      <c r="AQ57" s="240">
        <v>604.74247448000006</v>
      </c>
      <c r="AR57" s="240">
        <v>644.91114357000004</v>
      </c>
      <c r="AS57" s="240">
        <v>670.07142886999998</v>
      </c>
      <c r="AT57" s="240">
        <v>693.47858157999997</v>
      </c>
      <c r="AU57" s="240">
        <v>639.03393473000006</v>
      </c>
      <c r="AV57" s="240">
        <v>612.91744529000005</v>
      </c>
      <c r="AW57" s="240">
        <v>572.81510000000003</v>
      </c>
      <c r="AX57" s="240">
        <v>582.81439999999998</v>
      </c>
      <c r="AY57" s="240">
        <v>530.83900000000006</v>
      </c>
      <c r="AZ57" s="240">
        <v>533.05669999999998</v>
      </c>
      <c r="BA57" s="333">
        <v>598.34699999999998</v>
      </c>
      <c r="BB57" s="333">
        <v>608.02549999999997</v>
      </c>
      <c r="BC57" s="333">
        <v>608.80020000000002</v>
      </c>
      <c r="BD57" s="333">
        <v>652.17409999999995</v>
      </c>
      <c r="BE57" s="333">
        <v>672.05780000000004</v>
      </c>
      <c r="BF57" s="333">
        <v>674.54300000000001</v>
      </c>
      <c r="BG57" s="333">
        <v>625.89210000000003</v>
      </c>
      <c r="BH57" s="333">
        <v>598.52629999999999</v>
      </c>
      <c r="BI57" s="333">
        <v>572.85789999999997</v>
      </c>
      <c r="BJ57" s="333">
        <v>584.13170000000002</v>
      </c>
      <c r="BK57" s="333">
        <v>533.44809999999995</v>
      </c>
      <c r="BL57" s="333">
        <v>537.38900000000001</v>
      </c>
      <c r="BM57" s="333">
        <v>602.57439999999997</v>
      </c>
      <c r="BN57" s="333">
        <v>611.57550000000003</v>
      </c>
      <c r="BO57" s="333">
        <v>612.755</v>
      </c>
      <c r="BP57" s="333">
        <v>656.57159999999999</v>
      </c>
      <c r="BQ57" s="333">
        <v>677.08399999999995</v>
      </c>
      <c r="BR57" s="333">
        <v>679.79970000000003</v>
      </c>
      <c r="BS57" s="333">
        <v>631.88149999999996</v>
      </c>
      <c r="BT57" s="333">
        <v>604.60630000000003</v>
      </c>
      <c r="BU57" s="333">
        <v>578.43619999999999</v>
      </c>
      <c r="BV57" s="333">
        <v>587.95010000000002</v>
      </c>
    </row>
    <row r="58" spans="1:74" ht="11.1" customHeight="1" x14ac:dyDescent="0.2">
      <c r="A58" s="134"/>
      <c r="B58" s="139" t="s">
        <v>728</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354"/>
      <c r="BB58" s="354"/>
      <c r="BC58" s="354"/>
      <c r="BD58" s="354"/>
      <c r="BE58" s="354"/>
      <c r="BF58" s="354"/>
      <c r="BG58" s="354"/>
      <c r="BH58" s="354"/>
      <c r="BI58" s="354"/>
      <c r="BJ58" s="354"/>
      <c r="BK58" s="354"/>
      <c r="BL58" s="354"/>
      <c r="BM58" s="354"/>
      <c r="BN58" s="354"/>
      <c r="BO58" s="354"/>
      <c r="BP58" s="354"/>
      <c r="BQ58" s="354"/>
      <c r="BR58" s="354"/>
      <c r="BS58" s="354"/>
      <c r="BT58" s="354"/>
      <c r="BU58" s="354"/>
      <c r="BV58" s="354"/>
    </row>
    <row r="59" spans="1:74" ht="11.1" customHeight="1" x14ac:dyDescent="0.2">
      <c r="A59" s="140" t="s">
        <v>729</v>
      </c>
      <c r="B59" s="209" t="s">
        <v>1003</v>
      </c>
      <c r="C59" s="240">
        <v>296.61352470999998</v>
      </c>
      <c r="D59" s="240">
        <v>295.44764104000001</v>
      </c>
      <c r="E59" s="240">
        <v>337.61019045</v>
      </c>
      <c r="F59" s="240">
        <v>335.07340183000002</v>
      </c>
      <c r="G59" s="240">
        <v>341.74232281000002</v>
      </c>
      <c r="H59" s="240">
        <v>364.64338113000002</v>
      </c>
      <c r="I59" s="240">
        <v>371.68256065000003</v>
      </c>
      <c r="J59" s="240">
        <v>360.05303987000002</v>
      </c>
      <c r="K59" s="240">
        <v>326.69530789999999</v>
      </c>
      <c r="L59" s="240">
        <v>335.17201274000001</v>
      </c>
      <c r="M59" s="240">
        <v>323.85619682999999</v>
      </c>
      <c r="N59" s="240">
        <v>337.56047747999997</v>
      </c>
      <c r="O59" s="240">
        <v>305.72955576999999</v>
      </c>
      <c r="P59" s="240">
        <v>312.55873007000002</v>
      </c>
      <c r="Q59" s="240">
        <v>345.99424902999999</v>
      </c>
      <c r="R59" s="240">
        <v>345.19639910000001</v>
      </c>
      <c r="S59" s="240">
        <v>348.09641058</v>
      </c>
      <c r="T59" s="240">
        <v>375.04102569999998</v>
      </c>
      <c r="U59" s="240">
        <v>382.90456897000001</v>
      </c>
      <c r="V59" s="240">
        <v>368.30962219000003</v>
      </c>
      <c r="W59" s="240">
        <v>341.55410612999998</v>
      </c>
      <c r="X59" s="240">
        <v>348.81870719</v>
      </c>
      <c r="Y59" s="240">
        <v>336.62670077000001</v>
      </c>
      <c r="Z59" s="240">
        <v>347.55871947999998</v>
      </c>
      <c r="AA59" s="240">
        <v>314.43157406</v>
      </c>
      <c r="AB59" s="240">
        <v>310.64432127999999</v>
      </c>
      <c r="AC59" s="240">
        <v>353.09685035000001</v>
      </c>
      <c r="AD59" s="240">
        <v>351.59398802999999</v>
      </c>
      <c r="AE59" s="240">
        <v>356.66105034999998</v>
      </c>
      <c r="AF59" s="240">
        <v>390.56535657000001</v>
      </c>
      <c r="AG59" s="240">
        <v>390.88783848000003</v>
      </c>
      <c r="AH59" s="240">
        <v>377.87142815999999</v>
      </c>
      <c r="AI59" s="240">
        <v>355.75970187000001</v>
      </c>
      <c r="AJ59" s="240">
        <v>357.64645196999999</v>
      </c>
      <c r="AK59" s="240">
        <v>353.52267737</v>
      </c>
      <c r="AL59" s="240">
        <v>359.64361535</v>
      </c>
      <c r="AM59" s="240">
        <v>328.41003358</v>
      </c>
      <c r="AN59" s="240">
        <v>327.75028386000002</v>
      </c>
      <c r="AO59" s="240">
        <v>373.13458684</v>
      </c>
      <c r="AP59" s="240">
        <v>374.78471457000001</v>
      </c>
      <c r="AQ59" s="240">
        <v>380.31010386999998</v>
      </c>
      <c r="AR59" s="240">
        <v>415.18907799999999</v>
      </c>
      <c r="AS59" s="240">
        <v>416.62993968000001</v>
      </c>
      <c r="AT59" s="240">
        <v>407.48685110000002</v>
      </c>
      <c r="AU59" s="240">
        <v>367.4588521</v>
      </c>
      <c r="AV59" s="240">
        <v>382.00988396999998</v>
      </c>
      <c r="AW59" s="240">
        <v>357.68020000000001</v>
      </c>
      <c r="AX59" s="240">
        <v>354.5967</v>
      </c>
      <c r="AY59" s="240">
        <v>326.27120000000002</v>
      </c>
      <c r="AZ59" s="240">
        <v>327.07909999999998</v>
      </c>
      <c r="BA59" s="333">
        <v>373.38150000000002</v>
      </c>
      <c r="BB59" s="333">
        <v>378.00110000000001</v>
      </c>
      <c r="BC59" s="333">
        <v>382.52280000000002</v>
      </c>
      <c r="BD59" s="333">
        <v>419.2389</v>
      </c>
      <c r="BE59" s="333">
        <v>417.68939999999998</v>
      </c>
      <c r="BF59" s="333">
        <v>410.00619999999998</v>
      </c>
      <c r="BG59" s="333">
        <v>379.42160000000001</v>
      </c>
      <c r="BH59" s="333">
        <v>374.274</v>
      </c>
      <c r="BI59" s="333">
        <v>360.35379999999998</v>
      </c>
      <c r="BJ59" s="333">
        <v>355.03129999999999</v>
      </c>
      <c r="BK59" s="333">
        <v>328.67219999999998</v>
      </c>
      <c r="BL59" s="333">
        <v>330.48809999999997</v>
      </c>
      <c r="BM59" s="333">
        <v>377.9778</v>
      </c>
      <c r="BN59" s="333">
        <v>381.85919999999999</v>
      </c>
      <c r="BO59" s="333">
        <v>385.15129999999999</v>
      </c>
      <c r="BP59" s="333">
        <v>423.23309999999998</v>
      </c>
      <c r="BQ59" s="333">
        <v>422.45890000000003</v>
      </c>
      <c r="BR59" s="333">
        <v>414.98320000000001</v>
      </c>
      <c r="BS59" s="333">
        <v>384.05439999999999</v>
      </c>
      <c r="BT59" s="333">
        <v>379.56020000000001</v>
      </c>
      <c r="BU59" s="333">
        <v>364.76060000000001</v>
      </c>
      <c r="BV59" s="333">
        <v>359.74439999999998</v>
      </c>
    </row>
    <row r="60" spans="1:74" ht="11.1" customHeight="1" x14ac:dyDescent="0.2">
      <c r="A60" s="134"/>
      <c r="B60" s="139" t="s">
        <v>730</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332"/>
      <c r="BB60" s="332"/>
      <c r="BC60" s="332"/>
      <c r="BD60" s="332"/>
      <c r="BE60" s="332"/>
      <c r="BF60" s="332"/>
      <c r="BG60" s="332"/>
      <c r="BH60" s="332"/>
      <c r="BI60" s="332"/>
      <c r="BJ60" s="332"/>
      <c r="BK60" s="332"/>
      <c r="BL60" s="332"/>
      <c r="BM60" s="332"/>
      <c r="BN60" s="332"/>
      <c r="BO60" s="332"/>
      <c r="BP60" s="332"/>
      <c r="BQ60" s="332"/>
      <c r="BR60" s="332"/>
      <c r="BS60" s="332"/>
      <c r="BT60" s="332"/>
      <c r="BU60" s="332"/>
      <c r="BV60" s="332"/>
    </row>
    <row r="61" spans="1:74" ht="11.1" customHeight="1" x14ac:dyDescent="0.2">
      <c r="A61" s="140" t="s">
        <v>731</v>
      </c>
      <c r="B61" s="209" t="s">
        <v>599</v>
      </c>
      <c r="C61" s="258">
        <v>291.83600000000001</v>
      </c>
      <c r="D61" s="258">
        <v>297.67899999999997</v>
      </c>
      <c r="E61" s="258">
        <v>302.464</v>
      </c>
      <c r="F61" s="258">
        <v>318.33100000000002</v>
      </c>
      <c r="G61" s="258">
        <v>341.947</v>
      </c>
      <c r="H61" s="258">
        <v>342.697</v>
      </c>
      <c r="I61" s="258">
        <v>315.012</v>
      </c>
      <c r="J61" s="258">
        <v>295.60899999999998</v>
      </c>
      <c r="K61" s="258">
        <v>292.39699999999999</v>
      </c>
      <c r="L61" s="258">
        <v>301.46600000000001</v>
      </c>
      <c r="M61" s="258">
        <v>305.88499999999999</v>
      </c>
      <c r="N61" s="258">
        <v>287.17500000000001</v>
      </c>
      <c r="O61" s="258">
        <v>283.15199999999999</v>
      </c>
      <c r="P61" s="258">
        <v>288.62599999999998</v>
      </c>
      <c r="Q61" s="258">
        <v>287.36200000000002</v>
      </c>
      <c r="R61" s="258">
        <v>294.60300000000001</v>
      </c>
      <c r="S61" s="258">
        <v>319.40100000000001</v>
      </c>
      <c r="T61" s="258">
        <v>324.95299999999997</v>
      </c>
      <c r="U61" s="258">
        <v>297.32400000000001</v>
      </c>
      <c r="V61" s="258">
        <v>277.76799999999997</v>
      </c>
      <c r="W61" s="258">
        <v>274.89699999999999</v>
      </c>
      <c r="X61" s="258">
        <v>285.83699999999999</v>
      </c>
      <c r="Y61" s="258">
        <v>294.14299999999997</v>
      </c>
      <c r="Z61" s="258">
        <v>278.65800000000002</v>
      </c>
      <c r="AA61" s="258">
        <v>278.334</v>
      </c>
      <c r="AB61" s="258">
        <v>283.52</v>
      </c>
      <c r="AC61" s="258">
        <v>283.584</v>
      </c>
      <c r="AD61" s="258">
        <v>295.90899999999999</v>
      </c>
      <c r="AE61" s="258">
        <v>309.54000000000002</v>
      </c>
      <c r="AF61" s="258">
        <v>309.67899999999997</v>
      </c>
      <c r="AG61" s="258">
        <v>283.50099999999998</v>
      </c>
      <c r="AH61" s="258">
        <v>268.04000000000002</v>
      </c>
      <c r="AI61" s="258">
        <v>267.45699999999999</v>
      </c>
      <c r="AJ61" s="258">
        <v>270.92200000000003</v>
      </c>
      <c r="AK61" s="258">
        <v>274.76100000000002</v>
      </c>
      <c r="AL61" s="258">
        <v>265.43599999999998</v>
      </c>
      <c r="AM61" s="258">
        <v>269.24099999999999</v>
      </c>
      <c r="AN61" s="258">
        <v>280.517</v>
      </c>
      <c r="AO61" s="258">
        <v>283.58300000000003</v>
      </c>
      <c r="AP61" s="258">
        <v>294.03399999999999</v>
      </c>
      <c r="AQ61" s="258">
        <v>300.60899999999998</v>
      </c>
      <c r="AR61" s="258">
        <v>296.38400000000001</v>
      </c>
      <c r="AS61" s="258">
        <v>276.30799999999999</v>
      </c>
      <c r="AT61" s="258">
        <v>259.35899999999998</v>
      </c>
      <c r="AU61" s="258">
        <v>259.14299999999997</v>
      </c>
      <c r="AV61" s="258">
        <v>267.29700000000003</v>
      </c>
      <c r="AW61" s="258">
        <v>267.97000000000003</v>
      </c>
      <c r="AX61" s="258">
        <v>254.947</v>
      </c>
      <c r="AY61" s="258">
        <v>255.49600000000001</v>
      </c>
      <c r="AZ61" s="258">
        <v>270.44310000000002</v>
      </c>
      <c r="BA61" s="346">
        <v>279.22910000000002</v>
      </c>
      <c r="BB61" s="346">
        <v>293.68279999999999</v>
      </c>
      <c r="BC61" s="346">
        <v>313.22129999999999</v>
      </c>
      <c r="BD61" s="346">
        <v>318.5872</v>
      </c>
      <c r="BE61" s="346">
        <v>306.4153</v>
      </c>
      <c r="BF61" s="346">
        <v>293.31549999999999</v>
      </c>
      <c r="BG61" s="346">
        <v>297.40789999999998</v>
      </c>
      <c r="BH61" s="346">
        <v>307.66180000000003</v>
      </c>
      <c r="BI61" s="346">
        <v>317.66199999999998</v>
      </c>
      <c r="BJ61" s="346">
        <v>308.5412</v>
      </c>
      <c r="BK61" s="346">
        <v>309.92790000000002</v>
      </c>
      <c r="BL61" s="346">
        <v>314.36739999999998</v>
      </c>
      <c r="BM61" s="346">
        <v>314.5949</v>
      </c>
      <c r="BN61" s="346">
        <v>323.75049999999999</v>
      </c>
      <c r="BO61" s="346">
        <v>339.51740000000001</v>
      </c>
      <c r="BP61" s="346">
        <v>341.1053</v>
      </c>
      <c r="BQ61" s="346">
        <v>325.25459999999998</v>
      </c>
      <c r="BR61" s="346">
        <v>309.52429999999998</v>
      </c>
      <c r="BS61" s="346">
        <v>312.4058</v>
      </c>
      <c r="BT61" s="346">
        <v>322.09070000000003</v>
      </c>
      <c r="BU61" s="346">
        <v>331.6567</v>
      </c>
      <c r="BV61" s="346">
        <v>321.755</v>
      </c>
    </row>
    <row r="62" spans="1:74" ht="11.1" customHeight="1" x14ac:dyDescent="0.2">
      <c r="A62" s="134"/>
      <c r="B62" s="139" t="s">
        <v>732</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334"/>
      <c r="BB62" s="334"/>
      <c r="BC62" s="334"/>
      <c r="BD62" s="334"/>
      <c r="BE62" s="334"/>
      <c r="BF62" s="334"/>
      <c r="BG62" s="334"/>
      <c r="BH62" s="334"/>
      <c r="BI62" s="334"/>
      <c r="BJ62" s="334"/>
      <c r="BK62" s="334"/>
      <c r="BL62" s="334"/>
      <c r="BM62" s="334"/>
      <c r="BN62" s="334"/>
      <c r="BO62" s="334"/>
      <c r="BP62" s="334"/>
      <c r="BQ62" s="334"/>
      <c r="BR62" s="334"/>
      <c r="BS62" s="334"/>
      <c r="BT62" s="334"/>
      <c r="BU62" s="334"/>
      <c r="BV62" s="334"/>
    </row>
    <row r="63" spans="1:74" ht="11.1" customHeight="1" x14ac:dyDescent="0.2">
      <c r="A63" s="481" t="s">
        <v>733</v>
      </c>
      <c r="B63" s="482" t="s">
        <v>600</v>
      </c>
      <c r="C63" s="271">
        <v>0.26056221198000001</v>
      </c>
      <c r="D63" s="271">
        <v>0.26313775509999998</v>
      </c>
      <c r="E63" s="271">
        <v>0.26265437788000001</v>
      </c>
      <c r="F63" s="271">
        <v>0.25745714285999999</v>
      </c>
      <c r="G63" s="271">
        <v>0.26544700460999998</v>
      </c>
      <c r="H63" s="271">
        <v>0.26558095238000001</v>
      </c>
      <c r="I63" s="271">
        <v>0.27088479262999998</v>
      </c>
      <c r="J63" s="271">
        <v>0.27330414746999998</v>
      </c>
      <c r="K63" s="271">
        <v>0.26722857143000001</v>
      </c>
      <c r="L63" s="271">
        <v>0.25998617512</v>
      </c>
      <c r="M63" s="271">
        <v>0.26458095238000001</v>
      </c>
      <c r="N63" s="271">
        <v>0.26270967742000001</v>
      </c>
      <c r="O63" s="271">
        <v>0.26173732718999998</v>
      </c>
      <c r="P63" s="271">
        <v>0.2465</v>
      </c>
      <c r="Q63" s="271">
        <v>0.23292626727999999</v>
      </c>
      <c r="R63" s="271">
        <v>0.23733809523999999</v>
      </c>
      <c r="S63" s="271">
        <v>0.24313364055</v>
      </c>
      <c r="T63" s="271">
        <v>0.24679047619</v>
      </c>
      <c r="U63" s="271">
        <v>0.24851152073999999</v>
      </c>
      <c r="V63" s="271">
        <v>0.24896313364</v>
      </c>
      <c r="W63" s="271">
        <v>0.24551428571</v>
      </c>
      <c r="X63" s="271">
        <v>0.23961751151999999</v>
      </c>
      <c r="Y63" s="271">
        <v>0.22372380952000001</v>
      </c>
      <c r="Z63" s="271">
        <v>0.21460829493</v>
      </c>
      <c r="AA63" s="271">
        <v>0.23306912442</v>
      </c>
      <c r="AB63" s="271">
        <v>0.2419408867</v>
      </c>
      <c r="AC63" s="271">
        <v>0.23995391704999999</v>
      </c>
      <c r="AD63" s="271">
        <v>0.24051428571</v>
      </c>
      <c r="AE63" s="271">
        <v>0.25033179723999999</v>
      </c>
      <c r="AF63" s="271">
        <v>0.25108095238</v>
      </c>
      <c r="AG63" s="271">
        <v>0.24453917050999999</v>
      </c>
      <c r="AH63" s="271">
        <v>0.23815668203000001</v>
      </c>
      <c r="AI63" s="271">
        <v>0.23178571429</v>
      </c>
      <c r="AJ63" s="271">
        <v>0.22693087558</v>
      </c>
      <c r="AK63" s="271">
        <v>0.22875238095</v>
      </c>
      <c r="AL63" s="271">
        <v>0.23537788018</v>
      </c>
      <c r="AM63" s="271">
        <v>0.24443317972</v>
      </c>
      <c r="AN63" s="271">
        <v>0.25045918366999997</v>
      </c>
      <c r="AO63" s="271">
        <v>0.249</v>
      </c>
      <c r="AP63" s="271">
        <v>0.2465952381</v>
      </c>
      <c r="AQ63" s="271">
        <v>0.24871889401</v>
      </c>
      <c r="AR63" s="271">
        <v>0.24690952381</v>
      </c>
      <c r="AS63" s="271">
        <v>0.25118433179999999</v>
      </c>
      <c r="AT63" s="271">
        <v>0.2512718894</v>
      </c>
      <c r="AU63" s="271">
        <v>0.24677142857000001</v>
      </c>
      <c r="AV63" s="271">
        <v>0.24806451613</v>
      </c>
      <c r="AW63" s="271">
        <v>0.24651904761999999</v>
      </c>
      <c r="AX63" s="271">
        <v>0.24038709677</v>
      </c>
      <c r="AY63" s="271">
        <v>0.24292626728</v>
      </c>
      <c r="AZ63" s="271">
        <v>0.25082142857</v>
      </c>
      <c r="BA63" s="365">
        <v>0.26759300000000003</v>
      </c>
      <c r="BB63" s="365">
        <v>0.2549477</v>
      </c>
      <c r="BC63" s="365">
        <v>0.26515139999999998</v>
      </c>
      <c r="BD63" s="365">
        <v>0.25895489999999999</v>
      </c>
      <c r="BE63" s="365">
        <v>0.25111309999999998</v>
      </c>
      <c r="BF63" s="365">
        <v>0.2407649</v>
      </c>
      <c r="BG63" s="365">
        <v>0.23004040000000001</v>
      </c>
      <c r="BH63" s="365">
        <v>0.20727039999999999</v>
      </c>
      <c r="BI63" s="365">
        <v>0.2049936</v>
      </c>
      <c r="BJ63" s="365">
        <v>0.21030799999999999</v>
      </c>
      <c r="BK63" s="365">
        <v>0.2553745</v>
      </c>
      <c r="BL63" s="365">
        <v>0.26084429999999997</v>
      </c>
      <c r="BM63" s="365">
        <v>0.27379019999999998</v>
      </c>
      <c r="BN63" s="365">
        <v>0.25883590000000001</v>
      </c>
      <c r="BO63" s="365">
        <v>0.26761869999999999</v>
      </c>
      <c r="BP63" s="365">
        <v>0.2603144</v>
      </c>
      <c r="BQ63" s="365">
        <v>0.25143660000000001</v>
      </c>
      <c r="BR63" s="365">
        <v>0.24024029999999999</v>
      </c>
      <c r="BS63" s="365">
        <v>0.22882540000000001</v>
      </c>
      <c r="BT63" s="365">
        <v>0.20524529999999999</v>
      </c>
      <c r="BU63" s="365">
        <v>0.2024521</v>
      </c>
      <c r="BV63" s="365">
        <v>0.20758760000000001</v>
      </c>
    </row>
    <row r="64" spans="1:74" ht="11.1" customHeight="1" x14ac:dyDescent="0.2">
      <c r="A64" s="481"/>
      <c r="B64" s="482"/>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365"/>
      <c r="BB64" s="365"/>
      <c r="BC64" s="365"/>
      <c r="BD64" s="365"/>
      <c r="BE64" s="365"/>
      <c r="BF64" s="365"/>
      <c r="BG64" s="365"/>
      <c r="BH64" s="365"/>
      <c r="BI64" s="365"/>
      <c r="BJ64" s="365"/>
      <c r="BK64" s="365"/>
      <c r="BL64" s="365"/>
      <c r="BM64" s="365"/>
      <c r="BN64" s="365"/>
      <c r="BO64" s="365"/>
      <c r="BP64" s="365"/>
      <c r="BQ64" s="365"/>
      <c r="BR64" s="365"/>
      <c r="BS64" s="365"/>
      <c r="BT64" s="365"/>
      <c r="BU64" s="365"/>
      <c r="BV64" s="365"/>
    </row>
    <row r="65" spans="1:74" ht="11.1" customHeight="1" x14ac:dyDescent="0.2">
      <c r="A65" s="481"/>
      <c r="B65" s="136" t="s">
        <v>881</v>
      </c>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365"/>
      <c r="BB65" s="365"/>
      <c r="BC65" s="365"/>
      <c r="BD65" s="365"/>
      <c r="BE65" s="365"/>
      <c r="BF65" s="365"/>
      <c r="BG65" s="365"/>
      <c r="BH65" s="365"/>
      <c r="BI65" s="365"/>
      <c r="BJ65" s="365"/>
      <c r="BK65" s="365"/>
      <c r="BL65" s="365"/>
      <c r="BM65" s="365"/>
      <c r="BN65" s="365"/>
      <c r="BO65" s="365"/>
      <c r="BP65" s="365"/>
      <c r="BQ65" s="365"/>
      <c r="BR65" s="365"/>
      <c r="BS65" s="365"/>
      <c r="BT65" s="365"/>
      <c r="BU65" s="365"/>
      <c r="BV65" s="365"/>
    </row>
    <row r="66" spans="1:74" ht="11.1" customHeight="1" x14ac:dyDescent="0.2">
      <c r="A66" s="140" t="s">
        <v>973</v>
      </c>
      <c r="B66" s="209" t="s">
        <v>758</v>
      </c>
      <c r="C66" s="258">
        <v>190.95880990000001</v>
      </c>
      <c r="D66" s="258">
        <v>170.87042840000001</v>
      </c>
      <c r="E66" s="258">
        <v>184.50292920000001</v>
      </c>
      <c r="F66" s="258">
        <v>184.8314833</v>
      </c>
      <c r="G66" s="258">
        <v>188.58462539999999</v>
      </c>
      <c r="H66" s="258">
        <v>183.82858859999999</v>
      </c>
      <c r="I66" s="258">
        <v>193.6102247</v>
      </c>
      <c r="J66" s="258">
        <v>192.72133439999999</v>
      </c>
      <c r="K66" s="258">
        <v>186.19446909999999</v>
      </c>
      <c r="L66" s="258">
        <v>197.58446900000001</v>
      </c>
      <c r="M66" s="258">
        <v>187.3705607</v>
      </c>
      <c r="N66" s="258">
        <v>193.65116860000001</v>
      </c>
      <c r="O66" s="258">
        <v>192.29949690000001</v>
      </c>
      <c r="P66" s="258">
        <v>177.12574570000001</v>
      </c>
      <c r="Q66" s="258">
        <v>195.53952129999999</v>
      </c>
      <c r="R66" s="258">
        <v>187.588179</v>
      </c>
      <c r="S66" s="258">
        <v>194.21439459999999</v>
      </c>
      <c r="T66" s="258">
        <v>192.26892799999999</v>
      </c>
      <c r="U66" s="258">
        <v>201.4432941</v>
      </c>
      <c r="V66" s="258">
        <v>198.86945159999999</v>
      </c>
      <c r="W66" s="258">
        <v>187.48404880000001</v>
      </c>
      <c r="X66" s="258">
        <v>193.63250310000001</v>
      </c>
      <c r="Y66" s="258">
        <v>183.9490715</v>
      </c>
      <c r="Z66" s="258">
        <v>194.90140930000001</v>
      </c>
      <c r="AA66" s="258">
        <v>189.69723479999999</v>
      </c>
      <c r="AB66" s="258">
        <v>186.15992309999999</v>
      </c>
      <c r="AC66" s="258">
        <v>198.33400889999999</v>
      </c>
      <c r="AD66" s="258">
        <v>188.58400839999999</v>
      </c>
      <c r="AE66" s="258">
        <v>192.4704122</v>
      </c>
      <c r="AF66" s="258">
        <v>191.8419384</v>
      </c>
      <c r="AG66" s="258">
        <v>196.66116099999999</v>
      </c>
      <c r="AH66" s="258">
        <v>203.7997249</v>
      </c>
      <c r="AI66" s="258">
        <v>190.68645509999999</v>
      </c>
      <c r="AJ66" s="258">
        <v>196.0792946</v>
      </c>
      <c r="AK66" s="258">
        <v>191.7374489</v>
      </c>
      <c r="AL66" s="258">
        <v>201.16758590000001</v>
      </c>
      <c r="AM66" s="258">
        <v>192.2956897</v>
      </c>
      <c r="AN66" s="258">
        <v>172.01403550000001</v>
      </c>
      <c r="AO66" s="258">
        <v>200.65462170000001</v>
      </c>
      <c r="AP66" s="258">
        <v>189.5138202</v>
      </c>
      <c r="AQ66" s="258">
        <v>201.0142845</v>
      </c>
      <c r="AR66" s="258">
        <v>197.2117902</v>
      </c>
      <c r="AS66" s="258">
        <v>199.6871386</v>
      </c>
      <c r="AT66" s="258">
        <v>203.03233689999999</v>
      </c>
      <c r="AU66" s="258">
        <v>190.54267400000001</v>
      </c>
      <c r="AV66" s="258">
        <v>196.63103029999999</v>
      </c>
      <c r="AW66" s="258">
        <v>196.16959829999999</v>
      </c>
      <c r="AX66" s="258">
        <v>198.64400000000001</v>
      </c>
      <c r="AY66" s="258">
        <v>199.36949999999999</v>
      </c>
      <c r="AZ66" s="258">
        <v>176.27930000000001</v>
      </c>
      <c r="BA66" s="346">
        <v>200.36439999999999</v>
      </c>
      <c r="BB66" s="346">
        <v>191.16890000000001</v>
      </c>
      <c r="BC66" s="346">
        <v>199.88300000000001</v>
      </c>
      <c r="BD66" s="346">
        <v>196.39089999999999</v>
      </c>
      <c r="BE66" s="346">
        <v>202.34360000000001</v>
      </c>
      <c r="BF66" s="346">
        <v>204.69280000000001</v>
      </c>
      <c r="BG66" s="346">
        <v>194.5763</v>
      </c>
      <c r="BH66" s="346">
        <v>198.94569999999999</v>
      </c>
      <c r="BI66" s="346">
        <v>193.01920000000001</v>
      </c>
      <c r="BJ66" s="346">
        <v>199.79499999999999</v>
      </c>
      <c r="BK66" s="346">
        <v>197.47239999999999</v>
      </c>
      <c r="BL66" s="346">
        <v>179.70869999999999</v>
      </c>
      <c r="BM66" s="346">
        <v>202.09729999999999</v>
      </c>
      <c r="BN66" s="346">
        <v>193.08179999999999</v>
      </c>
      <c r="BO66" s="346">
        <v>201.68600000000001</v>
      </c>
      <c r="BP66" s="346">
        <v>198.13149999999999</v>
      </c>
      <c r="BQ66" s="346">
        <v>204.0943</v>
      </c>
      <c r="BR66" s="346">
        <v>206.65270000000001</v>
      </c>
      <c r="BS66" s="346">
        <v>196.51439999999999</v>
      </c>
      <c r="BT66" s="346">
        <v>201.1277</v>
      </c>
      <c r="BU66" s="346">
        <v>194.70160000000001</v>
      </c>
      <c r="BV66" s="346">
        <v>202.12960000000001</v>
      </c>
    </row>
    <row r="67" spans="1:74" ht="11.1" customHeight="1" x14ac:dyDescent="0.2">
      <c r="A67" s="140" t="s">
        <v>974</v>
      </c>
      <c r="B67" s="209" t="s">
        <v>759</v>
      </c>
      <c r="C67" s="258">
        <v>173.97535020000001</v>
      </c>
      <c r="D67" s="258">
        <v>148.74188330000001</v>
      </c>
      <c r="E67" s="258">
        <v>138.6313686</v>
      </c>
      <c r="F67" s="258">
        <v>106.0549297</v>
      </c>
      <c r="G67" s="258">
        <v>97.774683719999999</v>
      </c>
      <c r="H67" s="258">
        <v>94.250004959999998</v>
      </c>
      <c r="I67" s="258">
        <v>101.62212820000001</v>
      </c>
      <c r="J67" s="258">
        <v>104.4577172</v>
      </c>
      <c r="K67" s="258">
        <v>97.733123559999996</v>
      </c>
      <c r="L67" s="258">
        <v>103.3712543</v>
      </c>
      <c r="M67" s="258">
        <v>127.677148</v>
      </c>
      <c r="N67" s="258">
        <v>145.23652469999999</v>
      </c>
      <c r="O67" s="258">
        <v>169.9309848</v>
      </c>
      <c r="P67" s="258">
        <v>159.60803229999999</v>
      </c>
      <c r="Q67" s="258">
        <v>141.1945407</v>
      </c>
      <c r="R67" s="258">
        <v>109.1725496</v>
      </c>
      <c r="S67" s="258">
        <v>100.922847</v>
      </c>
      <c r="T67" s="258">
        <v>103.27624040000001</v>
      </c>
      <c r="U67" s="258">
        <v>112.4652487</v>
      </c>
      <c r="V67" s="258">
        <v>111.6285776</v>
      </c>
      <c r="W67" s="258">
        <v>103.3450035</v>
      </c>
      <c r="X67" s="258">
        <v>108.02086679999999</v>
      </c>
      <c r="Y67" s="258">
        <v>122.41044119999999</v>
      </c>
      <c r="Z67" s="258">
        <v>141.00863279999999</v>
      </c>
      <c r="AA67" s="258">
        <v>168.65241159999999</v>
      </c>
      <c r="AB67" s="258">
        <v>144.56847099999999</v>
      </c>
      <c r="AC67" s="258">
        <v>128.29199019999999</v>
      </c>
      <c r="AD67" s="258">
        <v>113.4010206</v>
      </c>
      <c r="AE67" s="258">
        <v>106.9669909</v>
      </c>
      <c r="AF67" s="258">
        <v>108.892905</v>
      </c>
      <c r="AG67" s="258">
        <v>119.0853985</v>
      </c>
      <c r="AH67" s="258">
        <v>120.25399059999999</v>
      </c>
      <c r="AI67" s="258">
        <v>105.973949</v>
      </c>
      <c r="AJ67" s="258">
        <v>104.68756980000001</v>
      </c>
      <c r="AK67" s="258">
        <v>117.5257551</v>
      </c>
      <c r="AL67" s="258">
        <v>156.23798540000001</v>
      </c>
      <c r="AM67" s="258">
        <v>157.90490589999999</v>
      </c>
      <c r="AN67" s="258">
        <v>126.547679</v>
      </c>
      <c r="AO67" s="258">
        <v>139.96089190000001</v>
      </c>
      <c r="AP67" s="258">
        <v>104.5763875</v>
      </c>
      <c r="AQ67" s="258">
        <v>103.12411760000001</v>
      </c>
      <c r="AR67" s="258">
        <v>103.8506198</v>
      </c>
      <c r="AS67" s="258">
        <v>116.4187218</v>
      </c>
      <c r="AT67" s="258">
        <v>116.2168492</v>
      </c>
      <c r="AU67" s="258">
        <v>104.7267054</v>
      </c>
      <c r="AV67" s="258">
        <v>110.5448131</v>
      </c>
      <c r="AW67" s="258">
        <v>127.8282529</v>
      </c>
      <c r="AX67" s="258">
        <v>164.97059999999999</v>
      </c>
      <c r="AY67" s="258">
        <v>177.8526</v>
      </c>
      <c r="AZ67" s="258">
        <v>140.35570000000001</v>
      </c>
      <c r="BA67" s="346">
        <v>146.6651</v>
      </c>
      <c r="BB67" s="346">
        <v>113.539</v>
      </c>
      <c r="BC67" s="346">
        <v>111.1705</v>
      </c>
      <c r="BD67" s="346">
        <v>109.9378</v>
      </c>
      <c r="BE67" s="346">
        <v>120.2911</v>
      </c>
      <c r="BF67" s="346">
        <v>123.17010000000001</v>
      </c>
      <c r="BG67" s="346">
        <v>108.51139999999999</v>
      </c>
      <c r="BH67" s="346">
        <v>115.0582</v>
      </c>
      <c r="BI67" s="346">
        <v>129.99160000000001</v>
      </c>
      <c r="BJ67" s="346">
        <v>161.3794</v>
      </c>
      <c r="BK67" s="346">
        <v>174.6121</v>
      </c>
      <c r="BL67" s="346">
        <v>149.6962</v>
      </c>
      <c r="BM67" s="346">
        <v>147.98650000000001</v>
      </c>
      <c r="BN67" s="346">
        <v>115.7681</v>
      </c>
      <c r="BO67" s="346">
        <v>113.45010000000001</v>
      </c>
      <c r="BP67" s="346">
        <v>112.2038</v>
      </c>
      <c r="BQ67" s="346">
        <v>121.5072</v>
      </c>
      <c r="BR67" s="346">
        <v>123.6572</v>
      </c>
      <c r="BS67" s="346">
        <v>110.12430000000001</v>
      </c>
      <c r="BT67" s="346">
        <v>117.1497</v>
      </c>
      <c r="BU67" s="346">
        <v>131.6737</v>
      </c>
      <c r="BV67" s="346">
        <v>163.2586</v>
      </c>
    </row>
    <row r="68" spans="1:74" ht="11.1" customHeight="1" x14ac:dyDescent="0.2">
      <c r="A68" s="140" t="s">
        <v>280</v>
      </c>
      <c r="B68" s="209" t="s">
        <v>989</v>
      </c>
      <c r="C68" s="258">
        <v>166.01410179999999</v>
      </c>
      <c r="D68" s="258">
        <v>152.10491999999999</v>
      </c>
      <c r="E68" s="258">
        <v>145.148867</v>
      </c>
      <c r="F68" s="258">
        <v>118.3081407</v>
      </c>
      <c r="G68" s="258">
        <v>129.29612259999999</v>
      </c>
      <c r="H68" s="258">
        <v>148.4256657</v>
      </c>
      <c r="I68" s="258">
        <v>161.88482300000001</v>
      </c>
      <c r="J68" s="258">
        <v>160.9397768</v>
      </c>
      <c r="K68" s="258">
        <v>138.67312709999999</v>
      </c>
      <c r="L68" s="258">
        <v>124.4187845</v>
      </c>
      <c r="M68" s="258">
        <v>131.17566099999999</v>
      </c>
      <c r="N68" s="258">
        <v>137.15137419999999</v>
      </c>
      <c r="O68" s="258">
        <v>142.55277860000001</v>
      </c>
      <c r="P68" s="258">
        <v>134.03035170000001</v>
      </c>
      <c r="Q68" s="258">
        <v>118.1201765</v>
      </c>
      <c r="R68" s="258">
        <v>98.883772370000003</v>
      </c>
      <c r="S68" s="258">
        <v>114.8594839</v>
      </c>
      <c r="T68" s="258">
        <v>136.6986503</v>
      </c>
      <c r="U68" s="258">
        <v>150.8639416</v>
      </c>
      <c r="V68" s="258">
        <v>145.48483590000001</v>
      </c>
      <c r="W68" s="258">
        <v>128.63966070000001</v>
      </c>
      <c r="X68" s="258">
        <v>108.4622054</v>
      </c>
      <c r="Y68" s="258">
        <v>99.581735339999994</v>
      </c>
      <c r="Z68" s="258">
        <v>102.14643030000001</v>
      </c>
      <c r="AA68" s="258">
        <v>123.4124142</v>
      </c>
      <c r="AB68" s="258">
        <v>102.56404329999999</v>
      </c>
      <c r="AC68" s="258">
        <v>83.139904430000001</v>
      </c>
      <c r="AD68" s="258">
        <v>80.758370740000004</v>
      </c>
      <c r="AE68" s="258">
        <v>91.736424170000006</v>
      </c>
      <c r="AF68" s="258">
        <v>125.17198519999999</v>
      </c>
      <c r="AG68" s="258">
        <v>145.1951238</v>
      </c>
      <c r="AH68" s="258">
        <v>144.29995629999999</v>
      </c>
      <c r="AI68" s="258">
        <v>123.2215592</v>
      </c>
      <c r="AJ68" s="258">
        <v>109.0433737</v>
      </c>
      <c r="AK68" s="258">
        <v>97.096034099999997</v>
      </c>
      <c r="AL68" s="258">
        <v>128.52225870000001</v>
      </c>
      <c r="AM68" s="258">
        <v>125.5520209</v>
      </c>
      <c r="AN68" s="258">
        <v>97.091103489999995</v>
      </c>
      <c r="AO68" s="258">
        <v>98.792335940000001</v>
      </c>
      <c r="AP68" s="258">
        <v>90.206959449999999</v>
      </c>
      <c r="AQ68" s="258">
        <v>102.18838820000001</v>
      </c>
      <c r="AR68" s="258">
        <v>116.79119110000001</v>
      </c>
      <c r="AS68" s="258">
        <v>137.59904370000001</v>
      </c>
      <c r="AT68" s="258">
        <v>130.21769939999999</v>
      </c>
      <c r="AU68" s="258">
        <v>109.59805609999999</v>
      </c>
      <c r="AV68" s="258">
        <v>102.3946699</v>
      </c>
      <c r="AW68" s="258">
        <v>103.1044</v>
      </c>
      <c r="AX68" s="258">
        <v>115.5468</v>
      </c>
      <c r="AY68" s="258">
        <v>118.96939999999999</v>
      </c>
      <c r="AZ68" s="258">
        <v>95.599339999999998</v>
      </c>
      <c r="BA68" s="346">
        <v>95.286010000000005</v>
      </c>
      <c r="BB68" s="346">
        <v>82.632739999999998</v>
      </c>
      <c r="BC68" s="346">
        <v>94.774060000000006</v>
      </c>
      <c r="BD68" s="346">
        <v>110.1118</v>
      </c>
      <c r="BE68" s="346">
        <v>128.2456</v>
      </c>
      <c r="BF68" s="346">
        <v>130.60589999999999</v>
      </c>
      <c r="BG68" s="346">
        <v>105.0177</v>
      </c>
      <c r="BH68" s="346">
        <v>101.71250000000001</v>
      </c>
      <c r="BI68" s="346">
        <v>100.0159</v>
      </c>
      <c r="BJ68" s="346">
        <v>114.4221</v>
      </c>
      <c r="BK68" s="346">
        <v>126.04949999999999</v>
      </c>
      <c r="BL68" s="346">
        <v>104.8755</v>
      </c>
      <c r="BM68" s="346">
        <v>95.138499999999993</v>
      </c>
      <c r="BN68" s="346">
        <v>80.830299999999994</v>
      </c>
      <c r="BO68" s="346">
        <v>91.046970000000002</v>
      </c>
      <c r="BP68" s="346">
        <v>106.9753</v>
      </c>
      <c r="BQ68" s="346">
        <v>129.63720000000001</v>
      </c>
      <c r="BR68" s="346">
        <v>133.43469999999999</v>
      </c>
      <c r="BS68" s="346">
        <v>104.3755</v>
      </c>
      <c r="BT68" s="346">
        <v>99.742859999999993</v>
      </c>
      <c r="BU68" s="346">
        <v>96.545760000000001</v>
      </c>
      <c r="BV68" s="346">
        <v>108.9366</v>
      </c>
    </row>
    <row r="69" spans="1:74" ht="11.1" customHeight="1" x14ac:dyDescent="0.2">
      <c r="A69" s="628" t="s">
        <v>1210</v>
      </c>
      <c r="B69" s="648" t="s">
        <v>1209</v>
      </c>
      <c r="C69" s="326">
        <v>531.9291528</v>
      </c>
      <c r="D69" s="326">
        <v>472.60319779999998</v>
      </c>
      <c r="E69" s="326">
        <v>469.26405590000002</v>
      </c>
      <c r="F69" s="326">
        <v>410.14380310000001</v>
      </c>
      <c r="G69" s="326">
        <v>416.63632269999999</v>
      </c>
      <c r="H69" s="326">
        <v>427.45350860000002</v>
      </c>
      <c r="I69" s="326">
        <v>458.09806680000003</v>
      </c>
      <c r="J69" s="326">
        <v>459.0997193</v>
      </c>
      <c r="K69" s="326">
        <v>423.54996899999998</v>
      </c>
      <c r="L69" s="326">
        <v>426.35539879999999</v>
      </c>
      <c r="M69" s="326">
        <v>447.172619</v>
      </c>
      <c r="N69" s="326">
        <v>477.01995849999997</v>
      </c>
      <c r="O69" s="326">
        <v>505.75897859999998</v>
      </c>
      <c r="P69" s="326">
        <v>471.64542349999999</v>
      </c>
      <c r="Q69" s="326">
        <v>455.82995670000003</v>
      </c>
      <c r="R69" s="326">
        <v>396.58874450000002</v>
      </c>
      <c r="S69" s="326">
        <v>410.97244380000001</v>
      </c>
      <c r="T69" s="326">
        <v>433.18806230000001</v>
      </c>
      <c r="U69" s="326">
        <v>465.74820269999998</v>
      </c>
      <c r="V69" s="326">
        <v>456.95858329999999</v>
      </c>
      <c r="W69" s="326">
        <v>420.41295659999997</v>
      </c>
      <c r="X69" s="326">
        <v>411.09129359999997</v>
      </c>
      <c r="Y69" s="326">
        <v>406.8854915</v>
      </c>
      <c r="Z69" s="326">
        <v>439.0321907</v>
      </c>
      <c r="AA69" s="326">
        <v>482.73511300000001</v>
      </c>
      <c r="AB69" s="326">
        <v>434.20271229999997</v>
      </c>
      <c r="AC69" s="326">
        <v>410.73895599999997</v>
      </c>
      <c r="AD69" s="326">
        <v>383.68506339999999</v>
      </c>
      <c r="AE69" s="326">
        <v>392.14687959999998</v>
      </c>
      <c r="AF69" s="326">
        <v>426.84849229999998</v>
      </c>
      <c r="AG69" s="326">
        <v>461.91473580000002</v>
      </c>
      <c r="AH69" s="326">
        <v>469.3267242</v>
      </c>
      <c r="AI69" s="326">
        <v>420.82362690000002</v>
      </c>
      <c r="AJ69" s="326">
        <v>410.78329050000002</v>
      </c>
      <c r="AK69" s="326">
        <v>407.3009017</v>
      </c>
      <c r="AL69" s="326">
        <v>486.9008824</v>
      </c>
      <c r="AM69" s="326">
        <v>476.7283347</v>
      </c>
      <c r="AN69" s="326">
        <v>396.53411190000003</v>
      </c>
      <c r="AO69" s="326">
        <v>440.38356779999998</v>
      </c>
      <c r="AP69" s="326">
        <v>385.24141070000002</v>
      </c>
      <c r="AQ69" s="326">
        <v>407.30250860000001</v>
      </c>
      <c r="AR69" s="326">
        <v>418.79784460000002</v>
      </c>
      <c r="AS69" s="326">
        <v>454.6806224</v>
      </c>
      <c r="AT69" s="326">
        <v>450.44260379999997</v>
      </c>
      <c r="AU69" s="326">
        <v>405.81167900000003</v>
      </c>
      <c r="AV69" s="326">
        <v>410.5462316</v>
      </c>
      <c r="AW69" s="326">
        <v>428.04649469999998</v>
      </c>
      <c r="AX69" s="326">
        <v>480.1345</v>
      </c>
      <c r="AY69" s="326">
        <v>497.16719999999998</v>
      </c>
      <c r="AZ69" s="326">
        <v>413.11559999999997</v>
      </c>
      <c r="BA69" s="363">
        <v>443.29129999999998</v>
      </c>
      <c r="BB69" s="363">
        <v>388.28480000000002</v>
      </c>
      <c r="BC69" s="363">
        <v>406.8032</v>
      </c>
      <c r="BD69" s="363">
        <v>417.38470000000001</v>
      </c>
      <c r="BE69" s="363">
        <v>451.85599999999999</v>
      </c>
      <c r="BF69" s="363">
        <v>459.44450000000001</v>
      </c>
      <c r="BG69" s="363">
        <v>409.0496</v>
      </c>
      <c r="BH69" s="363">
        <v>416.69209999999998</v>
      </c>
      <c r="BI69" s="363">
        <v>423.971</v>
      </c>
      <c r="BJ69" s="363">
        <v>476.56959999999998</v>
      </c>
      <c r="BK69" s="363">
        <v>499.10969999999998</v>
      </c>
      <c r="BL69" s="363">
        <v>435.16180000000003</v>
      </c>
      <c r="BM69" s="363">
        <v>446.19799999999998</v>
      </c>
      <c r="BN69" s="363">
        <v>390.62439999999998</v>
      </c>
      <c r="BO69" s="363">
        <v>407.15879999999999</v>
      </c>
      <c r="BP69" s="363">
        <v>418.25490000000002</v>
      </c>
      <c r="BQ69" s="363">
        <v>456.21440000000001</v>
      </c>
      <c r="BR69" s="363">
        <v>464.72030000000001</v>
      </c>
      <c r="BS69" s="363">
        <v>411.95839999999998</v>
      </c>
      <c r="BT69" s="363">
        <v>418.99590000000001</v>
      </c>
      <c r="BU69" s="363">
        <v>423.86529999999999</v>
      </c>
      <c r="BV69" s="363">
        <v>475.29790000000003</v>
      </c>
    </row>
    <row r="70" spans="1:74" ht="11.1" customHeight="1" x14ac:dyDescent="0.2">
      <c r="A70" s="481"/>
      <c r="B70" s="482"/>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365"/>
      <c r="AZ70" s="365"/>
      <c r="BA70" s="365"/>
      <c r="BB70" s="365"/>
      <c r="BC70" s="365"/>
      <c r="BD70" s="271"/>
      <c r="BE70" s="271"/>
      <c r="BF70" s="271"/>
      <c r="BG70" s="365"/>
      <c r="BH70" s="365"/>
      <c r="BI70" s="365"/>
      <c r="BJ70" s="365"/>
      <c r="BK70" s="365"/>
      <c r="BL70" s="365"/>
      <c r="BM70" s="365"/>
      <c r="BN70" s="365"/>
      <c r="BO70" s="365"/>
      <c r="BP70" s="365"/>
      <c r="BQ70" s="365"/>
      <c r="BR70" s="365"/>
      <c r="BS70" s="365"/>
      <c r="BT70" s="365"/>
      <c r="BU70" s="365"/>
      <c r="BV70" s="365"/>
    </row>
    <row r="71" spans="1:74" ht="12" customHeight="1" x14ac:dyDescent="0.2">
      <c r="A71" s="134"/>
      <c r="B71" s="778" t="s">
        <v>1016</v>
      </c>
      <c r="C71" s="779"/>
      <c r="D71" s="779"/>
      <c r="E71" s="779"/>
      <c r="F71" s="779"/>
      <c r="G71" s="779"/>
      <c r="H71" s="779"/>
      <c r="I71" s="779"/>
      <c r="J71" s="779"/>
      <c r="K71" s="779"/>
      <c r="L71" s="779"/>
      <c r="M71" s="779"/>
      <c r="N71" s="779"/>
      <c r="O71" s="779"/>
      <c r="P71" s="779"/>
      <c r="Q71" s="779"/>
    </row>
    <row r="72" spans="1:74" ht="12" customHeight="1" x14ac:dyDescent="0.2">
      <c r="A72" s="134"/>
      <c r="B72" s="626" t="s">
        <v>1029</v>
      </c>
      <c r="C72" s="625"/>
      <c r="D72" s="625"/>
      <c r="E72" s="625"/>
      <c r="F72" s="625"/>
      <c r="G72" s="625"/>
      <c r="H72" s="625"/>
      <c r="I72" s="625"/>
      <c r="J72" s="625"/>
      <c r="K72" s="625"/>
      <c r="L72" s="625"/>
      <c r="M72" s="625"/>
      <c r="N72" s="625"/>
      <c r="O72" s="625"/>
      <c r="P72" s="625"/>
      <c r="Q72" s="625"/>
    </row>
    <row r="73" spans="1:74" s="468" customFormat="1" ht="12" customHeight="1" x14ac:dyDescent="0.2">
      <c r="A73" s="467"/>
      <c r="B73" s="848" t="s">
        <v>1105</v>
      </c>
      <c r="C73" s="797"/>
      <c r="D73" s="797"/>
      <c r="E73" s="797"/>
      <c r="F73" s="797"/>
      <c r="G73" s="797"/>
      <c r="H73" s="797"/>
      <c r="I73" s="797"/>
      <c r="J73" s="797"/>
      <c r="K73" s="797"/>
      <c r="L73" s="797"/>
      <c r="M73" s="797"/>
      <c r="N73" s="797"/>
      <c r="O73" s="797"/>
      <c r="P73" s="797"/>
      <c r="Q73" s="797"/>
      <c r="AY73" s="512"/>
      <c r="AZ73" s="512"/>
      <c r="BA73" s="512"/>
      <c r="BB73" s="512"/>
      <c r="BC73" s="512"/>
      <c r="BD73" s="718"/>
      <c r="BE73" s="718"/>
      <c r="BF73" s="718"/>
      <c r="BG73" s="512"/>
      <c r="BH73" s="512"/>
      <c r="BI73" s="512"/>
      <c r="BJ73" s="512"/>
    </row>
    <row r="74" spans="1:74" s="468" customFormat="1" ht="12" customHeight="1" x14ac:dyDescent="0.2">
      <c r="A74" s="467"/>
      <c r="B74" s="849" t="s">
        <v>1</v>
      </c>
      <c r="C74" s="797"/>
      <c r="D74" s="797"/>
      <c r="E74" s="797"/>
      <c r="F74" s="797"/>
      <c r="G74" s="797"/>
      <c r="H74" s="797"/>
      <c r="I74" s="797"/>
      <c r="J74" s="797"/>
      <c r="K74" s="797"/>
      <c r="L74" s="797"/>
      <c r="M74" s="797"/>
      <c r="N74" s="797"/>
      <c r="O74" s="797"/>
      <c r="P74" s="797"/>
      <c r="Q74" s="797"/>
      <c r="AY74" s="512"/>
      <c r="AZ74" s="512"/>
      <c r="BA74" s="512"/>
      <c r="BB74" s="512"/>
      <c r="BC74" s="512"/>
      <c r="BD74" s="718"/>
      <c r="BE74" s="718"/>
      <c r="BF74" s="718"/>
      <c r="BG74" s="512"/>
      <c r="BH74" s="512"/>
      <c r="BI74" s="512"/>
      <c r="BJ74" s="512"/>
    </row>
    <row r="75" spans="1:74" s="468" customFormat="1" ht="12" customHeight="1" x14ac:dyDescent="0.2">
      <c r="A75" s="467"/>
      <c r="B75" s="848" t="s">
        <v>1211</v>
      </c>
      <c r="C75" s="797"/>
      <c r="D75" s="797"/>
      <c r="E75" s="797"/>
      <c r="F75" s="797"/>
      <c r="G75" s="797"/>
      <c r="H75" s="797"/>
      <c r="I75" s="797"/>
      <c r="J75" s="797"/>
      <c r="K75" s="797"/>
      <c r="L75" s="797"/>
      <c r="M75" s="797"/>
      <c r="N75" s="797"/>
      <c r="O75" s="797"/>
      <c r="P75" s="797"/>
      <c r="Q75" s="797"/>
      <c r="AY75" s="512"/>
      <c r="AZ75" s="512"/>
      <c r="BA75" s="512"/>
      <c r="BB75" s="512"/>
      <c r="BC75" s="512"/>
      <c r="BD75" s="718"/>
      <c r="BE75" s="718"/>
      <c r="BF75" s="718"/>
      <c r="BG75" s="512"/>
      <c r="BH75" s="512"/>
      <c r="BI75" s="512"/>
      <c r="BJ75" s="512"/>
    </row>
    <row r="76" spans="1:74" s="468" customFormat="1" ht="12" customHeight="1" x14ac:dyDescent="0.2">
      <c r="A76" s="467"/>
      <c r="B76" s="800" t="s">
        <v>1041</v>
      </c>
      <c r="C76" s="801"/>
      <c r="D76" s="801"/>
      <c r="E76" s="801"/>
      <c r="F76" s="801"/>
      <c r="G76" s="801"/>
      <c r="H76" s="801"/>
      <c r="I76" s="801"/>
      <c r="J76" s="801"/>
      <c r="K76" s="801"/>
      <c r="L76" s="801"/>
      <c r="M76" s="801"/>
      <c r="N76" s="801"/>
      <c r="O76" s="801"/>
      <c r="P76" s="801"/>
      <c r="Q76" s="797"/>
      <c r="AY76" s="512"/>
      <c r="AZ76" s="512"/>
      <c r="BA76" s="512"/>
      <c r="BB76" s="512"/>
      <c r="BC76" s="512"/>
      <c r="BD76" s="718"/>
      <c r="BE76" s="718"/>
      <c r="BF76" s="718"/>
      <c r="BG76" s="512"/>
      <c r="BH76" s="512"/>
      <c r="BI76" s="512"/>
      <c r="BJ76" s="512"/>
    </row>
    <row r="77" spans="1:74" s="468" customFormat="1" ht="12" customHeight="1" x14ac:dyDescent="0.2">
      <c r="A77" s="467"/>
      <c r="B77" s="800" t="s">
        <v>2</v>
      </c>
      <c r="C77" s="801"/>
      <c r="D77" s="801"/>
      <c r="E77" s="801"/>
      <c r="F77" s="801"/>
      <c r="G77" s="801"/>
      <c r="H77" s="801"/>
      <c r="I77" s="801"/>
      <c r="J77" s="801"/>
      <c r="K77" s="801"/>
      <c r="L77" s="801"/>
      <c r="M77" s="801"/>
      <c r="N77" s="801"/>
      <c r="O77" s="801"/>
      <c r="P77" s="801"/>
      <c r="Q77" s="797"/>
      <c r="AY77" s="512"/>
      <c r="AZ77" s="512"/>
      <c r="BA77" s="512"/>
      <c r="BB77" s="512"/>
      <c r="BC77" s="512"/>
      <c r="BD77" s="718"/>
      <c r="BE77" s="718"/>
      <c r="BF77" s="718"/>
      <c r="BG77" s="512"/>
      <c r="BH77" s="512"/>
      <c r="BI77" s="512"/>
      <c r="BJ77" s="512"/>
    </row>
    <row r="78" spans="1:74" s="468" customFormat="1" ht="12" customHeight="1" x14ac:dyDescent="0.2">
      <c r="A78" s="467"/>
      <c r="B78" s="795" t="s">
        <v>3</v>
      </c>
      <c r="C78" s="796"/>
      <c r="D78" s="796"/>
      <c r="E78" s="796"/>
      <c r="F78" s="796"/>
      <c r="G78" s="796"/>
      <c r="H78" s="796"/>
      <c r="I78" s="796"/>
      <c r="J78" s="796"/>
      <c r="K78" s="796"/>
      <c r="L78" s="796"/>
      <c r="M78" s="796"/>
      <c r="N78" s="796"/>
      <c r="O78" s="796"/>
      <c r="P78" s="796"/>
      <c r="Q78" s="797"/>
      <c r="AY78" s="512"/>
      <c r="AZ78" s="512"/>
      <c r="BA78" s="512"/>
      <c r="BB78" s="512"/>
      <c r="BC78" s="512"/>
      <c r="BD78" s="718"/>
      <c r="BE78" s="718"/>
      <c r="BF78" s="718"/>
      <c r="BG78" s="512"/>
      <c r="BH78" s="512"/>
      <c r="BI78" s="512"/>
      <c r="BJ78" s="512"/>
    </row>
    <row r="79" spans="1:74" s="468" customFormat="1" ht="12" customHeight="1" x14ac:dyDescent="0.2">
      <c r="A79" s="467"/>
      <c r="B79" s="795" t="s">
        <v>1045</v>
      </c>
      <c r="C79" s="796"/>
      <c r="D79" s="796"/>
      <c r="E79" s="796"/>
      <c r="F79" s="796"/>
      <c r="G79" s="796"/>
      <c r="H79" s="796"/>
      <c r="I79" s="796"/>
      <c r="J79" s="796"/>
      <c r="K79" s="796"/>
      <c r="L79" s="796"/>
      <c r="M79" s="796"/>
      <c r="N79" s="796"/>
      <c r="O79" s="796"/>
      <c r="P79" s="796"/>
      <c r="Q79" s="797"/>
      <c r="AY79" s="512"/>
      <c r="AZ79" s="512"/>
      <c r="BA79" s="512"/>
      <c r="BB79" s="512"/>
      <c r="BC79" s="512"/>
      <c r="BD79" s="718"/>
      <c r="BE79" s="718"/>
      <c r="BF79" s="718"/>
      <c r="BG79" s="512"/>
      <c r="BH79" s="512"/>
      <c r="BI79" s="512"/>
      <c r="BJ79" s="512"/>
    </row>
    <row r="80" spans="1:74" s="468" customFormat="1" ht="12" customHeight="1" x14ac:dyDescent="0.2">
      <c r="A80" s="467"/>
      <c r="B80" s="798" t="s">
        <v>1361</v>
      </c>
      <c r="C80" s="797"/>
      <c r="D80" s="797"/>
      <c r="E80" s="797"/>
      <c r="F80" s="797"/>
      <c r="G80" s="797"/>
      <c r="H80" s="797"/>
      <c r="I80" s="797"/>
      <c r="J80" s="797"/>
      <c r="K80" s="797"/>
      <c r="L80" s="797"/>
      <c r="M80" s="797"/>
      <c r="N80" s="797"/>
      <c r="O80" s="797"/>
      <c r="P80" s="797"/>
      <c r="Q80" s="797"/>
      <c r="AY80" s="512"/>
      <c r="AZ80" s="512"/>
      <c r="BA80" s="512"/>
      <c r="BB80" s="512"/>
      <c r="BC80" s="512"/>
      <c r="BD80" s="718"/>
      <c r="BE80" s="718"/>
      <c r="BF80" s="718"/>
      <c r="BG80" s="512"/>
      <c r="BH80" s="512"/>
      <c r="BI80" s="512"/>
      <c r="BJ80" s="512"/>
    </row>
    <row r="81" spans="63:74" x14ac:dyDescent="0.2">
      <c r="BK81" s="359"/>
      <c r="BL81" s="359"/>
      <c r="BM81" s="359"/>
      <c r="BN81" s="359"/>
      <c r="BO81" s="359"/>
      <c r="BP81" s="359"/>
      <c r="BQ81" s="359"/>
      <c r="BR81" s="359"/>
      <c r="BS81" s="359"/>
      <c r="BT81" s="359"/>
      <c r="BU81" s="359"/>
      <c r="BV81" s="359"/>
    </row>
    <row r="82" spans="63:74" x14ac:dyDescent="0.2">
      <c r="BK82" s="359"/>
      <c r="BL82" s="359"/>
      <c r="BM82" s="359"/>
      <c r="BN82" s="359"/>
      <c r="BO82" s="359"/>
      <c r="BP82" s="359"/>
      <c r="BQ82" s="359"/>
      <c r="BR82" s="359"/>
      <c r="BS82" s="359"/>
      <c r="BT82" s="359"/>
      <c r="BU82" s="359"/>
      <c r="BV82" s="359"/>
    </row>
    <row r="83" spans="63:74" x14ac:dyDescent="0.2">
      <c r="BK83" s="359"/>
      <c r="BL83" s="359"/>
      <c r="BM83" s="359"/>
      <c r="BN83" s="359"/>
      <c r="BO83" s="359"/>
      <c r="BP83" s="359"/>
      <c r="BQ83" s="359"/>
      <c r="BR83" s="359"/>
      <c r="BS83" s="359"/>
      <c r="BT83" s="359"/>
      <c r="BU83" s="359"/>
      <c r="BV83" s="359"/>
    </row>
    <row r="84" spans="63:74" x14ac:dyDescent="0.2">
      <c r="BK84" s="359"/>
      <c r="BL84" s="359"/>
      <c r="BM84" s="359"/>
      <c r="BN84" s="359"/>
      <c r="BO84" s="359"/>
      <c r="BP84" s="359"/>
      <c r="BQ84" s="359"/>
      <c r="BR84" s="359"/>
      <c r="BS84" s="359"/>
      <c r="BT84" s="359"/>
      <c r="BU84" s="359"/>
      <c r="BV84" s="359"/>
    </row>
    <row r="85" spans="63:74" x14ac:dyDescent="0.2">
      <c r="BK85" s="359"/>
      <c r="BL85" s="359"/>
      <c r="BM85" s="359"/>
      <c r="BN85" s="359"/>
      <c r="BO85" s="359"/>
      <c r="BP85" s="359"/>
      <c r="BQ85" s="359"/>
      <c r="BR85" s="359"/>
      <c r="BS85" s="359"/>
      <c r="BT85" s="359"/>
      <c r="BU85" s="359"/>
      <c r="BV85" s="359"/>
    </row>
    <row r="86" spans="63:74" x14ac:dyDescent="0.2">
      <c r="BK86" s="359"/>
      <c r="BL86" s="359"/>
      <c r="BM86" s="359"/>
      <c r="BN86" s="359"/>
      <c r="BO86" s="359"/>
      <c r="BP86" s="359"/>
      <c r="BQ86" s="359"/>
      <c r="BR86" s="359"/>
      <c r="BS86" s="359"/>
      <c r="BT86" s="359"/>
      <c r="BU86" s="359"/>
      <c r="BV86" s="359"/>
    </row>
    <row r="87" spans="63:74" x14ac:dyDescent="0.2">
      <c r="BK87" s="359"/>
      <c r="BL87" s="359"/>
      <c r="BM87" s="359"/>
      <c r="BN87" s="359"/>
      <c r="BO87" s="359"/>
      <c r="BP87" s="359"/>
      <c r="BQ87" s="359"/>
      <c r="BR87" s="359"/>
      <c r="BS87" s="359"/>
      <c r="BT87" s="359"/>
      <c r="BU87" s="359"/>
      <c r="BV87" s="359"/>
    </row>
    <row r="88" spans="63:74" x14ac:dyDescent="0.2">
      <c r="BK88" s="359"/>
      <c r="BL88" s="359"/>
      <c r="BM88" s="359"/>
      <c r="BN88" s="359"/>
      <c r="BO88" s="359"/>
      <c r="BP88" s="359"/>
      <c r="BQ88" s="359"/>
      <c r="BR88" s="359"/>
      <c r="BS88" s="359"/>
      <c r="BT88" s="359"/>
      <c r="BU88" s="359"/>
      <c r="BV88" s="359"/>
    </row>
    <row r="89" spans="63:74" x14ac:dyDescent="0.2">
      <c r="BK89" s="359"/>
      <c r="BL89" s="359"/>
      <c r="BM89" s="359"/>
      <c r="BN89" s="359"/>
      <c r="BO89" s="359"/>
      <c r="BP89" s="359"/>
      <c r="BQ89" s="359"/>
      <c r="BR89" s="359"/>
      <c r="BS89" s="359"/>
      <c r="BT89" s="359"/>
      <c r="BU89" s="359"/>
      <c r="BV89" s="359"/>
    </row>
    <row r="90" spans="63:74" x14ac:dyDescent="0.2">
      <c r="BK90" s="359"/>
      <c r="BL90" s="359"/>
      <c r="BM90" s="359"/>
      <c r="BN90" s="359"/>
      <c r="BO90" s="359"/>
      <c r="BP90" s="359"/>
      <c r="BQ90" s="359"/>
      <c r="BR90" s="359"/>
      <c r="BS90" s="359"/>
      <c r="BT90" s="359"/>
      <c r="BU90" s="359"/>
      <c r="BV90" s="359"/>
    </row>
    <row r="91" spans="63:74" x14ac:dyDescent="0.2">
      <c r="BK91" s="359"/>
      <c r="BL91" s="359"/>
      <c r="BM91" s="359"/>
      <c r="BN91" s="359"/>
      <c r="BO91" s="359"/>
      <c r="BP91" s="359"/>
      <c r="BQ91" s="359"/>
      <c r="BR91" s="359"/>
      <c r="BS91" s="359"/>
      <c r="BT91" s="359"/>
      <c r="BU91" s="359"/>
      <c r="BV91" s="359"/>
    </row>
    <row r="92" spans="63:74" x14ac:dyDescent="0.2">
      <c r="BK92" s="359"/>
      <c r="BL92" s="359"/>
      <c r="BM92" s="359"/>
      <c r="BN92" s="359"/>
      <c r="BO92" s="359"/>
      <c r="BP92" s="359"/>
      <c r="BQ92" s="359"/>
      <c r="BR92" s="359"/>
      <c r="BS92" s="359"/>
      <c r="BT92" s="359"/>
      <c r="BU92" s="359"/>
      <c r="BV92" s="359"/>
    </row>
    <row r="93" spans="63:74" x14ac:dyDescent="0.2">
      <c r="BK93" s="359"/>
      <c r="BL93" s="359"/>
      <c r="BM93" s="359"/>
      <c r="BN93" s="359"/>
      <c r="BO93" s="359"/>
      <c r="BP93" s="359"/>
      <c r="BQ93" s="359"/>
      <c r="BR93" s="359"/>
      <c r="BS93" s="359"/>
      <c r="BT93" s="359"/>
      <c r="BU93" s="359"/>
      <c r="BV93" s="359"/>
    </row>
    <row r="94" spans="63:74" x14ac:dyDescent="0.2">
      <c r="BK94" s="359"/>
      <c r="BL94" s="359"/>
      <c r="BM94" s="359"/>
      <c r="BN94" s="359"/>
      <c r="BO94" s="359"/>
      <c r="BP94" s="359"/>
      <c r="BQ94" s="359"/>
      <c r="BR94" s="359"/>
      <c r="BS94" s="359"/>
      <c r="BT94" s="359"/>
      <c r="BU94" s="359"/>
      <c r="BV94" s="359"/>
    </row>
    <row r="95" spans="63:74" x14ac:dyDescent="0.2">
      <c r="BK95" s="359"/>
      <c r="BL95" s="359"/>
      <c r="BM95" s="359"/>
      <c r="BN95" s="359"/>
      <c r="BO95" s="359"/>
      <c r="BP95" s="359"/>
      <c r="BQ95" s="359"/>
      <c r="BR95" s="359"/>
      <c r="BS95" s="359"/>
      <c r="BT95" s="359"/>
      <c r="BU95" s="359"/>
      <c r="BV95" s="359"/>
    </row>
    <row r="96" spans="63:74" x14ac:dyDescent="0.2">
      <c r="BK96" s="359"/>
      <c r="BL96" s="359"/>
      <c r="BM96" s="359"/>
      <c r="BN96" s="359"/>
      <c r="BO96" s="359"/>
      <c r="BP96" s="359"/>
      <c r="BQ96" s="359"/>
      <c r="BR96" s="359"/>
      <c r="BS96" s="359"/>
      <c r="BT96" s="359"/>
      <c r="BU96" s="359"/>
      <c r="BV96" s="359"/>
    </row>
    <row r="97" spans="63:74" x14ac:dyDescent="0.2">
      <c r="BK97" s="359"/>
      <c r="BL97" s="359"/>
      <c r="BM97" s="359"/>
      <c r="BN97" s="359"/>
      <c r="BO97" s="359"/>
      <c r="BP97" s="359"/>
      <c r="BQ97" s="359"/>
      <c r="BR97" s="359"/>
      <c r="BS97" s="359"/>
      <c r="BT97" s="359"/>
      <c r="BU97" s="359"/>
      <c r="BV97" s="359"/>
    </row>
    <row r="98" spans="63:74" x14ac:dyDescent="0.2">
      <c r="BK98" s="359"/>
      <c r="BL98" s="359"/>
      <c r="BM98" s="359"/>
      <c r="BN98" s="359"/>
      <c r="BO98" s="359"/>
      <c r="BP98" s="359"/>
      <c r="BQ98" s="359"/>
      <c r="BR98" s="359"/>
      <c r="BS98" s="359"/>
      <c r="BT98" s="359"/>
      <c r="BU98" s="359"/>
      <c r="BV98" s="359"/>
    </row>
    <row r="99" spans="63:74" x14ac:dyDescent="0.2">
      <c r="BK99" s="359"/>
      <c r="BL99" s="359"/>
      <c r="BM99" s="359"/>
      <c r="BN99" s="359"/>
      <c r="BO99" s="359"/>
      <c r="BP99" s="359"/>
      <c r="BQ99" s="359"/>
      <c r="BR99" s="359"/>
      <c r="BS99" s="359"/>
      <c r="BT99" s="359"/>
      <c r="BU99" s="359"/>
      <c r="BV99" s="359"/>
    </row>
    <row r="100" spans="63:74" x14ac:dyDescent="0.2">
      <c r="BK100" s="359"/>
      <c r="BL100" s="359"/>
      <c r="BM100" s="359"/>
      <c r="BN100" s="359"/>
      <c r="BO100" s="359"/>
      <c r="BP100" s="359"/>
      <c r="BQ100" s="359"/>
      <c r="BR100" s="359"/>
      <c r="BS100" s="359"/>
      <c r="BT100" s="359"/>
      <c r="BU100" s="359"/>
      <c r="BV100" s="359"/>
    </row>
    <row r="101" spans="63:74" x14ac:dyDescent="0.2">
      <c r="BK101" s="359"/>
      <c r="BL101" s="359"/>
      <c r="BM101" s="359"/>
      <c r="BN101" s="359"/>
      <c r="BO101" s="359"/>
      <c r="BP101" s="359"/>
      <c r="BQ101" s="359"/>
      <c r="BR101" s="359"/>
      <c r="BS101" s="359"/>
      <c r="BT101" s="359"/>
      <c r="BU101" s="359"/>
      <c r="BV101" s="359"/>
    </row>
    <row r="102" spans="63:74" x14ac:dyDescent="0.2">
      <c r="BK102" s="359"/>
      <c r="BL102" s="359"/>
      <c r="BM102" s="359"/>
      <c r="BN102" s="359"/>
      <c r="BO102" s="359"/>
      <c r="BP102" s="359"/>
      <c r="BQ102" s="359"/>
      <c r="BR102" s="359"/>
      <c r="BS102" s="359"/>
      <c r="BT102" s="359"/>
      <c r="BU102" s="359"/>
      <c r="BV102" s="359"/>
    </row>
    <row r="103" spans="63:74" x14ac:dyDescent="0.2">
      <c r="BK103" s="359"/>
      <c r="BL103" s="359"/>
      <c r="BM103" s="359"/>
      <c r="BN103" s="359"/>
      <c r="BO103" s="359"/>
      <c r="BP103" s="359"/>
      <c r="BQ103" s="359"/>
      <c r="BR103" s="359"/>
      <c r="BS103" s="359"/>
      <c r="BT103" s="359"/>
      <c r="BU103" s="359"/>
      <c r="BV103" s="359"/>
    </row>
    <row r="104" spans="63:74" x14ac:dyDescent="0.2">
      <c r="BK104" s="359"/>
      <c r="BL104" s="359"/>
      <c r="BM104" s="359"/>
      <c r="BN104" s="359"/>
      <c r="BO104" s="359"/>
      <c r="BP104" s="359"/>
      <c r="BQ104" s="359"/>
      <c r="BR104" s="359"/>
      <c r="BS104" s="359"/>
      <c r="BT104" s="359"/>
      <c r="BU104" s="359"/>
      <c r="BV104" s="359"/>
    </row>
    <row r="105" spans="63:74" x14ac:dyDescent="0.2">
      <c r="BK105" s="359"/>
      <c r="BL105" s="359"/>
      <c r="BM105" s="359"/>
      <c r="BN105" s="359"/>
      <c r="BO105" s="359"/>
      <c r="BP105" s="359"/>
      <c r="BQ105" s="359"/>
      <c r="BR105" s="359"/>
      <c r="BS105" s="359"/>
      <c r="BT105" s="359"/>
      <c r="BU105" s="359"/>
      <c r="BV105" s="359"/>
    </row>
    <row r="106" spans="63:74" x14ac:dyDescent="0.2">
      <c r="BK106" s="359"/>
      <c r="BL106" s="359"/>
      <c r="BM106" s="359"/>
      <c r="BN106" s="359"/>
      <c r="BO106" s="359"/>
      <c r="BP106" s="359"/>
      <c r="BQ106" s="359"/>
      <c r="BR106" s="359"/>
      <c r="BS106" s="359"/>
      <c r="BT106" s="359"/>
      <c r="BU106" s="359"/>
      <c r="BV106" s="359"/>
    </row>
    <row r="107" spans="63:74" x14ac:dyDescent="0.2">
      <c r="BK107" s="359"/>
      <c r="BL107" s="359"/>
      <c r="BM107" s="359"/>
      <c r="BN107" s="359"/>
      <c r="BO107" s="359"/>
      <c r="BP107" s="359"/>
      <c r="BQ107" s="359"/>
      <c r="BR107" s="359"/>
      <c r="BS107" s="359"/>
      <c r="BT107" s="359"/>
      <c r="BU107" s="359"/>
      <c r="BV107" s="359"/>
    </row>
    <row r="108" spans="63:74" x14ac:dyDescent="0.2">
      <c r="BK108" s="359"/>
      <c r="BL108" s="359"/>
      <c r="BM108" s="359"/>
      <c r="BN108" s="359"/>
      <c r="BO108" s="359"/>
      <c r="BP108" s="359"/>
      <c r="BQ108" s="359"/>
      <c r="BR108" s="359"/>
      <c r="BS108" s="359"/>
      <c r="BT108" s="359"/>
      <c r="BU108" s="359"/>
      <c r="BV108" s="359"/>
    </row>
    <row r="109" spans="63:74" x14ac:dyDescent="0.2">
      <c r="BK109" s="359"/>
      <c r="BL109" s="359"/>
      <c r="BM109" s="359"/>
      <c r="BN109" s="359"/>
      <c r="BO109" s="359"/>
      <c r="BP109" s="359"/>
      <c r="BQ109" s="359"/>
      <c r="BR109" s="359"/>
      <c r="BS109" s="359"/>
      <c r="BT109" s="359"/>
      <c r="BU109" s="359"/>
      <c r="BV109" s="359"/>
    </row>
    <row r="110" spans="63:74" x14ac:dyDescent="0.2">
      <c r="BK110" s="359"/>
      <c r="BL110" s="359"/>
      <c r="BM110" s="359"/>
      <c r="BN110" s="359"/>
      <c r="BO110" s="359"/>
      <c r="BP110" s="359"/>
      <c r="BQ110" s="359"/>
      <c r="BR110" s="359"/>
      <c r="BS110" s="359"/>
      <c r="BT110" s="359"/>
      <c r="BU110" s="359"/>
      <c r="BV110" s="359"/>
    </row>
    <row r="111" spans="63:74" x14ac:dyDescent="0.2">
      <c r="BK111" s="359"/>
      <c r="BL111" s="359"/>
      <c r="BM111" s="359"/>
      <c r="BN111" s="359"/>
      <c r="BO111" s="359"/>
      <c r="BP111" s="359"/>
      <c r="BQ111" s="359"/>
      <c r="BR111" s="359"/>
      <c r="BS111" s="359"/>
      <c r="BT111" s="359"/>
      <c r="BU111" s="359"/>
      <c r="BV111" s="359"/>
    </row>
    <row r="112" spans="63:74" x14ac:dyDescent="0.2">
      <c r="BK112" s="359"/>
      <c r="BL112" s="359"/>
      <c r="BM112" s="359"/>
      <c r="BN112" s="359"/>
      <c r="BO112" s="359"/>
      <c r="BP112" s="359"/>
      <c r="BQ112" s="359"/>
      <c r="BR112" s="359"/>
      <c r="BS112" s="359"/>
      <c r="BT112" s="359"/>
      <c r="BU112" s="359"/>
      <c r="BV112" s="359"/>
    </row>
    <row r="113" spans="63:74" x14ac:dyDescent="0.2">
      <c r="BK113" s="359"/>
      <c r="BL113" s="359"/>
      <c r="BM113" s="359"/>
      <c r="BN113" s="359"/>
      <c r="BO113" s="359"/>
      <c r="BP113" s="359"/>
      <c r="BQ113" s="359"/>
      <c r="BR113" s="359"/>
      <c r="BS113" s="359"/>
      <c r="BT113" s="359"/>
      <c r="BU113" s="359"/>
      <c r="BV113" s="359"/>
    </row>
    <row r="114" spans="63:74" x14ac:dyDescent="0.2">
      <c r="BK114" s="359"/>
      <c r="BL114" s="359"/>
      <c r="BM114" s="359"/>
      <c r="BN114" s="359"/>
      <c r="BO114" s="359"/>
      <c r="BP114" s="359"/>
      <c r="BQ114" s="359"/>
      <c r="BR114" s="359"/>
      <c r="BS114" s="359"/>
      <c r="BT114" s="359"/>
      <c r="BU114" s="359"/>
      <c r="BV114" s="359"/>
    </row>
    <row r="115" spans="63:74" x14ac:dyDescent="0.2">
      <c r="BK115" s="359"/>
      <c r="BL115" s="359"/>
      <c r="BM115" s="359"/>
      <c r="BN115" s="359"/>
      <c r="BO115" s="359"/>
      <c r="BP115" s="359"/>
      <c r="BQ115" s="359"/>
      <c r="BR115" s="359"/>
      <c r="BS115" s="359"/>
      <c r="BT115" s="359"/>
      <c r="BU115" s="359"/>
      <c r="BV115" s="359"/>
    </row>
    <row r="116" spans="63:74" x14ac:dyDescent="0.2">
      <c r="BK116" s="359"/>
      <c r="BL116" s="359"/>
      <c r="BM116" s="359"/>
      <c r="BN116" s="359"/>
      <c r="BO116" s="359"/>
      <c r="BP116" s="359"/>
      <c r="BQ116" s="359"/>
      <c r="BR116" s="359"/>
      <c r="BS116" s="359"/>
      <c r="BT116" s="359"/>
      <c r="BU116" s="359"/>
      <c r="BV116" s="359"/>
    </row>
    <row r="117" spans="63:74" x14ac:dyDescent="0.2">
      <c r="BK117" s="359"/>
      <c r="BL117" s="359"/>
      <c r="BM117" s="359"/>
      <c r="BN117" s="359"/>
      <c r="BO117" s="359"/>
      <c r="BP117" s="359"/>
      <c r="BQ117" s="359"/>
      <c r="BR117" s="359"/>
      <c r="BS117" s="359"/>
      <c r="BT117" s="359"/>
      <c r="BU117" s="359"/>
      <c r="BV117" s="359"/>
    </row>
    <row r="118" spans="63:74" x14ac:dyDescent="0.2">
      <c r="BK118" s="359"/>
      <c r="BL118" s="359"/>
      <c r="BM118" s="359"/>
      <c r="BN118" s="359"/>
      <c r="BO118" s="359"/>
      <c r="BP118" s="359"/>
      <c r="BQ118" s="359"/>
      <c r="BR118" s="359"/>
      <c r="BS118" s="359"/>
      <c r="BT118" s="359"/>
      <c r="BU118" s="359"/>
      <c r="BV118" s="359"/>
    </row>
    <row r="119" spans="63:74" x14ac:dyDescent="0.2">
      <c r="BK119" s="359"/>
      <c r="BL119" s="359"/>
      <c r="BM119" s="359"/>
      <c r="BN119" s="359"/>
      <c r="BO119" s="359"/>
      <c r="BP119" s="359"/>
      <c r="BQ119" s="359"/>
      <c r="BR119" s="359"/>
      <c r="BS119" s="359"/>
      <c r="BT119" s="359"/>
      <c r="BU119" s="359"/>
      <c r="BV119" s="359"/>
    </row>
    <row r="120" spans="63:74" x14ac:dyDescent="0.2">
      <c r="BK120" s="359"/>
      <c r="BL120" s="359"/>
      <c r="BM120" s="359"/>
      <c r="BN120" s="359"/>
      <c r="BO120" s="359"/>
      <c r="BP120" s="359"/>
      <c r="BQ120" s="359"/>
      <c r="BR120" s="359"/>
      <c r="BS120" s="359"/>
      <c r="BT120" s="359"/>
      <c r="BU120" s="359"/>
      <c r="BV120" s="359"/>
    </row>
    <row r="121" spans="63:74" x14ac:dyDescent="0.2">
      <c r="BK121" s="359"/>
      <c r="BL121" s="359"/>
      <c r="BM121" s="359"/>
      <c r="BN121" s="359"/>
      <c r="BO121" s="359"/>
      <c r="BP121" s="359"/>
      <c r="BQ121" s="359"/>
      <c r="BR121" s="359"/>
      <c r="BS121" s="359"/>
      <c r="BT121" s="359"/>
      <c r="BU121" s="359"/>
      <c r="BV121" s="359"/>
    </row>
    <row r="122" spans="63:74" x14ac:dyDescent="0.2">
      <c r="BK122" s="359"/>
      <c r="BL122" s="359"/>
      <c r="BM122" s="359"/>
      <c r="BN122" s="359"/>
      <c r="BO122" s="359"/>
      <c r="BP122" s="359"/>
      <c r="BQ122" s="359"/>
      <c r="BR122" s="359"/>
      <c r="BS122" s="359"/>
      <c r="BT122" s="359"/>
      <c r="BU122" s="359"/>
      <c r="BV122" s="359"/>
    </row>
    <row r="123" spans="63:74" x14ac:dyDescent="0.2">
      <c r="BK123" s="359"/>
      <c r="BL123" s="359"/>
      <c r="BM123" s="359"/>
      <c r="BN123" s="359"/>
      <c r="BO123" s="359"/>
      <c r="BP123" s="359"/>
      <c r="BQ123" s="359"/>
      <c r="BR123" s="359"/>
      <c r="BS123" s="359"/>
      <c r="BT123" s="359"/>
      <c r="BU123" s="359"/>
      <c r="BV123" s="359"/>
    </row>
    <row r="124" spans="63:74" x14ac:dyDescent="0.2">
      <c r="BK124" s="359"/>
      <c r="BL124" s="359"/>
      <c r="BM124" s="359"/>
      <c r="BN124" s="359"/>
      <c r="BO124" s="359"/>
      <c r="BP124" s="359"/>
      <c r="BQ124" s="359"/>
      <c r="BR124" s="359"/>
      <c r="BS124" s="359"/>
      <c r="BT124" s="359"/>
      <c r="BU124" s="359"/>
      <c r="BV124" s="359"/>
    </row>
    <row r="125" spans="63:74" x14ac:dyDescent="0.2">
      <c r="BK125" s="359"/>
      <c r="BL125" s="359"/>
      <c r="BM125" s="359"/>
      <c r="BN125" s="359"/>
      <c r="BO125" s="359"/>
      <c r="BP125" s="359"/>
      <c r="BQ125" s="359"/>
      <c r="BR125" s="359"/>
      <c r="BS125" s="359"/>
      <c r="BT125" s="359"/>
      <c r="BU125" s="359"/>
      <c r="BV125" s="359"/>
    </row>
    <row r="126" spans="63:74" x14ac:dyDescent="0.2">
      <c r="BK126" s="359"/>
      <c r="BL126" s="359"/>
      <c r="BM126" s="359"/>
      <c r="BN126" s="359"/>
      <c r="BO126" s="359"/>
      <c r="BP126" s="359"/>
      <c r="BQ126" s="359"/>
      <c r="BR126" s="359"/>
      <c r="BS126" s="359"/>
      <c r="BT126" s="359"/>
      <c r="BU126" s="359"/>
      <c r="BV126" s="359"/>
    </row>
    <row r="127" spans="63:74" x14ac:dyDescent="0.2">
      <c r="BK127" s="359"/>
      <c r="BL127" s="359"/>
      <c r="BM127" s="359"/>
      <c r="BN127" s="359"/>
      <c r="BO127" s="359"/>
      <c r="BP127" s="359"/>
      <c r="BQ127" s="359"/>
      <c r="BR127" s="359"/>
      <c r="BS127" s="359"/>
      <c r="BT127" s="359"/>
      <c r="BU127" s="359"/>
      <c r="BV127" s="359"/>
    </row>
    <row r="128" spans="63:74" x14ac:dyDescent="0.2">
      <c r="BK128" s="359"/>
      <c r="BL128" s="359"/>
      <c r="BM128" s="359"/>
      <c r="BN128" s="359"/>
      <c r="BO128" s="359"/>
      <c r="BP128" s="359"/>
      <c r="BQ128" s="359"/>
      <c r="BR128" s="359"/>
      <c r="BS128" s="359"/>
      <c r="BT128" s="359"/>
      <c r="BU128" s="359"/>
      <c r="BV128" s="359"/>
    </row>
    <row r="129" spans="63:74" x14ac:dyDescent="0.2">
      <c r="BK129" s="359"/>
      <c r="BL129" s="359"/>
      <c r="BM129" s="359"/>
      <c r="BN129" s="359"/>
      <c r="BO129" s="359"/>
      <c r="BP129" s="359"/>
      <c r="BQ129" s="359"/>
      <c r="BR129" s="359"/>
      <c r="BS129" s="359"/>
      <c r="BT129" s="359"/>
      <c r="BU129" s="359"/>
      <c r="BV129" s="359"/>
    </row>
    <row r="130" spans="63:74" x14ac:dyDescent="0.2">
      <c r="BK130" s="359"/>
      <c r="BL130" s="359"/>
      <c r="BM130" s="359"/>
      <c r="BN130" s="359"/>
      <c r="BO130" s="359"/>
      <c r="BP130" s="359"/>
      <c r="BQ130" s="359"/>
      <c r="BR130" s="359"/>
      <c r="BS130" s="359"/>
      <c r="BT130" s="359"/>
      <c r="BU130" s="359"/>
      <c r="BV130" s="359"/>
    </row>
    <row r="131" spans="63:74" x14ac:dyDescent="0.2">
      <c r="BK131" s="359"/>
      <c r="BL131" s="359"/>
      <c r="BM131" s="359"/>
      <c r="BN131" s="359"/>
      <c r="BO131" s="359"/>
      <c r="BP131" s="359"/>
      <c r="BQ131" s="359"/>
      <c r="BR131" s="359"/>
      <c r="BS131" s="359"/>
      <c r="BT131" s="359"/>
      <c r="BU131" s="359"/>
      <c r="BV131" s="359"/>
    </row>
    <row r="132" spans="63:74" x14ac:dyDescent="0.2">
      <c r="BK132" s="359"/>
      <c r="BL132" s="359"/>
      <c r="BM132" s="359"/>
      <c r="BN132" s="359"/>
      <c r="BO132" s="359"/>
      <c r="BP132" s="359"/>
      <c r="BQ132" s="359"/>
      <c r="BR132" s="359"/>
      <c r="BS132" s="359"/>
      <c r="BT132" s="359"/>
      <c r="BU132" s="359"/>
      <c r="BV132" s="359"/>
    </row>
    <row r="133" spans="63:74" x14ac:dyDescent="0.2">
      <c r="BK133" s="359"/>
      <c r="BL133" s="359"/>
      <c r="BM133" s="359"/>
      <c r="BN133" s="359"/>
      <c r="BO133" s="359"/>
      <c r="BP133" s="359"/>
      <c r="BQ133" s="359"/>
      <c r="BR133" s="359"/>
      <c r="BS133" s="359"/>
      <c r="BT133" s="359"/>
      <c r="BU133" s="359"/>
      <c r="BV133" s="359"/>
    </row>
    <row r="134" spans="63:74" x14ac:dyDescent="0.2">
      <c r="BK134" s="359"/>
      <c r="BL134" s="359"/>
      <c r="BM134" s="359"/>
      <c r="BN134" s="359"/>
      <c r="BO134" s="359"/>
      <c r="BP134" s="359"/>
      <c r="BQ134" s="359"/>
      <c r="BR134" s="359"/>
      <c r="BS134" s="359"/>
      <c r="BT134" s="359"/>
      <c r="BU134" s="359"/>
      <c r="BV134" s="359"/>
    </row>
    <row r="135" spans="63:74" x14ac:dyDescent="0.2">
      <c r="BK135" s="359"/>
      <c r="BL135" s="359"/>
      <c r="BM135" s="359"/>
      <c r="BN135" s="359"/>
      <c r="BO135" s="359"/>
      <c r="BP135" s="359"/>
      <c r="BQ135" s="359"/>
      <c r="BR135" s="359"/>
      <c r="BS135" s="359"/>
      <c r="BT135" s="359"/>
      <c r="BU135" s="359"/>
      <c r="BV135" s="359"/>
    </row>
    <row r="136" spans="63:74" x14ac:dyDescent="0.2">
      <c r="BK136" s="359"/>
      <c r="BL136" s="359"/>
      <c r="BM136" s="359"/>
      <c r="BN136" s="359"/>
      <c r="BO136" s="359"/>
      <c r="BP136" s="359"/>
      <c r="BQ136" s="359"/>
      <c r="BR136" s="359"/>
      <c r="BS136" s="359"/>
      <c r="BT136" s="359"/>
      <c r="BU136" s="359"/>
      <c r="BV136" s="359"/>
    </row>
    <row r="137" spans="63:74" x14ac:dyDescent="0.2">
      <c r="BK137" s="359"/>
      <c r="BL137" s="359"/>
      <c r="BM137" s="359"/>
      <c r="BN137" s="359"/>
      <c r="BO137" s="359"/>
      <c r="BP137" s="359"/>
      <c r="BQ137" s="359"/>
      <c r="BR137" s="359"/>
      <c r="BS137" s="359"/>
      <c r="BT137" s="359"/>
      <c r="BU137" s="359"/>
      <c r="BV137" s="359"/>
    </row>
    <row r="138" spans="63:74" x14ac:dyDescent="0.2">
      <c r="BK138" s="359"/>
      <c r="BL138" s="359"/>
      <c r="BM138" s="359"/>
      <c r="BN138" s="359"/>
      <c r="BO138" s="359"/>
      <c r="BP138" s="359"/>
      <c r="BQ138" s="359"/>
      <c r="BR138" s="359"/>
      <c r="BS138" s="359"/>
      <c r="BT138" s="359"/>
      <c r="BU138" s="359"/>
      <c r="BV138" s="359"/>
    </row>
    <row r="139" spans="63:74" x14ac:dyDescent="0.2">
      <c r="BK139" s="359"/>
      <c r="BL139" s="359"/>
      <c r="BM139" s="359"/>
      <c r="BN139" s="359"/>
      <c r="BO139" s="359"/>
      <c r="BP139" s="359"/>
      <c r="BQ139" s="359"/>
      <c r="BR139" s="359"/>
      <c r="BS139" s="359"/>
      <c r="BT139" s="359"/>
      <c r="BU139" s="359"/>
      <c r="BV139" s="359"/>
    </row>
    <row r="140" spans="63:74" x14ac:dyDescent="0.2">
      <c r="BK140" s="359"/>
      <c r="BL140" s="359"/>
      <c r="BM140" s="359"/>
      <c r="BN140" s="359"/>
      <c r="BO140" s="359"/>
      <c r="BP140" s="359"/>
      <c r="BQ140" s="359"/>
      <c r="BR140" s="359"/>
      <c r="BS140" s="359"/>
      <c r="BT140" s="359"/>
      <c r="BU140" s="359"/>
      <c r="BV140" s="359"/>
    </row>
    <row r="141" spans="63:74" x14ac:dyDescent="0.2">
      <c r="BK141" s="359"/>
      <c r="BL141" s="359"/>
      <c r="BM141" s="359"/>
      <c r="BN141" s="359"/>
      <c r="BO141" s="359"/>
      <c r="BP141" s="359"/>
      <c r="BQ141" s="359"/>
      <c r="BR141" s="359"/>
      <c r="BS141" s="359"/>
      <c r="BT141" s="359"/>
      <c r="BU141" s="359"/>
      <c r="BV141" s="359"/>
    </row>
    <row r="142" spans="63:74" x14ac:dyDescent="0.2">
      <c r="BK142" s="359"/>
      <c r="BL142" s="359"/>
      <c r="BM142" s="359"/>
      <c r="BN142" s="359"/>
      <c r="BO142" s="359"/>
      <c r="BP142" s="359"/>
      <c r="BQ142" s="359"/>
      <c r="BR142" s="359"/>
      <c r="BS142" s="359"/>
      <c r="BT142" s="359"/>
      <c r="BU142" s="359"/>
      <c r="BV142" s="359"/>
    </row>
    <row r="143" spans="63:74" x14ac:dyDescent="0.2">
      <c r="BK143" s="359"/>
      <c r="BL143" s="359"/>
      <c r="BM143" s="359"/>
      <c r="BN143" s="359"/>
      <c r="BO143" s="359"/>
      <c r="BP143" s="359"/>
      <c r="BQ143" s="359"/>
      <c r="BR143" s="359"/>
      <c r="BS143" s="359"/>
      <c r="BT143" s="359"/>
      <c r="BU143" s="359"/>
      <c r="BV143" s="359"/>
    </row>
    <row r="144" spans="63:74" x14ac:dyDescent="0.2">
      <c r="BK144" s="359"/>
      <c r="BL144" s="359"/>
      <c r="BM144" s="359"/>
      <c r="BN144" s="359"/>
      <c r="BO144" s="359"/>
      <c r="BP144" s="359"/>
      <c r="BQ144" s="359"/>
      <c r="BR144" s="359"/>
      <c r="BS144" s="359"/>
      <c r="BT144" s="359"/>
      <c r="BU144" s="359"/>
      <c r="BV144" s="359"/>
    </row>
    <row r="145" spans="63:74" x14ac:dyDescent="0.2">
      <c r="BK145" s="359"/>
      <c r="BL145" s="359"/>
      <c r="BM145" s="359"/>
      <c r="BN145" s="359"/>
      <c r="BO145" s="359"/>
      <c r="BP145" s="359"/>
      <c r="BQ145" s="359"/>
      <c r="BR145" s="359"/>
      <c r="BS145" s="359"/>
      <c r="BT145" s="359"/>
      <c r="BU145" s="359"/>
      <c r="BV145" s="359"/>
    </row>
    <row r="146" spans="63:74" x14ac:dyDescent="0.2">
      <c r="BK146" s="359"/>
      <c r="BL146" s="359"/>
      <c r="BM146" s="359"/>
      <c r="BN146" s="359"/>
      <c r="BO146" s="359"/>
      <c r="BP146" s="359"/>
      <c r="BQ146" s="359"/>
      <c r="BR146" s="359"/>
      <c r="BS146" s="359"/>
      <c r="BT146" s="359"/>
      <c r="BU146" s="359"/>
      <c r="BV146" s="359"/>
    </row>
    <row r="147" spans="63:74" x14ac:dyDescent="0.2">
      <c r="BK147" s="359"/>
      <c r="BL147" s="359"/>
      <c r="BM147" s="359"/>
      <c r="BN147" s="359"/>
      <c r="BO147" s="359"/>
      <c r="BP147" s="359"/>
      <c r="BQ147" s="359"/>
      <c r="BR147" s="359"/>
      <c r="BS147" s="359"/>
      <c r="BT147" s="359"/>
      <c r="BU147" s="359"/>
      <c r="BV147" s="359"/>
    </row>
    <row r="148" spans="63:74" x14ac:dyDescent="0.2">
      <c r="BK148" s="359"/>
      <c r="BL148" s="359"/>
      <c r="BM148" s="359"/>
      <c r="BN148" s="359"/>
      <c r="BO148" s="359"/>
      <c r="BP148" s="359"/>
      <c r="BQ148" s="359"/>
      <c r="BR148" s="359"/>
      <c r="BS148" s="359"/>
      <c r="BT148" s="359"/>
      <c r="BU148" s="359"/>
      <c r="BV148" s="359"/>
    </row>
    <row r="149" spans="63:74" x14ac:dyDescent="0.2">
      <c r="BK149" s="359"/>
      <c r="BL149" s="359"/>
      <c r="BM149" s="359"/>
      <c r="BN149" s="359"/>
      <c r="BO149" s="359"/>
      <c r="BP149" s="359"/>
      <c r="BQ149" s="359"/>
      <c r="BR149" s="359"/>
      <c r="BS149" s="359"/>
      <c r="BT149" s="359"/>
      <c r="BU149" s="359"/>
      <c r="BV149" s="359"/>
    </row>
    <row r="150" spans="63:74" x14ac:dyDescent="0.2">
      <c r="BK150" s="359"/>
      <c r="BL150" s="359"/>
      <c r="BM150" s="359"/>
      <c r="BN150" s="359"/>
      <c r="BO150" s="359"/>
      <c r="BP150" s="359"/>
      <c r="BQ150" s="359"/>
      <c r="BR150" s="359"/>
      <c r="BS150" s="359"/>
      <c r="BT150" s="359"/>
      <c r="BU150" s="359"/>
      <c r="BV150" s="359"/>
    </row>
    <row r="151" spans="63:74" x14ac:dyDescent="0.2">
      <c r="BK151" s="359"/>
      <c r="BL151" s="359"/>
      <c r="BM151" s="359"/>
      <c r="BN151" s="359"/>
      <c r="BO151" s="359"/>
      <c r="BP151" s="359"/>
      <c r="BQ151" s="359"/>
      <c r="BR151" s="359"/>
      <c r="BS151" s="359"/>
      <c r="BT151" s="359"/>
      <c r="BU151" s="359"/>
      <c r="BV151" s="359"/>
    </row>
    <row r="152" spans="63:74" x14ac:dyDescent="0.2">
      <c r="BK152" s="359"/>
      <c r="BL152" s="359"/>
      <c r="BM152" s="359"/>
      <c r="BN152" s="359"/>
      <c r="BO152" s="359"/>
      <c r="BP152" s="359"/>
      <c r="BQ152" s="359"/>
      <c r="BR152" s="359"/>
      <c r="BS152" s="359"/>
      <c r="BT152" s="359"/>
      <c r="BU152" s="359"/>
      <c r="BV152" s="359"/>
    </row>
    <row r="153" spans="63:74" x14ac:dyDescent="0.2">
      <c r="BK153" s="359"/>
      <c r="BL153" s="359"/>
      <c r="BM153" s="359"/>
      <c r="BN153" s="359"/>
      <c r="BO153" s="359"/>
      <c r="BP153" s="359"/>
      <c r="BQ153" s="359"/>
      <c r="BR153" s="359"/>
      <c r="BS153" s="359"/>
      <c r="BT153" s="359"/>
      <c r="BU153" s="359"/>
      <c r="BV153" s="359"/>
    </row>
    <row r="154" spans="63:74" x14ac:dyDescent="0.2">
      <c r="BK154" s="359"/>
      <c r="BL154" s="359"/>
      <c r="BM154" s="359"/>
      <c r="BN154" s="359"/>
      <c r="BO154" s="359"/>
      <c r="BP154" s="359"/>
      <c r="BQ154" s="359"/>
      <c r="BR154" s="359"/>
      <c r="BS154" s="359"/>
      <c r="BT154" s="359"/>
      <c r="BU154" s="359"/>
      <c r="BV154" s="359"/>
    </row>
    <row r="155" spans="63:74" x14ac:dyDescent="0.2">
      <c r="BK155" s="359"/>
      <c r="BL155" s="359"/>
      <c r="BM155" s="359"/>
      <c r="BN155" s="359"/>
      <c r="BO155" s="359"/>
      <c r="BP155" s="359"/>
      <c r="BQ155" s="359"/>
      <c r="BR155" s="359"/>
      <c r="BS155" s="359"/>
      <c r="BT155" s="359"/>
      <c r="BU155" s="359"/>
      <c r="BV155" s="359"/>
    </row>
    <row r="156" spans="63:74" x14ac:dyDescent="0.2">
      <c r="BK156" s="359"/>
      <c r="BL156" s="359"/>
      <c r="BM156" s="359"/>
      <c r="BN156" s="359"/>
      <c r="BO156" s="359"/>
      <c r="BP156" s="359"/>
      <c r="BQ156" s="359"/>
      <c r="BR156" s="359"/>
      <c r="BS156" s="359"/>
      <c r="BT156" s="359"/>
      <c r="BU156" s="359"/>
      <c r="BV156" s="359"/>
    </row>
    <row r="157" spans="63:74" x14ac:dyDescent="0.2">
      <c r="BK157" s="359"/>
      <c r="BL157" s="359"/>
      <c r="BM157" s="359"/>
      <c r="BN157" s="359"/>
      <c r="BO157" s="359"/>
      <c r="BP157" s="359"/>
      <c r="BQ157" s="359"/>
      <c r="BR157" s="359"/>
      <c r="BS157" s="359"/>
      <c r="BT157" s="359"/>
      <c r="BU157" s="359"/>
      <c r="BV157" s="359"/>
    </row>
    <row r="158" spans="63:74" x14ac:dyDescent="0.2">
      <c r="BK158" s="359"/>
      <c r="BL158" s="359"/>
      <c r="BM158" s="359"/>
      <c r="BN158" s="359"/>
      <c r="BO158" s="359"/>
      <c r="BP158" s="359"/>
      <c r="BQ158" s="359"/>
      <c r="BR158" s="359"/>
      <c r="BS158" s="359"/>
      <c r="BT158" s="359"/>
      <c r="BU158" s="359"/>
      <c r="BV158" s="359"/>
    </row>
    <row r="159" spans="63:74" x14ac:dyDescent="0.2">
      <c r="BK159" s="359"/>
      <c r="BL159" s="359"/>
      <c r="BM159" s="359"/>
      <c r="BN159" s="359"/>
      <c r="BO159" s="359"/>
      <c r="BP159" s="359"/>
      <c r="BQ159" s="359"/>
      <c r="BR159" s="359"/>
      <c r="BS159" s="359"/>
      <c r="BT159" s="359"/>
      <c r="BU159" s="359"/>
      <c r="BV159" s="359"/>
    </row>
    <row r="160" spans="63:74" x14ac:dyDescent="0.2">
      <c r="BK160" s="359"/>
      <c r="BL160" s="359"/>
      <c r="BM160" s="359"/>
      <c r="BN160" s="359"/>
      <c r="BO160" s="359"/>
      <c r="BP160" s="359"/>
      <c r="BQ160" s="359"/>
      <c r="BR160" s="359"/>
      <c r="BS160" s="359"/>
      <c r="BT160" s="359"/>
      <c r="BU160" s="359"/>
      <c r="BV160" s="359"/>
    </row>
  </sheetData>
  <mergeCells count="17">
    <mergeCell ref="AM3:AX3"/>
    <mergeCell ref="AY3:BJ3"/>
    <mergeCell ref="BK3:BV3"/>
    <mergeCell ref="B1:AL1"/>
    <mergeCell ref="C3:N3"/>
    <mergeCell ref="O3:Z3"/>
    <mergeCell ref="AA3:AL3"/>
    <mergeCell ref="B79:Q79"/>
    <mergeCell ref="B80:Q80"/>
    <mergeCell ref="A1:A2"/>
    <mergeCell ref="B71:Q71"/>
    <mergeCell ref="B73:Q73"/>
    <mergeCell ref="B74:Q74"/>
    <mergeCell ref="B76:Q76"/>
    <mergeCell ref="B77:Q77"/>
    <mergeCell ref="B78:Q78"/>
    <mergeCell ref="B75:Q75"/>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S5" activePane="bottomRight" state="frozen"/>
      <selection activeCell="BF63" sqref="BF63"/>
      <selection pane="topRight" activeCell="BF63" sqref="BF63"/>
      <selection pane="bottomLeft" activeCell="BF63" sqref="BF63"/>
      <selection pane="bottomRight" activeCell="BC15" sqref="BC15"/>
    </sheetView>
  </sheetViews>
  <sheetFormatPr defaultColWidth="9.5703125" defaultRowHeight="11.25" x14ac:dyDescent="0.2"/>
  <cols>
    <col min="1" max="1" width="12" style="164" customWidth="1"/>
    <col min="2" max="2" width="43.42578125" style="164" customWidth="1"/>
    <col min="3" max="50" width="7.42578125" style="164" customWidth="1"/>
    <col min="51" max="55" width="7.42578125" style="352" customWidth="1"/>
    <col min="56" max="58" width="7.42578125" style="168" customWidth="1"/>
    <col min="59" max="62" width="7.42578125" style="352" customWidth="1"/>
    <col min="63" max="74" width="7.42578125" style="164" customWidth="1"/>
    <col min="75" max="16384" width="9.5703125" style="164"/>
  </cols>
  <sheetData>
    <row r="1" spans="1:74" ht="13.35" customHeight="1" x14ac:dyDescent="0.2">
      <c r="A1" s="788" t="s">
        <v>995</v>
      </c>
      <c r="B1" s="852" t="s">
        <v>253</v>
      </c>
      <c r="C1" s="853"/>
      <c r="D1" s="853"/>
      <c r="E1" s="853"/>
      <c r="F1" s="853"/>
      <c r="G1" s="853"/>
      <c r="H1" s="853"/>
      <c r="I1" s="853"/>
      <c r="J1" s="853"/>
      <c r="K1" s="853"/>
      <c r="L1" s="853"/>
      <c r="M1" s="853"/>
      <c r="N1" s="853"/>
      <c r="O1" s="853"/>
      <c r="P1" s="853"/>
      <c r="Q1" s="853"/>
      <c r="R1" s="853"/>
      <c r="S1" s="853"/>
      <c r="T1" s="853"/>
      <c r="U1" s="853"/>
      <c r="V1" s="853"/>
      <c r="W1" s="853"/>
      <c r="X1" s="853"/>
      <c r="Y1" s="853"/>
      <c r="Z1" s="853"/>
      <c r="AA1" s="853"/>
      <c r="AB1" s="853"/>
      <c r="AC1" s="853"/>
      <c r="AD1" s="853"/>
      <c r="AE1" s="853"/>
      <c r="AF1" s="853"/>
      <c r="AG1" s="853"/>
      <c r="AH1" s="853"/>
      <c r="AI1" s="853"/>
      <c r="AJ1" s="853"/>
      <c r="AK1" s="853"/>
      <c r="AL1" s="853"/>
      <c r="AM1" s="163"/>
    </row>
    <row r="2" spans="1:74" s="165" customFormat="1" ht="12.75" x14ac:dyDescent="0.2">
      <c r="A2" s="789"/>
      <c r="B2" s="541" t="str">
        <f>"U.S. Energy Information Administration  |  Short-Term Energy Outlook  - "&amp;Dates!D1</f>
        <v>U.S. Energy Information Administration  |  Short-Term Energy Outlook  - March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0"/>
      <c r="AY2" s="508"/>
      <c r="AZ2" s="508"/>
      <c r="BA2" s="508"/>
      <c r="BB2" s="508"/>
      <c r="BC2" s="508"/>
      <c r="BD2" s="719"/>
      <c r="BE2" s="719"/>
      <c r="BF2" s="719"/>
      <c r="BG2" s="508"/>
      <c r="BH2" s="508"/>
      <c r="BI2" s="508"/>
      <c r="BJ2" s="508"/>
    </row>
    <row r="3" spans="1:74" s="12" customFormat="1" ht="12.75" x14ac:dyDescent="0.2">
      <c r="A3" s="14"/>
      <c r="B3" s="1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47"/>
      <c r="B5" s="166" t="s">
        <v>1148</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8"/>
      <c r="AZ5" s="418"/>
      <c r="BA5" s="418"/>
      <c r="BB5" s="418"/>
      <c r="BC5" s="418"/>
      <c r="BD5" s="167"/>
      <c r="BE5" s="167"/>
      <c r="BF5" s="167"/>
      <c r="BG5" s="167"/>
      <c r="BH5" s="167"/>
      <c r="BI5" s="167"/>
      <c r="BJ5" s="418"/>
      <c r="BK5" s="418"/>
      <c r="BL5" s="418"/>
      <c r="BM5" s="418"/>
      <c r="BN5" s="418"/>
      <c r="BO5" s="418"/>
      <c r="BP5" s="418"/>
      <c r="BQ5" s="418"/>
      <c r="BR5" s="418"/>
      <c r="BS5" s="418"/>
      <c r="BT5" s="418"/>
      <c r="BU5" s="418"/>
      <c r="BV5" s="418"/>
    </row>
    <row r="6" spans="1:74" ht="11.1" customHeight="1" x14ac:dyDescent="0.2">
      <c r="A6" s="148" t="s">
        <v>884</v>
      </c>
      <c r="B6" s="210" t="s">
        <v>568</v>
      </c>
      <c r="C6" s="240">
        <v>838.86177355999996</v>
      </c>
      <c r="D6" s="240">
        <v>837.87508505000005</v>
      </c>
      <c r="E6" s="240">
        <v>838.05681294999999</v>
      </c>
      <c r="F6" s="240">
        <v>839.68342689999997</v>
      </c>
      <c r="G6" s="240">
        <v>841.99463542000001</v>
      </c>
      <c r="H6" s="240">
        <v>845.26690813000005</v>
      </c>
      <c r="I6" s="240">
        <v>851.68807443000003</v>
      </c>
      <c r="J6" s="240">
        <v>855.24160348999999</v>
      </c>
      <c r="K6" s="240">
        <v>858.11532468999997</v>
      </c>
      <c r="L6" s="240">
        <v>859.78423987999997</v>
      </c>
      <c r="M6" s="240">
        <v>861.692094</v>
      </c>
      <c r="N6" s="240">
        <v>863.31388887000003</v>
      </c>
      <c r="O6" s="240">
        <v>863.54795522999996</v>
      </c>
      <c r="P6" s="240">
        <v>865.42388358999995</v>
      </c>
      <c r="Q6" s="240">
        <v>867.84000467999999</v>
      </c>
      <c r="R6" s="240">
        <v>873.02823833000002</v>
      </c>
      <c r="S6" s="240">
        <v>874.85080500000004</v>
      </c>
      <c r="T6" s="240">
        <v>875.53962450999995</v>
      </c>
      <c r="U6" s="240">
        <v>871.96322096999995</v>
      </c>
      <c r="V6" s="240">
        <v>872.73315310999999</v>
      </c>
      <c r="W6" s="240">
        <v>874.71794502</v>
      </c>
      <c r="X6" s="240">
        <v>881.55829105999999</v>
      </c>
      <c r="Y6" s="240">
        <v>883.24228176999998</v>
      </c>
      <c r="Z6" s="240">
        <v>883.41061148999995</v>
      </c>
      <c r="AA6" s="240">
        <v>878.94349552000006</v>
      </c>
      <c r="AB6" s="240">
        <v>878.42034178999995</v>
      </c>
      <c r="AC6" s="240">
        <v>878.72136561000002</v>
      </c>
      <c r="AD6" s="240">
        <v>880.47252336999998</v>
      </c>
      <c r="AE6" s="240">
        <v>881.95243495</v>
      </c>
      <c r="AF6" s="240">
        <v>883.78705676000004</v>
      </c>
      <c r="AG6" s="240">
        <v>888.15443583000001</v>
      </c>
      <c r="AH6" s="240">
        <v>889.06494283999996</v>
      </c>
      <c r="AI6" s="240">
        <v>888.69662481</v>
      </c>
      <c r="AJ6" s="240">
        <v>884.00305187000004</v>
      </c>
      <c r="AK6" s="240">
        <v>883.36190618000001</v>
      </c>
      <c r="AL6" s="240">
        <v>883.72675786000002</v>
      </c>
      <c r="AM6" s="240">
        <v>886.32994352000003</v>
      </c>
      <c r="AN6" s="240">
        <v>887.78253748999998</v>
      </c>
      <c r="AO6" s="240">
        <v>889.31687637000005</v>
      </c>
      <c r="AP6" s="240">
        <v>890.59669614999996</v>
      </c>
      <c r="AQ6" s="240">
        <v>892.54672288999996</v>
      </c>
      <c r="AR6" s="240">
        <v>894.83069255999999</v>
      </c>
      <c r="AS6" s="240">
        <v>898.32971836000002</v>
      </c>
      <c r="AT6" s="240">
        <v>900.62073902999998</v>
      </c>
      <c r="AU6" s="240">
        <v>902.58486773000004</v>
      </c>
      <c r="AV6" s="240">
        <v>903.83889472999999</v>
      </c>
      <c r="AW6" s="240">
        <v>905.43664684999999</v>
      </c>
      <c r="AX6" s="240">
        <v>906.99491434000004</v>
      </c>
      <c r="AY6" s="240">
        <v>908.44139772000005</v>
      </c>
      <c r="AZ6" s="240">
        <v>909.97492053999997</v>
      </c>
      <c r="BA6" s="333">
        <v>911.52319999999997</v>
      </c>
      <c r="BB6" s="333">
        <v>913.01769999999999</v>
      </c>
      <c r="BC6" s="333">
        <v>914.64679999999998</v>
      </c>
      <c r="BD6" s="333">
        <v>916.34209999999996</v>
      </c>
      <c r="BE6" s="333">
        <v>918.26599999999996</v>
      </c>
      <c r="BF6" s="333">
        <v>919.97159999999997</v>
      </c>
      <c r="BG6" s="333">
        <v>921.62130000000002</v>
      </c>
      <c r="BH6" s="333">
        <v>923.18889999999999</v>
      </c>
      <c r="BI6" s="333">
        <v>924.74680000000001</v>
      </c>
      <c r="BJ6" s="333">
        <v>926.26869999999997</v>
      </c>
      <c r="BK6" s="333">
        <v>927.65620000000001</v>
      </c>
      <c r="BL6" s="333">
        <v>929.17989999999998</v>
      </c>
      <c r="BM6" s="333">
        <v>930.74130000000002</v>
      </c>
      <c r="BN6" s="333">
        <v>932.4135</v>
      </c>
      <c r="BO6" s="333">
        <v>933.99590000000001</v>
      </c>
      <c r="BP6" s="333">
        <v>935.56140000000005</v>
      </c>
      <c r="BQ6" s="333">
        <v>937.06590000000006</v>
      </c>
      <c r="BR6" s="333">
        <v>938.6309</v>
      </c>
      <c r="BS6" s="333">
        <v>940.21220000000005</v>
      </c>
      <c r="BT6" s="333">
        <v>941.8098</v>
      </c>
      <c r="BU6" s="333">
        <v>943.42370000000005</v>
      </c>
      <c r="BV6" s="333">
        <v>945.0539</v>
      </c>
    </row>
    <row r="7" spans="1:74" ht="11.1" customHeight="1" x14ac:dyDescent="0.2">
      <c r="A7" s="148" t="s">
        <v>885</v>
      </c>
      <c r="B7" s="210" t="s">
        <v>601</v>
      </c>
      <c r="C7" s="240">
        <v>2380.9604408999999</v>
      </c>
      <c r="D7" s="240">
        <v>2379.4687282</v>
      </c>
      <c r="E7" s="240">
        <v>2380.7743301999999</v>
      </c>
      <c r="F7" s="240">
        <v>2386.7981592000001</v>
      </c>
      <c r="G7" s="240">
        <v>2392.2577065</v>
      </c>
      <c r="H7" s="240">
        <v>2399.0738842000001</v>
      </c>
      <c r="I7" s="240">
        <v>2409.9430001999999</v>
      </c>
      <c r="J7" s="240">
        <v>2417.4502080000002</v>
      </c>
      <c r="K7" s="240">
        <v>2424.2918155000002</v>
      </c>
      <c r="L7" s="240">
        <v>2432.4975908000001</v>
      </c>
      <c r="M7" s="240">
        <v>2436.4856715000001</v>
      </c>
      <c r="N7" s="240">
        <v>2438.2858258000001</v>
      </c>
      <c r="O7" s="240">
        <v>2430.6280789000002</v>
      </c>
      <c r="P7" s="240">
        <v>2433.5048615000001</v>
      </c>
      <c r="Q7" s="240">
        <v>2439.6461986999998</v>
      </c>
      <c r="R7" s="240">
        <v>2456.3513548999999</v>
      </c>
      <c r="S7" s="240">
        <v>2463.5473533999998</v>
      </c>
      <c r="T7" s="240">
        <v>2468.5334584000002</v>
      </c>
      <c r="U7" s="240">
        <v>2472.2736264999999</v>
      </c>
      <c r="V7" s="240">
        <v>2472.1169770000001</v>
      </c>
      <c r="W7" s="240">
        <v>2469.0274665000002</v>
      </c>
      <c r="X7" s="240">
        <v>2455.6877398000001</v>
      </c>
      <c r="Y7" s="240">
        <v>2452.2205238000001</v>
      </c>
      <c r="Z7" s="240">
        <v>2451.3084632</v>
      </c>
      <c r="AA7" s="240">
        <v>2455.6761735</v>
      </c>
      <c r="AB7" s="240">
        <v>2457.830962</v>
      </c>
      <c r="AC7" s="240">
        <v>2460.4974443000001</v>
      </c>
      <c r="AD7" s="240">
        <v>2465.8511070999998</v>
      </c>
      <c r="AE7" s="240">
        <v>2467.9093619999999</v>
      </c>
      <c r="AF7" s="240">
        <v>2468.8476956</v>
      </c>
      <c r="AG7" s="240">
        <v>2465.6457042000002</v>
      </c>
      <c r="AH7" s="240">
        <v>2466.6094984000001</v>
      </c>
      <c r="AI7" s="240">
        <v>2468.7186741999999</v>
      </c>
      <c r="AJ7" s="240">
        <v>2473.9626652000002</v>
      </c>
      <c r="AK7" s="240">
        <v>2476.8705291000001</v>
      </c>
      <c r="AL7" s="240">
        <v>2479.4316994999999</v>
      </c>
      <c r="AM7" s="240">
        <v>2480.3181700999999</v>
      </c>
      <c r="AN7" s="240">
        <v>2483.1819580000001</v>
      </c>
      <c r="AO7" s="240">
        <v>2486.6950569999999</v>
      </c>
      <c r="AP7" s="240">
        <v>2490.5336010999999</v>
      </c>
      <c r="AQ7" s="240">
        <v>2495.5882216999998</v>
      </c>
      <c r="AR7" s="240">
        <v>2501.5350527999999</v>
      </c>
      <c r="AS7" s="240">
        <v>2510.868692</v>
      </c>
      <c r="AT7" s="240">
        <v>2516.7289961000001</v>
      </c>
      <c r="AU7" s="240">
        <v>2521.6105625</v>
      </c>
      <c r="AV7" s="240">
        <v>2524.3300300999999</v>
      </c>
      <c r="AW7" s="240">
        <v>2528.1416422000002</v>
      </c>
      <c r="AX7" s="240">
        <v>2531.8620374000002</v>
      </c>
      <c r="AY7" s="240">
        <v>2534.7051747</v>
      </c>
      <c r="AZ7" s="240">
        <v>2538.8326673000001</v>
      </c>
      <c r="BA7" s="333">
        <v>2543.4580000000001</v>
      </c>
      <c r="BB7" s="333">
        <v>2549.5430000000001</v>
      </c>
      <c r="BC7" s="333">
        <v>2554.4450000000002</v>
      </c>
      <c r="BD7" s="333">
        <v>2559.125</v>
      </c>
      <c r="BE7" s="333">
        <v>2563.3220000000001</v>
      </c>
      <c r="BF7" s="333">
        <v>2567.7539999999999</v>
      </c>
      <c r="BG7" s="333">
        <v>2572.16</v>
      </c>
      <c r="BH7" s="333">
        <v>2576.9859999999999</v>
      </c>
      <c r="BI7" s="333">
        <v>2581.0050000000001</v>
      </c>
      <c r="BJ7" s="333">
        <v>2584.663</v>
      </c>
      <c r="BK7" s="333">
        <v>2587.17</v>
      </c>
      <c r="BL7" s="333">
        <v>2590.6979999999999</v>
      </c>
      <c r="BM7" s="333">
        <v>2594.4580000000001</v>
      </c>
      <c r="BN7" s="333">
        <v>2599.0189999999998</v>
      </c>
      <c r="BO7" s="333">
        <v>2602.8150000000001</v>
      </c>
      <c r="BP7" s="333">
        <v>2606.415</v>
      </c>
      <c r="BQ7" s="333">
        <v>2609.4659999999999</v>
      </c>
      <c r="BR7" s="333">
        <v>2612.94</v>
      </c>
      <c r="BS7" s="333">
        <v>2616.4839999999999</v>
      </c>
      <c r="BT7" s="333">
        <v>2620.098</v>
      </c>
      <c r="BU7" s="333">
        <v>2623.7809999999999</v>
      </c>
      <c r="BV7" s="333">
        <v>2627.5349999999999</v>
      </c>
    </row>
    <row r="8" spans="1:74" ht="11.1" customHeight="1" x14ac:dyDescent="0.2">
      <c r="A8" s="148" t="s">
        <v>886</v>
      </c>
      <c r="B8" s="210" t="s">
        <v>569</v>
      </c>
      <c r="C8" s="240">
        <v>2185.6906942999999</v>
      </c>
      <c r="D8" s="240">
        <v>2188.0856927999998</v>
      </c>
      <c r="E8" s="240">
        <v>2194.5601136</v>
      </c>
      <c r="F8" s="240">
        <v>2211.4739362</v>
      </c>
      <c r="G8" s="240">
        <v>2221.3372169999998</v>
      </c>
      <c r="H8" s="240">
        <v>2230.5099353999999</v>
      </c>
      <c r="I8" s="240">
        <v>2241.9263801000002</v>
      </c>
      <c r="J8" s="240">
        <v>2247.5172573</v>
      </c>
      <c r="K8" s="240">
        <v>2250.2168557</v>
      </c>
      <c r="L8" s="240">
        <v>2245.6572606</v>
      </c>
      <c r="M8" s="240">
        <v>2245.8502373000001</v>
      </c>
      <c r="N8" s="240">
        <v>2246.4278709999999</v>
      </c>
      <c r="O8" s="240">
        <v>2246.8672154000001</v>
      </c>
      <c r="P8" s="240">
        <v>2248.6063731999998</v>
      </c>
      <c r="Q8" s="240">
        <v>2251.1223979000001</v>
      </c>
      <c r="R8" s="240">
        <v>2255.1960487000001</v>
      </c>
      <c r="S8" s="240">
        <v>2258.6802379999999</v>
      </c>
      <c r="T8" s="240">
        <v>2262.3557246999999</v>
      </c>
      <c r="U8" s="240">
        <v>2267.3997470999998</v>
      </c>
      <c r="V8" s="240">
        <v>2270.5749003999999</v>
      </c>
      <c r="W8" s="240">
        <v>2273.0584229000001</v>
      </c>
      <c r="X8" s="240">
        <v>2274.9798509000002</v>
      </c>
      <c r="Y8" s="240">
        <v>2275.9829589999999</v>
      </c>
      <c r="Z8" s="240">
        <v>2276.1972836</v>
      </c>
      <c r="AA8" s="240">
        <v>2272.0832639</v>
      </c>
      <c r="AB8" s="240">
        <v>2273.3746924000002</v>
      </c>
      <c r="AC8" s="240">
        <v>2276.5320081999998</v>
      </c>
      <c r="AD8" s="240">
        <v>2283.5211528</v>
      </c>
      <c r="AE8" s="240">
        <v>2288.9357871000002</v>
      </c>
      <c r="AF8" s="240">
        <v>2294.7418527</v>
      </c>
      <c r="AG8" s="240">
        <v>2302.5698542999999</v>
      </c>
      <c r="AH8" s="240">
        <v>2307.9359037999998</v>
      </c>
      <c r="AI8" s="240">
        <v>2312.4705060000001</v>
      </c>
      <c r="AJ8" s="240">
        <v>2316.7558957000001</v>
      </c>
      <c r="AK8" s="240">
        <v>2319.1909271</v>
      </c>
      <c r="AL8" s="240">
        <v>2320.3578349999998</v>
      </c>
      <c r="AM8" s="240">
        <v>2315.9689478999999</v>
      </c>
      <c r="AN8" s="240">
        <v>2317.8153625</v>
      </c>
      <c r="AO8" s="240">
        <v>2321.6094072999999</v>
      </c>
      <c r="AP8" s="240">
        <v>2329.7217061000001</v>
      </c>
      <c r="AQ8" s="240">
        <v>2335.6330434000001</v>
      </c>
      <c r="AR8" s="240">
        <v>2341.7140432000001</v>
      </c>
      <c r="AS8" s="240">
        <v>2349.347804</v>
      </c>
      <c r="AT8" s="240">
        <v>2354.7308045</v>
      </c>
      <c r="AU8" s="240">
        <v>2359.2461435</v>
      </c>
      <c r="AV8" s="240">
        <v>2361.8440836</v>
      </c>
      <c r="AW8" s="240">
        <v>2365.4114021999999</v>
      </c>
      <c r="AX8" s="240">
        <v>2368.8983622000001</v>
      </c>
      <c r="AY8" s="240">
        <v>2371.8636938</v>
      </c>
      <c r="AZ8" s="240">
        <v>2375.5208886</v>
      </c>
      <c r="BA8" s="333">
        <v>2379.4290000000001</v>
      </c>
      <c r="BB8" s="333">
        <v>2383.922</v>
      </c>
      <c r="BC8" s="333">
        <v>2388.08</v>
      </c>
      <c r="BD8" s="333">
        <v>2392.2359999999999</v>
      </c>
      <c r="BE8" s="333">
        <v>2396.5309999999999</v>
      </c>
      <c r="BF8" s="333">
        <v>2400.5810000000001</v>
      </c>
      <c r="BG8" s="333">
        <v>2404.527</v>
      </c>
      <c r="BH8" s="333">
        <v>2407.991</v>
      </c>
      <c r="BI8" s="333">
        <v>2412.009</v>
      </c>
      <c r="BJ8" s="333">
        <v>2416.2040000000002</v>
      </c>
      <c r="BK8" s="333">
        <v>2420.9670000000001</v>
      </c>
      <c r="BL8" s="333">
        <v>2425.2240000000002</v>
      </c>
      <c r="BM8" s="333">
        <v>2429.364</v>
      </c>
      <c r="BN8" s="333">
        <v>2433.3850000000002</v>
      </c>
      <c r="BO8" s="333">
        <v>2437.297</v>
      </c>
      <c r="BP8" s="333">
        <v>2441.0970000000002</v>
      </c>
      <c r="BQ8" s="333">
        <v>2444.7060000000001</v>
      </c>
      <c r="BR8" s="333">
        <v>2448.3389999999999</v>
      </c>
      <c r="BS8" s="333">
        <v>2451.9169999999999</v>
      </c>
      <c r="BT8" s="333">
        <v>2455.44</v>
      </c>
      <c r="BU8" s="333">
        <v>2458.9090000000001</v>
      </c>
      <c r="BV8" s="333">
        <v>2462.3240000000001</v>
      </c>
    </row>
    <row r="9" spans="1:74" ht="11.1" customHeight="1" x14ac:dyDescent="0.2">
      <c r="A9" s="148" t="s">
        <v>887</v>
      </c>
      <c r="B9" s="210" t="s">
        <v>570</v>
      </c>
      <c r="C9" s="240">
        <v>1019.9571298</v>
      </c>
      <c r="D9" s="240">
        <v>1021.6590079</v>
      </c>
      <c r="E9" s="240">
        <v>1025.2030399</v>
      </c>
      <c r="F9" s="240">
        <v>1033.8462032</v>
      </c>
      <c r="G9" s="240">
        <v>1038.6318100000001</v>
      </c>
      <c r="H9" s="240">
        <v>1042.8168376000001</v>
      </c>
      <c r="I9" s="240">
        <v>1046.5663161</v>
      </c>
      <c r="J9" s="240">
        <v>1049.4264131</v>
      </c>
      <c r="K9" s="240">
        <v>1051.5621584999999</v>
      </c>
      <c r="L9" s="240">
        <v>1052.4043354999999</v>
      </c>
      <c r="M9" s="240">
        <v>1053.5182904999999</v>
      </c>
      <c r="N9" s="240">
        <v>1054.3348066999999</v>
      </c>
      <c r="O9" s="240">
        <v>1054.0030154000001</v>
      </c>
      <c r="P9" s="240">
        <v>1054.8628051999999</v>
      </c>
      <c r="Q9" s="240">
        <v>1056.0633074</v>
      </c>
      <c r="R9" s="240">
        <v>1058.3670855</v>
      </c>
      <c r="S9" s="240">
        <v>1059.6770899999999</v>
      </c>
      <c r="T9" s="240">
        <v>1060.7558844</v>
      </c>
      <c r="U9" s="240">
        <v>1061.447179</v>
      </c>
      <c r="V9" s="240">
        <v>1062.1807702999999</v>
      </c>
      <c r="W9" s="240">
        <v>1062.8003686</v>
      </c>
      <c r="X9" s="240">
        <v>1064.3853316</v>
      </c>
      <c r="Y9" s="240">
        <v>1063.9674256999999</v>
      </c>
      <c r="Z9" s="240">
        <v>1062.6260087000001</v>
      </c>
      <c r="AA9" s="240">
        <v>1056.7743333999999</v>
      </c>
      <c r="AB9" s="240">
        <v>1056.2759544</v>
      </c>
      <c r="AC9" s="240">
        <v>1057.5441246</v>
      </c>
      <c r="AD9" s="240">
        <v>1063.4171068999999</v>
      </c>
      <c r="AE9" s="240">
        <v>1066.0896782</v>
      </c>
      <c r="AF9" s="240">
        <v>1068.4001014</v>
      </c>
      <c r="AG9" s="240">
        <v>1070.2167979999999</v>
      </c>
      <c r="AH9" s="240">
        <v>1071.9016091000001</v>
      </c>
      <c r="AI9" s="240">
        <v>1073.3229561999999</v>
      </c>
      <c r="AJ9" s="240">
        <v>1075.4189448</v>
      </c>
      <c r="AK9" s="240">
        <v>1075.6097847000001</v>
      </c>
      <c r="AL9" s="240">
        <v>1074.8335815</v>
      </c>
      <c r="AM9" s="240">
        <v>1070.2776669</v>
      </c>
      <c r="AN9" s="240">
        <v>1069.6768784000001</v>
      </c>
      <c r="AO9" s="240">
        <v>1070.2185479</v>
      </c>
      <c r="AP9" s="240">
        <v>1073.2867365</v>
      </c>
      <c r="AQ9" s="240">
        <v>1075.0752761000001</v>
      </c>
      <c r="AR9" s="240">
        <v>1076.968228</v>
      </c>
      <c r="AS9" s="240">
        <v>1079.2600891</v>
      </c>
      <c r="AT9" s="240">
        <v>1081.1409924</v>
      </c>
      <c r="AU9" s="240">
        <v>1082.9054349999999</v>
      </c>
      <c r="AV9" s="240">
        <v>1084.5028973999999</v>
      </c>
      <c r="AW9" s="240">
        <v>1086.0723082</v>
      </c>
      <c r="AX9" s="240">
        <v>1087.5631479000001</v>
      </c>
      <c r="AY9" s="240">
        <v>1088.5958255999999</v>
      </c>
      <c r="AZ9" s="240">
        <v>1090.2142163999999</v>
      </c>
      <c r="BA9" s="333">
        <v>1092.039</v>
      </c>
      <c r="BB9" s="333">
        <v>1094.3969999999999</v>
      </c>
      <c r="BC9" s="333">
        <v>1096.3879999999999</v>
      </c>
      <c r="BD9" s="333">
        <v>1098.3389999999999</v>
      </c>
      <c r="BE9" s="333">
        <v>1100.1130000000001</v>
      </c>
      <c r="BF9" s="333">
        <v>1102.087</v>
      </c>
      <c r="BG9" s="333">
        <v>1104.123</v>
      </c>
      <c r="BH9" s="333">
        <v>1106.4259999999999</v>
      </c>
      <c r="BI9" s="333">
        <v>1108.434</v>
      </c>
      <c r="BJ9" s="333">
        <v>1110.3510000000001</v>
      </c>
      <c r="BK9" s="333">
        <v>1112.038</v>
      </c>
      <c r="BL9" s="333">
        <v>1113.877</v>
      </c>
      <c r="BM9" s="333">
        <v>1115.73</v>
      </c>
      <c r="BN9" s="333">
        <v>1117.6379999999999</v>
      </c>
      <c r="BO9" s="333">
        <v>1119.4839999999999</v>
      </c>
      <c r="BP9" s="333">
        <v>1121.3119999999999</v>
      </c>
      <c r="BQ9" s="333">
        <v>1123.1099999999999</v>
      </c>
      <c r="BR9" s="333">
        <v>1124.9079999999999</v>
      </c>
      <c r="BS9" s="333">
        <v>1126.693</v>
      </c>
      <c r="BT9" s="333">
        <v>1128.4680000000001</v>
      </c>
      <c r="BU9" s="333">
        <v>1130.231</v>
      </c>
      <c r="BV9" s="333">
        <v>1131.982</v>
      </c>
    </row>
    <row r="10" spans="1:74" ht="11.1" customHeight="1" x14ac:dyDescent="0.2">
      <c r="A10" s="148" t="s">
        <v>888</v>
      </c>
      <c r="B10" s="210" t="s">
        <v>571</v>
      </c>
      <c r="C10" s="240">
        <v>2784.0808559000002</v>
      </c>
      <c r="D10" s="240">
        <v>2786.9634262</v>
      </c>
      <c r="E10" s="240">
        <v>2793.1857693000002</v>
      </c>
      <c r="F10" s="240">
        <v>2807.9501104000001</v>
      </c>
      <c r="G10" s="240">
        <v>2816.9503301999998</v>
      </c>
      <c r="H10" s="240">
        <v>2825.3886539999999</v>
      </c>
      <c r="I10" s="240">
        <v>2834.5983391999998</v>
      </c>
      <c r="J10" s="240">
        <v>2840.9129275999999</v>
      </c>
      <c r="K10" s="240">
        <v>2845.6656766000001</v>
      </c>
      <c r="L10" s="240">
        <v>2843.7400803</v>
      </c>
      <c r="M10" s="240">
        <v>2849.2065302999999</v>
      </c>
      <c r="N10" s="240">
        <v>2856.9485206999998</v>
      </c>
      <c r="O10" s="240">
        <v>2871.2665476000002</v>
      </c>
      <c r="P10" s="240">
        <v>2880.3342462999999</v>
      </c>
      <c r="Q10" s="240">
        <v>2888.4521131000001</v>
      </c>
      <c r="R10" s="240">
        <v>2895.0792551</v>
      </c>
      <c r="S10" s="240">
        <v>2901.7031275999998</v>
      </c>
      <c r="T10" s="240">
        <v>2907.7828377999999</v>
      </c>
      <c r="U10" s="240">
        <v>2912.7101812999999</v>
      </c>
      <c r="V10" s="240">
        <v>2918.1577201999999</v>
      </c>
      <c r="W10" s="240">
        <v>2923.5172501000002</v>
      </c>
      <c r="X10" s="240">
        <v>2930.8777279999999</v>
      </c>
      <c r="Y10" s="240">
        <v>2934.4945222000001</v>
      </c>
      <c r="Z10" s="240">
        <v>2936.4565897000002</v>
      </c>
      <c r="AA10" s="240">
        <v>2932.0373608999998</v>
      </c>
      <c r="AB10" s="240">
        <v>2934.2349020000001</v>
      </c>
      <c r="AC10" s="240">
        <v>2938.3226435000001</v>
      </c>
      <c r="AD10" s="240">
        <v>2945.7315969000001</v>
      </c>
      <c r="AE10" s="240">
        <v>2952.5264805000002</v>
      </c>
      <c r="AF10" s="240">
        <v>2960.1383058000001</v>
      </c>
      <c r="AG10" s="240">
        <v>2970.4516422000002</v>
      </c>
      <c r="AH10" s="240">
        <v>2978.2839239999998</v>
      </c>
      <c r="AI10" s="240">
        <v>2985.5197204999999</v>
      </c>
      <c r="AJ10" s="240">
        <v>2992.8929349</v>
      </c>
      <c r="AK10" s="240">
        <v>2998.3853334999999</v>
      </c>
      <c r="AL10" s="240">
        <v>3002.7308195000001</v>
      </c>
      <c r="AM10" s="240">
        <v>3002.5874103000001</v>
      </c>
      <c r="AN10" s="240">
        <v>3007.1455578999999</v>
      </c>
      <c r="AO10" s="240">
        <v>3013.0632796999998</v>
      </c>
      <c r="AP10" s="240">
        <v>3022.3704481999998</v>
      </c>
      <c r="AQ10" s="240">
        <v>3029.4849140000001</v>
      </c>
      <c r="AR10" s="240">
        <v>3036.4365496999999</v>
      </c>
      <c r="AS10" s="240">
        <v>3043.1837951000002</v>
      </c>
      <c r="AT10" s="240">
        <v>3049.8409406000001</v>
      </c>
      <c r="AU10" s="240">
        <v>3056.366426</v>
      </c>
      <c r="AV10" s="240">
        <v>3062.6442616999998</v>
      </c>
      <c r="AW10" s="240">
        <v>3068.9934192000001</v>
      </c>
      <c r="AX10" s="240">
        <v>3075.2979089</v>
      </c>
      <c r="AY10" s="240">
        <v>3081.0379874999999</v>
      </c>
      <c r="AZ10" s="240">
        <v>3087.642949</v>
      </c>
      <c r="BA10" s="333">
        <v>3094.5929999999998</v>
      </c>
      <c r="BB10" s="333">
        <v>3102.3649999999998</v>
      </c>
      <c r="BC10" s="333">
        <v>3109.6480000000001</v>
      </c>
      <c r="BD10" s="333">
        <v>3116.9180000000001</v>
      </c>
      <c r="BE10" s="333">
        <v>3124.1</v>
      </c>
      <c r="BF10" s="333">
        <v>3131.4</v>
      </c>
      <c r="BG10" s="333">
        <v>3138.7429999999999</v>
      </c>
      <c r="BH10" s="333">
        <v>3146.1219999999998</v>
      </c>
      <c r="BI10" s="333">
        <v>3153.5569999999998</v>
      </c>
      <c r="BJ10" s="333">
        <v>3161.04</v>
      </c>
      <c r="BK10" s="333">
        <v>3168.835</v>
      </c>
      <c r="BL10" s="333">
        <v>3176.2170000000001</v>
      </c>
      <c r="BM10" s="333">
        <v>3183.45</v>
      </c>
      <c r="BN10" s="333">
        <v>3190.5189999999998</v>
      </c>
      <c r="BO10" s="333">
        <v>3197.4650000000001</v>
      </c>
      <c r="BP10" s="333">
        <v>3204.2719999999999</v>
      </c>
      <c r="BQ10" s="333">
        <v>3210.8490000000002</v>
      </c>
      <c r="BR10" s="333">
        <v>3217.4490000000001</v>
      </c>
      <c r="BS10" s="333">
        <v>3223.9810000000002</v>
      </c>
      <c r="BT10" s="333">
        <v>3230.4430000000002</v>
      </c>
      <c r="BU10" s="333">
        <v>3236.837</v>
      </c>
      <c r="BV10" s="333">
        <v>3243.1619999999998</v>
      </c>
    </row>
    <row r="11" spans="1:74" ht="11.1" customHeight="1" x14ac:dyDescent="0.2">
      <c r="A11" s="148" t="s">
        <v>889</v>
      </c>
      <c r="B11" s="210" t="s">
        <v>572</v>
      </c>
      <c r="C11" s="240">
        <v>716.64705515000003</v>
      </c>
      <c r="D11" s="240">
        <v>716.76778474000002</v>
      </c>
      <c r="E11" s="240">
        <v>717.90569121999999</v>
      </c>
      <c r="F11" s="240">
        <v>721.90183619000004</v>
      </c>
      <c r="G11" s="240">
        <v>723.69330023999999</v>
      </c>
      <c r="H11" s="240">
        <v>725.12114497000005</v>
      </c>
      <c r="I11" s="240">
        <v>726.12176092000004</v>
      </c>
      <c r="J11" s="240">
        <v>726.87007410000001</v>
      </c>
      <c r="K11" s="240">
        <v>727.30247506000001</v>
      </c>
      <c r="L11" s="240">
        <v>726.70410605999996</v>
      </c>
      <c r="M11" s="240">
        <v>727.04082588000006</v>
      </c>
      <c r="N11" s="240">
        <v>727.59777679000001</v>
      </c>
      <c r="O11" s="240">
        <v>728.01679332000003</v>
      </c>
      <c r="P11" s="240">
        <v>729.28283049000004</v>
      </c>
      <c r="Q11" s="240">
        <v>731.03772285000002</v>
      </c>
      <c r="R11" s="240">
        <v>734.27560544000005</v>
      </c>
      <c r="S11" s="240">
        <v>736.26260689000003</v>
      </c>
      <c r="T11" s="240">
        <v>737.99286224000002</v>
      </c>
      <c r="U11" s="240">
        <v>739.39981481999996</v>
      </c>
      <c r="V11" s="240">
        <v>740.6664955</v>
      </c>
      <c r="W11" s="240">
        <v>741.72634760000005</v>
      </c>
      <c r="X11" s="240">
        <v>742.67065946000002</v>
      </c>
      <c r="Y11" s="240">
        <v>743.24838813999997</v>
      </c>
      <c r="Z11" s="240">
        <v>743.55082198000002</v>
      </c>
      <c r="AA11" s="240">
        <v>742.28512952000005</v>
      </c>
      <c r="AB11" s="240">
        <v>743.00659727000004</v>
      </c>
      <c r="AC11" s="240">
        <v>744.42239376999999</v>
      </c>
      <c r="AD11" s="240">
        <v>747.48411952000004</v>
      </c>
      <c r="AE11" s="240">
        <v>749.57487316000004</v>
      </c>
      <c r="AF11" s="240">
        <v>751.64625518000003</v>
      </c>
      <c r="AG11" s="240">
        <v>754.04564053000001</v>
      </c>
      <c r="AH11" s="240">
        <v>755.81774810000002</v>
      </c>
      <c r="AI11" s="240">
        <v>757.30995282000003</v>
      </c>
      <c r="AJ11" s="240">
        <v>758.50309442000002</v>
      </c>
      <c r="AK11" s="240">
        <v>759.44986370000004</v>
      </c>
      <c r="AL11" s="240">
        <v>760.13110038000002</v>
      </c>
      <c r="AM11" s="240">
        <v>759.46645073000002</v>
      </c>
      <c r="AN11" s="240">
        <v>760.42688749000001</v>
      </c>
      <c r="AO11" s="240">
        <v>761.93205692000004</v>
      </c>
      <c r="AP11" s="240">
        <v>764.92265514999997</v>
      </c>
      <c r="AQ11" s="240">
        <v>766.81176786000003</v>
      </c>
      <c r="AR11" s="240">
        <v>768.54009116999998</v>
      </c>
      <c r="AS11" s="240">
        <v>769.96151983000004</v>
      </c>
      <c r="AT11" s="240">
        <v>771.47784325999999</v>
      </c>
      <c r="AU11" s="240">
        <v>772.94295622000004</v>
      </c>
      <c r="AV11" s="240">
        <v>774.37338176000003</v>
      </c>
      <c r="AW11" s="240">
        <v>775.7236815</v>
      </c>
      <c r="AX11" s="240">
        <v>777.01037847999999</v>
      </c>
      <c r="AY11" s="240">
        <v>778.01658494000003</v>
      </c>
      <c r="AZ11" s="240">
        <v>779.33874223999999</v>
      </c>
      <c r="BA11" s="333">
        <v>780.76</v>
      </c>
      <c r="BB11" s="333">
        <v>782.40419999999995</v>
      </c>
      <c r="BC11" s="333">
        <v>783.93060000000003</v>
      </c>
      <c r="BD11" s="333">
        <v>785.46310000000005</v>
      </c>
      <c r="BE11" s="333">
        <v>787.04629999999997</v>
      </c>
      <c r="BF11" s="333">
        <v>788.55740000000003</v>
      </c>
      <c r="BG11" s="333">
        <v>790.0412</v>
      </c>
      <c r="BH11" s="333">
        <v>791.38990000000001</v>
      </c>
      <c r="BI11" s="333">
        <v>792.89980000000003</v>
      </c>
      <c r="BJ11" s="333">
        <v>794.46320000000003</v>
      </c>
      <c r="BK11" s="333">
        <v>796.17280000000005</v>
      </c>
      <c r="BL11" s="333">
        <v>797.77359999999999</v>
      </c>
      <c r="BM11" s="333">
        <v>799.35839999999996</v>
      </c>
      <c r="BN11" s="333">
        <v>800.92819999999995</v>
      </c>
      <c r="BO11" s="333">
        <v>802.48</v>
      </c>
      <c r="BP11" s="333">
        <v>804.01499999999999</v>
      </c>
      <c r="BQ11" s="333">
        <v>805.57460000000003</v>
      </c>
      <c r="BR11" s="333">
        <v>807.04489999999998</v>
      </c>
      <c r="BS11" s="333">
        <v>808.46720000000005</v>
      </c>
      <c r="BT11" s="333">
        <v>809.84159999999997</v>
      </c>
      <c r="BU11" s="333">
        <v>811.16809999999998</v>
      </c>
      <c r="BV11" s="333">
        <v>812.44659999999999</v>
      </c>
    </row>
    <row r="12" spans="1:74" ht="11.1" customHeight="1" x14ac:dyDescent="0.2">
      <c r="A12" s="148" t="s">
        <v>890</v>
      </c>
      <c r="B12" s="210" t="s">
        <v>573</v>
      </c>
      <c r="C12" s="240">
        <v>1884.3295307999999</v>
      </c>
      <c r="D12" s="240">
        <v>1886.0406135999999</v>
      </c>
      <c r="E12" s="240">
        <v>1892.4254258000001</v>
      </c>
      <c r="F12" s="240">
        <v>1908.2308951</v>
      </c>
      <c r="G12" s="240">
        <v>1920.4029705</v>
      </c>
      <c r="H12" s="240">
        <v>1933.6885795999999</v>
      </c>
      <c r="I12" s="240">
        <v>1952.8370574</v>
      </c>
      <c r="J12" s="240">
        <v>1964.7877324999999</v>
      </c>
      <c r="K12" s="240">
        <v>1974.2899402</v>
      </c>
      <c r="L12" s="240">
        <v>1976.6234466999999</v>
      </c>
      <c r="M12" s="240">
        <v>1984.7688943000001</v>
      </c>
      <c r="N12" s="240">
        <v>1994.0060493999999</v>
      </c>
      <c r="O12" s="240">
        <v>2011.9178641999999</v>
      </c>
      <c r="P12" s="240">
        <v>2017.6512204999999</v>
      </c>
      <c r="Q12" s="240">
        <v>2018.7890703</v>
      </c>
      <c r="R12" s="240">
        <v>2006.2903033</v>
      </c>
      <c r="S12" s="240">
        <v>2005.0179731000001</v>
      </c>
      <c r="T12" s="240">
        <v>2005.9309693</v>
      </c>
      <c r="U12" s="240">
        <v>2015.527241</v>
      </c>
      <c r="V12" s="240">
        <v>2015.9374281</v>
      </c>
      <c r="W12" s="240">
        <v>2013.6594798000001</v>
      </c>
      <c r="X12" s="240">
        <v>2003.1857434000001</v>
      </c>
      <c r="Y12" s="240">
        <v>1999.6622636</v>
      </c>
      <c r="Z12" s="240">
        <v>1997.5813879</v>
      </c>
      <c r="AA12" s="240">
        <v>1998.6340574999999</v>
      </c>
      <c r="AB12" s="240">
        <v>1998.1701839</v>
      </c>
      <c r="AC12" s="240">
        <v>1997.8807082999999</v>
      </c>
      <c r="AD12" s="240">
        <v>1997.35868</v>
      </c>
      <c r="AE12" s="240">
        <v>1997.7232137000001</v>
      </c>
      <c r="AF12" s="240">
        <v>1998.5673587000001</v>
      </c>
      <c r="AG12" s="240">
        <v>2001.5336574</v>
      </c>
      <c r="AH12" s="240">
        <v>2002.1051179000001</v>
      </c>
      <c r="AI12" s="240">
        <v>2001.9242827</v>
      </c>
      <c r="AJ12" s="240">
        <v>1996.2823837000001</v>
      </c>
      <c r="AK12" s="240">
        <v>1998.1285330999999</v>
      </c>
      <c r="AL12" s="240">
        <v>2002.7539629</v>
      </c>
      <c r="AM12" s="240">
        <v>2012.829657</v>
      </c>
      <c r="AN12" s="240">
        <v>2021.0104096</v>
      </c>
      <c r="AO12" s="240">
        <v>2029.9672046000001</v>
      </c>
      <c r="AP12" s="240">
        <v>2042.0641541</v>
      </c>
      <c r="AQ12" s="240">
        <v>2050.7999500000001</v>
      </c>
      <c r="AR12" s="240">
        <v>2058.5387043000001</v>
      </c>
      <c r="AS12" s="240">
        <v>2064.0395604999999</v>
      </c>
      <c r="AT12" s="240">
        <v>2070.7148741999999</v>
      </c>
      <c r="AU12" s="240">
        <v>2077.3237887999999</v>
      </c>
      <c r="AV12" s="240">
        <v>2084.2743753</v>
      </c>
      <c r="AW12" s="240">
        <v>2090.4444385000002</v>
      </c>
      <c r="AX12" s="240">
        <v>2096.2420493</v>
      </c>
      <c r="AY12" s="240">
        <v>2100.4701702000002</v>
      </c>
      <c r="AZ12" s="240">
        <v>2106.4206543999999</v>
      </c>
      <c r="BA12" s="333">
        <v>2112.8960000000002</v>
      </c>
      <c r="BB12" s="333">
        <v>2120.8090000000002</v>
      </c>
      <c r="BC12" s="333">
        <v>2127.652</v>
      </c>
      <c r="BD12" s="333">
        <v>2134.337</v>
      </c>
      <c r="BE12" s="333">
        <v>2140.6840000000002</v>
      </c>
      <c r="BF12" s="333">
        <v>2147.1889999999999</v>
      </c>
      <c r="BG12" s="333">
        <v>2153.6709999999998</v>
      </c>
      <c r="BH12" s="333">
        <v>2160.1610000000001</v>
      </c>
      <c r="BI12" s="333">
        <v>2166.5749999999998</v>
      </c>
      <c r="BJ12" s="333">
        <v>2172.9450000000002</v>
      </c>
      <c r="BK12" s="333">
        <v>2179.4659999999999</v>
      </c>
      <c r="BL12" s="333">
        <v>2185.598</v>
      </c>
      <c r="BM12" s="333">
        <v>2191.5360000000001</v>
      </c>
      <c r="BN12" s="333">
        <v>2197.1689999999999</v>
      </c>
      <c r="BO12" s="333">
        <v>2202.806</v>
      </c>
      <c r="BP12" s="333">
        <v>2208.335</v>
      </c>
      <c r="BQ12" s="333">
        <v>2213.9459999999999</v>
      </c>
      <c r="BR12" s="333">
        <v>2219.1149999999998</v>
      </c>
      <c r="BS12" s="333">
        <v>2224.0329999999999</v>
      </c>
      <c r="BT12" s="333">
        <v>2228.6990000000001</v>
      </c>
      <c r="BU12" s="333">
        <v>2233.114</v>
      </c>
      <c r="BV12" s="333">
        <v>2237.277</v>
      </c>
    </row>
    <row r="13" spans="1:74" ht="11.1" customHeight="1" x14ac:dyDescent="0.2">
      <c r="A13" s="148" t="s">
        <v>891</v>
      </c>
      <c r="B13" s="210" t="s">
        <v>574</v>
      </c>
      <c r="C13" s="240">
        <v>999.08040834999997</v>
      </c>
      <c r="D13" s="240">
        <v>1000.6155863</v>
      </c>
      <c r="E13" s="240">
        <v>1002.8291582000001</v>
      </c>
      <c r="F13" s="240">
        <v>1005.9577332</v>
      </c>
      <c r="G13" s="240">
        <v>1009.350636</v>
      </c>
      <c r="H13" s="240">
        <v>1013.2444756</v>
      </c>
      <c r="I13" s="240">
        <v>1018.6969608000001</v>
      </c>
      <c r="J13" s="240">
        <v>1022.7993929</v>
      </c>
      <c r="K13" s="240">
        <v>1026.6094806999999</v>
      </c>
      <c r="L13" s="240">
        <v>1030.1967208000001</v>
      </c>
      <c r="M13" s="240">
        <v>1033.369997</v>
      </c>
      <c r="N13" s="240">
        <v>1036.1988062999999</v>
      </c>
      <c r="O13" s="240">
        <v>1038.6103685999999</v>
      </c>
      <c r="P13" s="240">
        <v>1040.8048286999999</v>
      </c>
      <c r="Q13" s="240">
        <v>1042.7094067</v>
      </c>
      <c r="R13" s="240">
        <v>1044.2166609999999</v>
      </c>
      <c r="S13" s="240">
        <v>1045.6220562000001</v>
      </c>
      <c r="T13" s="240">
        <v>1046.8181506999999</v>
      </c>
      <c r="U13" s="240">
        <v>1047.5387169000001</v>
      </c>
      <c r="V13" s="240">
        <v>1048.5158805000001</v>
      </c>
      <c r="W13" s="240">
        <v>1049.4834138000001</v>
      </c>
      <c r="X13" s="240">
        <v>1050.6673546</v>
      </c>
      <c r="Y13" s="240">
        <v>1051.4460994000001</v>
      </c>
      <c r="Z13" s="240">
        <v>1052.0456859000001</v>
      </c>
      <c r="AA13" s="240">
        <v>1051.6798616999999</v>
      </c>
      <c r="AB13" s="240">
        <v>1052.5108207999999</v>
      </c>
      <c r="AC13" s="240">
        <v>1053.7523109000001</v>
      </c>
      <c r="AD13" s="240">
        <v>1054.3933228000001</v>
      </c>
      <c r="AE13" s="240">
        <v>1057.2141316</v>
      </c>
      <c r="AF13" s="240">
        <v>1061.2037281999999</v>
      </c>
      <c r="AG13" s="240">
        <v>1069.6071837</v>
      </c>
      <c r="AH13" s="240">
        <v>1073.5005524000001</v>
      </c>
      <c r="AI13" s="240">
        <v>1076.1289055</v>
      </c>
      <c r="AJ13" s="240">
        <v>1075.6928214</v>
      </c>
      <c r="AK13" s="240">
        <v>1077.1407093</v>
      </c>
      <c r="AL13" s="240">
        <v>1078.6731477000001</v>
      </c>
      <c r="AM13" s="240">
        <v>1079.5946786</v>
      </c>
      <c r="AN13" s="240">
        <v>1081.8178112999999</v>
      </c>
      <c r="AO13" s="240">
        <v>1084.6470879000001</v>
      </c>
      <c r="AP13" s="240">
        <v>1089.2490743000001</v>
      </c>
      <c r="AQ13" s="240">
        <v>1092.4157141000001</v>
      </c>
      <c r="AR13" s="240">
        <v>1095.3135732999999</v>
      </c>
      <c r="AS13" s="240">
        <v>1097.4692772000001</v>
      </c>
      <c r="AT13" s="240">
        <v>1100.1846062</v>
      </c>
      <c r="AU13" s="240">
        <v>1102.9861857999999</v>
      </c>
      <c r="AV13" s="240">
        <v>1106.0983467999999</v>
      </c>
      <c r="AW13" s="240">
        <v>1108.9041789</v>
      </c>
      <c r="AX13" s="240">
        <v>1111.6280133</v>
      </c>
      <c r="AY13" s="240">
        <v>1114.0610339</v>
      </c>
      <c r="AZ13" s="240">
        <v>1116.7774846</v>
      </c>
      <c r="BA13" s="333">
        <v>1119.569</v>
      </c>
      <c r="BB13" s="333">
        <v>1122.4780000000001</v>
      </c>
      <c r="BC13" s="333">
        <v>1125.385</v>
      </c>
      <c r="BD13" s="333">
        <v>1128.335</v>
      </c>
      <c r="BE13" s="333">
        <v>1131.222</v>
      </c>
      <c r="BF13" s="333">
        <v>1134.335</v>
      </c>
      <c r="BG13" s="333">
        <v>1137.568</v>
      </c>
      <c r="BH13" s="333">
        <v>1141.1559999999999</v>
      </c>
      <c r="BI13" s="333">
        <v>1144.4559999999999</v>
      </c>
      <c r="BJ13" s="333">
        <v>1147.7</v>
      </c>
      <c r="BK13" s="333">
        <v>1150.8340000000001</v>
      </c>
      <c r="BL13" s="333">
        <v>1154.011</v>
      </c>
      <c r="BM13" s="333">
        <v>1157.1769999999999</v>
      </c>
      <c r="BN13" s="333">
        <v>1160.395</v>
      </c>
      <c r="BO13" s="333">
        <v>1163.4860000000001</v>
      </c>
      <c r="BP13" s="333">
        <v>1166.5150000000001</v>
      </c>
      <c r="BQ13" s="333">
        <v>1169.491</v>
      </c>
      <c r="BR13" s="333">
        <v>1172.3920000000001</v>
      </c>
      <c r="BS13" s="333">
        <v>1175.2260000000001</v>
      </c>
      <c r="BT13" s="333">
        <v>1177.992</v>
      </c>
      <c r="BU13" s="333">
        <v>1180.691</v>
      </c>
      <c r="BV13" s="333">
        <v>1183.3230000000001</v>
      </c>
    </row>
    <row r="14" spans="1:74" ht="11.1" customHeight="1" x14ac:dyDescent="0.2">
      <c r="A14" s="148" t="s">
        <v>892</v>
      </c>
      <c r="B14" s="210" t="s">
        <v>575</v>
      </c>
      <c r="C14" s="240">
        <v>2831.1836712999998</v>
      </c>
      <c r="D14" s="240">
        <v>2834.9698377</v>
      </c>
      <c r="E14" s="240">
        <v>2842.8583828000001</v>
      </c>
      <c r="F14" s="240">
        <v>2858.8618852</v>
      </c>
      <c r="G14" s="240">
        <v>2871.9457536</v>
      </c>
      <c r="H14" s="240">
        <v>2886.1225666</v>
      </c>
      <c r="I14" s="240">
        <v>2908.1834795999998</v>
      </c>
      <c r="J14" s="240">
        <v>2919.4528153000001</v>
      </c>
      <c r="K14" s="240">
        <v>2926.7217292</v>
      </c>
      <c r="L14" s="240">
        <v>2918.577773</v>
      </c>
      <c r="M14" s="240">
        <v>2926.4051792</v>
      </c>
      <c r="N14" s="240">
        <v>2938.7914995000001</v>
      </c>
      <c r="O14" s="240">
        <v>2964.022172</v>
      </c>
      <c r="P14" s="240">
        <v>2979.3122423</v>
      </c>
      <c r="Q14" s="240">
        <v>2992.9471481999999</v>
      </c>
      <c r="R14" s="240">
        <v>3006.2862605999999</v>
      </c>
      <c r="S14" s="240">
        <v>3015.5913098999999</v>
      </c>
      <c r="T14" s="240">
        <v>3022.2216668999999</v>
      </c>
      <c r="U14" s="240">
        <v>3022.1269292000002</v>
      </c>
      <c r="V14" s="240">
        <v>3026.4457032999999</v>
      </c>
      <c r="W14" s="240">
        <v>3031.1275869000001</v>
      </c>
      <c r="X14" s="240">
        <v>3034.2934393</v>
      </c>
      <c r="Y14" s="240">
        <v>3041.1108975000002</v>
      </c>
      <c r="Z14" s="240">
        <v>3049.7008206999999</v>
      </c>
      <c r="AA14" s="240">
        <v>3063.2665532000001</v>
      </c>
      <c r="AB14" s="240">
        <v>3072.9988984000001</v>
      </c>
      <c r="AC14" s="240">
        <v>3082.1012006000001</v>
      </c>
      <c r="AD14" s="240">
        <v>3088.6728635999998</v>
      </c>
      <c r="AE14" s="240">
        <v>3097.9405267000002</v>
      </c>
      <c r="AF14" s="240">
        <v>3108.0035939999998</v>
      </c>
      <c r="AG14" s="240">
        <v>3120.5161328999998</v>
      </c>
      <c r="AH14" s="240">
        <v>3130.9294574999999</v>
      </c>
      <c r="AI14" s="240">
        <v>3140.8976354000001</v>
      </c>
      <c r="AJ14" s="240">
        <v>3152.8196333999999</v>
      </c>
      <c r="AK14" s="240">
        <v>3160.0982929000002</v>
      </c>
      <c r="AL14" s="240">
        <v>3165.1325808000001</v>
      </c>
      <c r="AM14" s="240">
        <v>3163.2133809000002</v>
      </c>
      <c r="AN14" s="240">
        <v>3167.2907623000001</v>
      </c>
      <c r="AO14" s="240">
        <v>3172.6556089000001</v>
      </c>
      <c r="AP14" s="240">
        <v>3180.1747196000001</v>
      </c>
      <c r="AQ14" s="240">
        <v>3187.4643977000001</v>
      </c>
      <c r="AR14" s="240">
        <v>3195.3914418999998</v>
      </c>
      <c r="AS14" s="240">
        <v>3205.1035301000002</v>
      </c>
      <c r="AT14" s="240">
        <v>3213.4445482000001</v>
      </c>
      <c r="AU14" s="240">
        <v>3221.5621741</v>
      </c>
      <c r="AV14" s="240">
        <v>3229.8598579999998</v>
      </c>
      <c r="AW14" s="240">
        <v>3237.2281118000001</v>
      </c>
      <c r="AX14" s="240">
        <v>3244.0703859</v>
      </c>
      <c r="AY14" s="240">
        <v>3248.7651221000001</v>
      </c>
      <c r="AZ14" s="240">
        <v>3255.7716049999999</v>
      </c>
      <c r="BA14" s="333">
        <v>3263.4679999999998</v>
      </c>
      <c r="BB14" s="333">
        <v>3272.9960000000001</v>
      </c>
      <c r="BC14" s="333">
        <v>3281.2170000000001</v>
      </c>
      <c r="BD14" s="333">
        <v>3289.2730000000001</v>
      </c>
      <c r="BE14" s="333">
        <v>3296.7669999999998</v>
      </c>
      <c r="BF14" s="333">
        <v>3304.7890000000002</v>
      </c>
      <c r="BG14" s="333">
        <v>3312.9430000000002</v>
      </c>
      <c r="BH14" s="333">
        <v>3321.6089999999999</v>
      </c>
      <c r="BI14" s="333">
        <v>3329.7420000000002</v>
      </c>
      <c r="BJ14" s="333">
        <v>3337.7220000000002</v>
      </c>
      <c r="BK14" s="333">
        <v>3344.7550000000001</v>
      </c>
      <c r="BL14" s="333">
        <v>3353.0250000000001</v>
      </c>
      <c r="BM14" s="333">
        <v>3361.7370000000001</v>
      </c>
      <c r="BN14" s="333">
        <v>3372.1669999999999</v>
      </c>
      <c r="BO14" s="333">
        <v>3380.8069999999998</v>
      </c>
      <c r="BP14" s="333">
        <v>3388.9319999999998</v>
      </c>
      <c r="BQ14" s="333">
        <v>3395.7190000000001</v>
      </c>
      <c r="BR14" s="333">
        <v>3403.4319999999998</v>
      </c>
      <c r="BS14" s="333">
        <v>3411.248</v>
      </c>
      <c r="BT14" s="333">
        <v>3419.1669999999999</v>
      </c>
      <c r="BU14" s="333">
        <v>3427.1880000000001</v>
      </c>
      <c r="BV14" s="333">
        <v>3435.3119999999999</v>
      </c>
    </row>
    <row r="15" spans="1:74" ht="11.1" customHeight="1" x14ac:dyDescent="0.2">
      <c r="A15" s="148"/>
      <c r="B15" s="168" t="s">
        <v>1223</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345"/>
      <c r="BB15" s="345"/>
      <c r="BC15" s="345"/>
      <c r="BD15" s="345"/>
      <c r="BE15" s="345"/>
      <c r="BF15" s="345"/>
      <c r="BG15" s="345"/>
      <c r="BH15" s="345"/>
      <c r="BI15" s="345"/>
      <c r="BJ15" s="345"/>
      <c r="BK15" s="345"/>
      <c r="BL15" s="345"/>
      <c r="BM15" s="345"/>
      <c r="BN15" s="345"/>
      <c r="BO15" s="345"/>
      <c r="BP15" s="345"/>
      <c r="BQ15" s="345"/>
      <c r="BR15" s="345"/>
      <c r="BS15" s="345"/>
      <c r="BT15" s="345"/>
      <c r="BU15" s="345"/>
      <c r="BV15" s="345"/>
    </row>
    <row r="16" spans="1:74" ht="11.1" customHeight="1" x14ac:dyDescent="0.2">
      <c r="A16" s="148" t="s">
        <v>893</v>
      </c>
      <c r="B16" s="210" t="s">
        <v>568</v>
      </c>
      <c r="C16" s="258">
        <v>99.108314534000002</v>
      </c>
      <c r="D16" s="258">
        <v>99.032643359000005</v>
      </c>
      <c r="E16" s="258">
        <v>99.075145675000002</v>
      </c>
      <c r="F16" s="258">
        <v>99.493834340999996</v>
      </c>
      <c r="G16" s="258">
        <v>99.579173990000001</v>
      </c>
      <c r="H16" s="258">
        <v>99.589177481999997</v>
      </c>
      <c r="I16" s="258">
        <v>99.384788221999997</v>
      </c>
      <c r="J16" s="258">
        <v>99.348411846999994</v>
      </c>
      <c r="K16" s="258">
        <v>99.340991760999998</v>
      </c>
      <c r="L16" s="258">
        <v>99.515185357999997</v>
      </c>
      <c r="M16" s="258">
        <v>99.451184803999993</v>
      </c>
      <c r="N16" s="258">
        <v>99.301647493999994</v>
      </c>
      <c r="O16" s="258">
        <v>98.854968477</v>
      </c>
      <c r="P16" s="258">
        <v>98.693061365999995</v>
      </c>
      <c r="Q16" s="258">
        <v>98.604321210999998</v>
      </c>
      <c r="R16" s="258">
        <v>98.677386194999997</v>
      </c>
      <c r="S16" s="258">
        <v>98.668501313999997</v>
      </c>
      <c r="T16" s="258">
        <v>98.666304750999998</v>
      </c>
      <c r="U16" s="258">
        <v>98.747774880999998</v>
      </c>
      <c r="V16" s="258">
        <v>98.701221171</v>
      </c>
      <c r="W16" s="258">
        <v>98.603621997999994</v>
      </c>
      <c r="X16" s="258">
        <v>98.329138278000002</v>
      </c>
      <c r="Y16" s="258">
        <v>98.223827487999998</v>
      </c>
      <c r="Z16" s="258">
        <v>98.161850545999997</v>
      </c>
      <c r="AA16" s="258">
        <v>98.251505488999996</v>
      </c>
      <c r="AB16" s="258">
        <v>98.194972714000002</v>
      </c>
      <c r="AC16" s="258">
        <v>98.100550259000002</v>
      </c>
      <c r="AD16" s="258">
        <v>97.860395943</v>
      </c>
      <c r="AE16" s="258">
        <v>97.771075764000003</v>
      </c>
      <c r="AF16" s="258">
        <v>97.724747539000006</v>
      </c>
      <c r="AG16" s="258">
        <v>97.760779620999998</v>
      </c>
      <c r="AH16" s="258">
        <v>97.770909043000003</v>
      </c>
      <c r="AI16" s="258">
        <v>97.794504156000002</v>
      </c>
      <c r="AJ16" s="258">
        <v>97.853791520000001</v>
      </c>
      <c r="AK16" s="258">
        <v>97.887648096999996</v>
      </c>
      <c r="AL16" s="258">
        <v>97.918300445</v>
      </c>
      <c r="AM16" s="258">
        <v>97.843233050999999</v>
      </c>
      <c r="AN16" s="258">
        <v>97.944363577999994</v>
      </c>
      <c r="AO16" s="258">
        <v>98.119176511999996</v>
      </c>
      <c r="AP16" s="258">
        <v>98.639949068000007</v>
      </c>
      <c r="AQ16" s="258">
        <v>98.757918906</v>
      </c>
      <c r="AR16" s="258">
        <v>98.745363240000003</v>
      </c>
      <c r="AS16" s="258">
        <v>98.125551909999999</v>
      </c>
      <c r="AT16" s="258">
        <v>98.209492858000004</v>
      </c>
      <c r="AU16" s="258">
        <v>98.520455923</v>
      </c>
      <c r="AV16" s="258">
        <v>99.548813260000003</v>
      </c>
      <c r="AW16" s="258">
        <v>99.946041442999999</v>
      </c>
      <c r="AX16" s="258">
        <v>100.20251263</v>
      </c>
      <c r="AY16" s="258">
        <v>100.17367311</v>
      </c>
      <c r="AZ16" s="258">
        <v>100.25704557</v>
      </c>
      <c r="BA16" s="346">
        <v>100.3081</v>
      </c>
      <c r="BB16" s="346">
        <v>100.2413</v>
      </c>
      <c r="BC16" s="346">
        <v>100.29170000000001</v>
      </c>
      <c r="BD16" s="346">
        <v>100.374</v>
      </c>
      <c r="BE16" s="346">
        <v>100.45</v>
      </c>
      <c r="BF16" s="346">
        <v>100.62430000000001</v>
      </c>
      <c r="BG16" s="346">
        <v>100.85890000000001</v>
      </c>
      <c r="BH16" s="346">
        <v>101.2808</v>
      </c>
      <c r="BI16" s="346">
        <v>101.5408</v>
      </c>
      <c r="BJ16" s="346">
        <v>101.7657</v>
      </c>
      <c r="BK16" s="346">
        <v>101.9183</v>
      </c>
      <c r="BL16" s="346">
        <v>102.1014</v>
      </c>
      <c r="BM16" s="346">
        <v>102.2777</v>
      </c>
      <c r="BN16" s="346">
        <v>102.4494</v>
      </c>
      <c r="BO16" s="346">
        <v>102.61020000000001</v>
      </c>
      <c r="BP16" s="346">
        <v>102.76220000000001</v>
      </c>
      <c r="BQ16" s="346">
        <v>102.8942</v>
      </c>
      <c r="BR16" s="346">
        <v>103.0376</v>
      </c>
      <c r="BS16" s="346">
        <v>103.1808</v>
      </c>
      <c r="BT16" s="346">
        <v>103.324</v>
      </c>
      <c r="BU16" s="346">
        <v>103.4671</v>
      </c>
      <c r="BV16" s="346">
        <v>103.61020000000001</v>
      </c>
    </row>
    <row r="17" spans="1:74" ht="11.1" customHeight="1" x14ac:dyDescent="0.2">
      <c r="A17" s="148" t="s">
        <v>894</v>
      </c>
      <c r="B17" s="210" t="s">
        <v>601</v>
      </c>
      <c r="C17" s="258">
        <v>99.173215365000004</v>
      </c>
      <c r="D17" s="258">
        <v>99.141774518999995</v>
      </c>
      <c r="E17" s="258">
        <v>99.261426845000003</v>
      </c>
      <c r="F17" s="258">
        <v>99.864189976000006</v>
      </c>
      <c r="G17" s="258">
        <v>100.03701542</v>
      </c>
      <c r="H17" s="258">
        <v>100.11192081</v>
      </c>
      <c r="I17" s="258">
        <v>99.944924998999994</v>
      </c>
      <c r="J17" s="258">
        <v>99.931976141000007</v>
      </c>
      <c r="K17" s="258">
        <v>99.929093089999995</v>
      </c>
      <c r="L17" s="258">
        <v>100.07032167</v>
      </c>
      <c r="M17" s="258">
        <v>99.987035860000006</v>
      </c>
      <c r="N17" s="258">
        <v>99.813281493000005</v>
      </c>
      <c r="O17" s="258">
        <v>99.341196624999995</v>
      </c>
      <c r="P17" s="258">
        <v>99.142401590000006</v>
      </c>
      <c r="Q17" s="258">
        <v>99.009034448999998</v>
      </c>
      <c r="R17" s="258">
        <v>98.984865858000006</v>
      </c>
      <c r="S17" s="258">
        <v>98.949526512000006</v>
      </c>
      <c r="T17" s="258">
        <v>98.946787067000002</v>
      </c>
      <c r="U17" s="258">
        <v>99.096049042999994</v>
      </c>
      <c r="V17" s="258">
        <v>99.068958261000006</v>
      </c>
      <c r="W17" s="258">
        <v>98.984916240000004</v>
      </c>
      <c r="X17" s="258">
        <v>98.687595959999996</v>
      </c>
      <c r="Y17" s="258">
        <v>98.606896728999999</v>
      </c>
      <c r="Z17" s="258">
        <v>98.586491527000007</v>
      </c>
      <c r="AA17" s="258">
        <v>98.783965773000006</v>
      </c>
      <c r="AB17" s="258">
        <v>98.765959563999999</v>
      </c>
      <c r="AC17" s="258">
        <v>98.690058316999995</v>
      </c>
      <c r="AD17" s="258">
        <v>98.443961697000006</v>
      </c>
      <c r="AE17" s="258">
        <v>98.336495631000005</v>
      </c>
      <c r="AF17" s="258">
        <v>98.255359783000003</v>
      </c>
      <c r="AG17" s="258">
        <v>98.252887630000004</v>
      </c>
      <c r="AH17" s="258">
        <v>98.185162106000007</v>
      </c>
      <c r="AI17" s="258">
        <v>98.104516688999993</v>
      </c>
      <c r="AJ17" s="258">
        <v>97.914165905999994</v>
      </c>
      <c r="AK17" s="258">
        <v>97.880269810000001</v>
      </c>
      <c r="AL17" s="258">
        <v>97.906042925999998</v>
      </c>
      <c r="AM17" s="258">
        <v>98.144710806999996</v>
      </c>
      <c r="AN17" s="258">
        <v>98.174903185999995</v>
      </c>
      <c r="AO17" s="258">
        <v>98.149845615999993</v>
      </c>
      <c r="AP17" s="258">
        <v>98.051357124000006</v>
      </c>
      <c r="AQ17" s="258">
        <v>97.929435382999998</v>
      </c>
      <c r="AR17" s="258">
        <v>97.765899421</v>
      </c>
      <c r="AS17" s="258">
        <v>97.258986031000006</v>
      </c>
      <c r="AT17" s="258">
        <v>97.238544031999993</v>
      </c>
      <c r="AU17" s="258">
        <v>97.402810216000006</v>
      </c>
      <c r="AV17" s="258">
        <v>98.075109404000003</v>
      </c>
      <c r="AW17" s="258">
        <v>98.366298341000004</v>
      </c>
      <c r="AX17" s="258">
        <v>98.599701847000006</v>
      </c>
      <c r="AY17" s="258">
        <v>98.742598870999998</v>
      </c>
      <c r="AZ17" s="258">
        <v>98.884972304000001</v>
      </c>
      <c r="BA17" s="346">
        <v>98.994100000000003</v>
      </c>
      <c r="BB17" s="346">
        <v>98.990799999999993</v>
      </c>
      <c r="BC17" s="346">
        <v>99.092830000000006</v>
      </c>
      <c r="BD17" s="346">
        <v>99.221000000000004</v>
      </c>
      <c r="BE17" s="346">
        <v>99.336389999999994</v>
      </c>
      <c r="BF17" s="346">
        <v>99.546030000000002</v>
      </c>
      <c r="BG17" s="346">
        <v>99.810990000000004</v>
      </c>
      <c r="BH17" s="346">
        <v>100.25749999999999</v>
      </c>
      <c r="BI17" s="346">
        <v>100.5385</v>
      </c>
      <c r="BJ17" s="346">
        <v>100.78</v>
      </c>
      <c r="BK17" s="346">
        <v>100.94</v>
      </c>
      <c r="BL17" s="346">
        <v>101.1345</v>
      </c>
      <c r="BM17" s="346">
        <v>101.32129999999999</v>
      </c>
      <c r="BN17" s="346">
        <v>101.5001</v>
      </c>
      <c r="BO17" s="346">
        <v>101.6717</v>
      </c>
      <c r="BP17" s="346">
        <v>101.836</v>
      </c>
      <c r="BQ17" s="346">
        <v>101.9868</v>
      </c>
      <c r="BR17" s="346">
        <v>102.14060000000001</v>
      </c>
      <c r="BS17" s="346">
        <v>102.2914</v>
      </c>
      <c r="BT17" s="346">
        <v>102.4392</v>
      </c>
      <c r="BU17" s="346">
        <v>102.584</v>
      </c>
      <c r="BV17" s="346">
        <v>102.7257</v>
      </c>
    </row>
    <row r="18" spans="1:74" ht="11.1" customHeight="1" x14ac:dyDescent="0.2">
      <c r="A18" s="148" t="s">
        <v>895</v>
      </c>
      <c r="B18" s="210" t="s">
        <v>569</v>
      </c>
      <c r="C18" s="258">
        <v>102.07440321999999</v>
      </c>
      <c r="D18" s="258">
        <v>102.28521907</v>
      </c>
      <c r="E18" s="258">
        <v>102.6496843</v>
      </c>
      <c r="F18" s="258">
        <v>103.53514323</v>
      </c>
      <c r="G18" s="258">
        <v>103.93139901000001</v>
      </c>
      <c r="H18" s="258">
        <v>104.20579594</v>
      </c>
      <c r="I18" s="258">
        <v>104.16706126</v>
      </c>
      <c r="J18" s="258">
        <v>104.34119506</v>
      </c>
      <c r="K18" s="258">
        <v>104.53692458</v>
      </c>
      <c r="L18" s="258">
        <v>104.96191562</v>
      </c>
      <c r="M18" s="258">
        <v>105.04508722999999</v>
      </c>
      <c r="N18" s="258">
        <v>104.99410521</v>
      </c>
      <c r="O18" s="258">
        <v>104.55384924000001</v>
      </c>
      <c r="P18" s="258">
        <v>104.4259002</v>
      </c>
      <c r="Q18" s="258">
        <v>104.35513778000001</v>
      </c>
      <c r="R18" s="258">
        <v>104.35422749</v>
      </c>
      <c r="S18" s="258">
        <v>104.38833916</v>
      </c>
      <c r="T18" s="258">
        <v>104.4701383</v>
      </c>
      <c r="U18" s="258">
        <v>104.74568189</v>
      </c>
      <c r="V18" s="258">
        <v>104.81331324999999</v>
      </c>
      <c r="W18" s="258">
        <v>104.81908936000001</v>
      </c>
      <c r="X18" s="258">
        <v>104.60403782</v>
      </c>
      <c r="Y18" s="258">
        <v>104.60533271</v>
      </c>
      <c r="Z18" s="258">
        <v>104.66400164</v>
      </c>
      <c r="AA18" s="258">
        <v>104.9244903</v>
      </c>
      <c r="AB18" s="258">
        <v>104.98957301999999</v>
      </c>
      <c r="AC18" s="258">
        <v>105.00369550000001</v>
      </c>
      <c r="AD18" s="258">
        <v>104.87121973000001</v>
      </c>
      <c r="AE18" s="258">
        <v>104.85515024</v>
      </c>
      <c r="AF18" s="258">
        <v>104.85984902</v>
      </c>
      <c r="AG18" s="258">
        <v>104.81360429999999</v>
      </c>
      <c r="AH18" s="258">
        <v>104.91362346</v>
      </c>
      <c r="AI18" s="258">
        <v>105.08819471</v>
      </c>
      <c r="AJ18" s="258">
        <v>105.47650136999999</v>
      </c>
      <c r="AK18" s="258">
        <v>105.69578936000001</v>
      </c>
      <c r="AL18" s="258">
        <v>105.88524199</v>
      </c>
      <c r="AM18" s="258">
        <v>105.96377510000001</v>
      </c>
      <c r="AN18" s="258">
        <v>106.15437009999999</v>
      </c>
      <c r="AO18" s="258">
        <v>106.37594285</v>
      </c>
      <c r="AP18" s="258">
        <v>106.86253194</v>
      </c>
      <c r="AQ18" s="258">
        <v>106.97053121</v>
      </c>
      <c r="AR18" s="258">
        <v>106.93397928</v>
      </c>
      <c r="AS18" s="258">
        <v>106.22472833</v>
      </c>
      <c r="AT18" s="258">
        <v>106.29518484</v>
      </c>
      <c r="AU18" s="258">
        <v>106.61720099999999</v>
      </c>
      <c r="AV18" s="258">
        <v>107.6688486</v>
      </c>
      <c r="AW18" s="258">
        <v>108.13543024000001</v>
      </c>
      <c r="AX18" s="258">
        <v>108.49501771</v>
      </c>
      <c r="AY18" s="258">
        <v>108.64298404</v>
      </c>
      <c r="AZ18" s="258">
        <v>108.86705336999999</v>
      </c>
      <c r="BA18" s="346">
        <v>109.0626</v>
      </c>
      <c r="BB18" s="346">
        <v>109.1644</v>
      </c>
      <c r="BC18" s="346">
        <v>109.3518</v>
      </c>
      <c r="BD18" s="346">
        <v>109.5596</v>
      </c>
      <c r="BE18" s="346">
        <v>109.77379999999999</v>
      </c>
      <c r="BF18" s="346">
        <v>110.03270000000001</v>
      </c>
      <c r="BG18" s="346">
        <v>110.3223</v>
      </c>
      <c r="BH18" s="346">
        <v>110.6598</v>
      </c>
      <c r="BI18" s="346">
        <v>110.998</v>
      </c>
      <c r="BJ18" s="346">
        <v>111.3541</v>
      </c>
      <c r="BK18" s="346">
        <v>111.7966</v>
      </c>
      <c r="BL18" s="346">
        <v>112.13679999999999</v>
      </c>
      <c r="BM18" s="346">
        <v>112.4434</v>
      </c>
      <c r="BN18" s="346">
        <v>112.69710000000001</v>
      </c>
      <c r="BO18" s="346">
        <v>112.95059999999999</v>
      </c>
      <c r="BP18" s="346">
        <v>113.1848</v>
      </c>
      <c r="BQ18" s="346">
        <v>113.36669999999999</v>
      </c>
      <c r="BR18" s="346">
        <v>113.587</v>
      </c>
      <c r="BS18" s="346">
        <v>113.81270000000001</v>
      </c>
      <c r="BT18" s="346">
        <v>114.0438</v>
      </c>
      <c r="BU18" s="346">
        <v>114.2803</v>
      </c>
      <c r="BV18" s="346">
        <v>114.5223</v>
      </c>
    </row>
    <row r="19" spans="1:74" ht="11.1" customHeight="1" x14ac:dyDescent="0.2">
      <c r="A19" s="148" t="s">
        <v>896</v>
      </c>
      <c r="B19" s="210" t="s">
        <v>570</v>
      </c>
      <c r="C19" s="258">
        <v>101.18382561999999</v>
      </c>
      <c r="D19" s="258">
        <v>101.28337639999999</v>
      </c>
      <c r="E19" s="258">
        <v>101.53437144999999</v>
      </c>
      <c r="F19" s="258">
        <v>102.26154361</v>
      </c>
      <c r="G19" s="258">
        <v>102.57187761</v>
      </c>
      <c r="H19" s="258">
        <v>102.79010627</v>
      </c>
      <c r="I19" s="258">
        <v>102.79659056</v>
      </c>
      <c r="J19" s="258">
        <v>102.92033782</v>
      </c>
      <c r="K19" s="258">
        <v>103.04170901000001</v>
      </c>
      <c r="L19" s="258">
        <v>103.31475598</v>
      </c>
      <c r="M19" s="258">
        <v>103.31583615</v>
      </c>
      <c r="N19" s="258">
        <v>103.19900136</v>
      </c>
      <c r="O19" s="258">
        <v>102.74877852</v>
      </c>
      <c r="P19" s="258">
        <v>102.55771865</v>
      </c>
      <c r="Q19" s="258">
        <v>102.41034865</v>
      </c>
      <c r="R19" s="258">
        <v>102.30853266</v>
      </c>
      <c r="S19" s="258">
        <v>102.24714431</v>
      </c>
      <c r="T19" s="258">
        <v>102.22804772000001</v>
      </c>
      <c r="U19" s="258">
        <v>102.34461109999999</v>
      </c>
      <c r="V19" s="258">
        <v>102.34007189</v>
      </c>
      <c r="W19" s="258">
        <v>102.3077983</v>
      </c>
      <c r="X19" s="258">
        <v>102.15805227</v>
      </c>
      <c r="Y19" s="258">
        <v>102.13761345</v>
      </c>
      <c r="Z19" s="258">
        <v>102.15674378</v>
      </c>
      <c r="AA19" s="258">
        <v>102.34595432</v>
      </c>
      <c r="AB19" s="258">
        <v>102.34633968</v>
      </c>
      <c r="AC19" s="258">
        <v>102.28841091</v>
      </c>
      <c r="AD19" s="258">
        <v>102.04887304</v>
      </c>
      <c r="AE19" s="258">
        <v>101.96678724</v>
      </c>
      <c r="AF19" s="258">
        <v>101.91885855</v>
      </c>
      <c r="AG19" s="258">
        <v>101.90741752</v>
      </c>
      <c r="AH19" s="258">
        <v>101.92605510999999</v>
      </c>
      <c r="AI19" s="258">
        <v>101.97710189</v>
      </c>
      <c r="AJ19" s="258">
        <v>102.12227364</v>
      </c>
      <c r="AK19" s="258">
        <v>102.19185195</v>
      </c>
      <c r="AL19" s="258">
        <v>102.24755261</v>
      </c>
      <c r="AM19" s="258">
        <v>102.14148960999999</v>
      </c>
      <c r="AN19" s="258">
        <v>102.28034948</v>
      </c>
      <c r="AO19" s="258">
        <v>102.51624621000001</v>
      </c>
      <c r="AP19" s="258">
        <v>103.13885455</v>
      </c>
      <c r="AQ19" s="258">
        <v>103.35156894000001</v>
      </c>
      <c r="AR19" s="258">
        <v>103.44406411999999</v>
      </c>
      <c r="AS19" s="258">
        <v>102.91843722999999</v>
      </c>
      <c r="AT19" s="258">
        <v>103.14392115</v>
      </c>
      <c r="AU19" s="258">
        <v>103.622613</v>
      </c>
      <c r="AV19" s="258">
        <v>104.93364731</v>
      </c>
      <c r="AW19" s="258">
        <v>105.48440416</v>
      </c>
      <c r="AX19" s="258">
        <v>105.85401807</v>
      </c>
      <c r="AY19" s="258">
        <v>105.82014820000001</v>
      </c>
      <c r="AZ19" s="258">
        <v>105.99423184</v>
      </c>
      <c r="BA19" s="346">
        <v>106.15389999999999</v>
      </c>
      <c r="BB19" s="346">
        <v>106.2488</v>
      </c>
      <c r="BC19" s="346">
        <v>106.41759999999999</v>
      </c>
      <c r="BD19" s="346">
        <v>106.6097</v>
      </c>
      <c r="BE19" s="346">
        <v>106.79340000000001</v>
      </c>
      <c r="BF19" s="346">
        <v>107.0564</v>
      </c>
      <c r="BG19" s="346">
        <v>107.3668</v>
      </c>
      <c r="BH19" s="346">
        <v>107.81440000000001</v>
      </c>
      <c r="BI19" s="346">
        <v>108.15219999999999</v>
      </c>
      <c r="BJ19" s="346">
        <v>108.4699</v>
      </c>
      <c r="BK19" s="346">
        <v>108.7518</v>
      </c>
      <c r="BL19" s="346">
        <v>109.0414</v>
      </c>
      <c r="BM19" s="346">
        <v>109.3227</v>
      </c>
      <c r="BN19" s="346">
        <v>109.6127</v>
      </c>
      <c r="BO19" s="346">
        <v>109.8651</v>
      </c>
      <c r="BP19" s="346">
        <v>110.0966</v>
      </c>
      <c r="BQ19" s="346">
        <v>110.271</v>
      </c>
      <c r="BR19" s="346">
        <v>110.488</v>
      </c>
      <c r="BS19" s="346">
        <v>110.71129999999999</v>
      </c>
      <c r="BT19" s="346">
        <v>110.9409</v>
      </c>
      <c r="BU19" s="346">
        <v>111.1769</v>
      </c>
      <c r="BV19" s="346">
        <v>111.4191</v>
      </c>
    </row>
    <row r="20" spans="1:74" ht="11.1" customHeight="1" x14ac:dyDescent="0.2">
      <c r="A20" s="148" t="s">
        <v>897</v>
      </c>
      <c r="B20" s="210" t="s">
        <v>571</v>
      </c>
      <c r="C20" s="258">
        <v>101.07457162999999</v>
      </c>
      <c r="D20" s="258">
        <v>101.21583242</v>
      </c>
      <c r="E20" s="258">
        <v>101.51565218</v>
      </c>
      <c r="F20" s="258">
        <v>102.31264002</v>
      </c>
      <c r="G20" s="258">
        <v>102.67562088</v>
      </c>
      <c r="H20" s="258">
        <v>102.94320388</v>
      </c>
      <c r="I20" s="258">
        <v>102.96763593999999</v>
      </c>
      <c r="J20" s="258">
        <v>103.15523801000001</v>
      </c>
      <c r="K20" s="258">
        <v>103.35825701</v>
      </c>
      <c r="L20" s="258">
        <v>103.73822823</v>
      </c>
      <c r="M20" s="258">
        <v>103.85092963</v>
      </c>
      <c r="N20" s="258">
        <v>103.8578965</v>
      </c>
      <c r="O20" s="258">
        <v>103.52123573</v>
      </c>
      <c r="P20" s="258">
        <v>103.49515336</v>
      </c>
      <c r="Q20" s="258">
        <v>103.54175628</v>
      </c>
      <c r="R20" s="258">
        <v>103.70184192000001</v>
      </c>
      <c r="S20" s="258">
        <v>103.86321737</v>
      </c>
      <c r="T20" s="258">
        <v>104.06668007</v>
      </c>
      <c r="U20" s="258">
        <v>104.42580679</v>
      </c>
      <c r="V20" s="258">
        <v>104.62826137</v>
      </c>
      <c r="W20" s="258">
        <v>104.78762058</v>
      </c>
      <c r="X20" s="258">
        <v>104.82820577</v>
      </c>
      <c r="Y20" s="258">
        <v>104.95813326</v>
      </c>
      <c r="Z20" s="258">
        <v>105.10172437999999</v>
      </c>
      <c r="AA20" s="258">
        <v>105.33821639</v>
      </c>
      <c r="AB20" s="258">
        <v>105.44970683</v>
      </c>
      <c r="AC20" s="258">
        <v>105.51543296</v>
      </c>
      <c r="AD20" s="258">
        <v>105.42603081</v>
      </c>
      <c r="AE20" s="258">
        <v>105.48225128999999</v>
      </c>
      <c r="AF20" s="258">
        <v>105.57473044</v>
      </c>
      <c r="AG20" s="258">
        <v>105.66069439</v>
      </c>
      <c r="AH20" s="258">
        <v>105.85777127</v>
      </c>
      <c r="AI20" s="258">
        <v>106.12318721</v>
      </c>
      <c r="AJ20" s="258">
        <v>106.65415273000001</v>
      </c>
      <c r="AK20" s="258">
        <v>106.90833891</v>
      </c>
      <c r="AL20" s="258">
        <v>107.08295629</v>
      </c>
      <c r="AM20" s="258">
        <v>106.99068284000001</v>
      </c>
      <c r="AN20" s="258">
        <v>107.14665408</v>
      </c>
      <c r="AO20" s="258">
        <v>107.36354799999999</v>
      </c>
      <c r="AP20" s="258">
        <v>107.89057998</v>
      </c>
      <c r="AQ20" s="258">
        <v>108.04240774</v>
      </c>
      <c r="AR20" s="258">
        <v>108.06824666999999</v>
      </c>
      <c r="AS20" s="258">
        <v>107.44320008</v>
      </c>
      <c r="AT20" s="258">
        <v>107.61073383</v>
      </c>
      <c r="AU20" s="258">
        <v>108.04595125</v>
      </c>
      <c r="AV20" s="258">
        <v>109.34653679</v>
      </c>
      <c r="AW20" s="258">
        <v>109.86885821</v>
      </c>
      <c r="AX20" s="258">
        <v>110.21059998</v>
      </c>
      <c r="AY20" s="258">
        <v>110.14662127</v>
      </c>
      <c r="AZ20" s="258">
        <v>110.29605932</v>
      </c>
      <c r="BA20" s="346">
        <v>110.43380000000001</v>
      </c>
      <c r="BB20" s="346">
        <v>110.5236</v>
      </c>
      <c r="BC20" s="346">
        <v>110.66500000000001</v>
      </c>
      <c r="BD20" s="346">
        <v>110.8218</v>
      </c>
      <c r="BE20" s="346">
        <v>110.9391</v>
      </c>
      <c r="BF20" s="346">
        <v>111.16800000000001</v>
      </c>
      <c r="BG20" s="346">
        <v>111.45359999999999</v>
      </c>
      <c r="BH20" s="346">
        <v>111.901</v>
      </c>
      <c r="BI20" s="346">
        <v>112.2212</v>
      </c>
      <c r="BJ20" s="346">
        <v>112.5194</v>
      </c>
      <c r="BK20" s="346">
        <v>112.78360000000001</v>
      </c>
      <c r="BL20" s="346">
        <v>113.04649999999999</v>
      </c>
      <c r="BM20" s="346">
        <v>113.2962</v>
      </c>
      <c r="BN20" s="346">
        <v>113.5317</v>
      </c>
      <c r="BO20" s="346">
        <v>113.7559</v>
      </c>
      <c r="BP20" s="346">
        <v>113.9678</v>
      </c>
      <c r="BQ20" s="346">
        <v>114.1474</v>
      </c>
      <c r="BR20" s="346">
        <v>114.3496</v>
      </c>
      <c r="BS20" s="346">
        <v>114.5544</v>
      </c>
      <c r="BT20" s="346">
        <v>114.76179999999999</v>
      </c>
      <c r="BU20" s="346">
        <v>114.97190000000001</v>
      </c>
      <c r="BV20" s="346">
        <v>115.1846</v>
      </c>
    </row>
    <row r="21" spans="1:74" ht="11.1" customHeight="1" x14ac:dyDescent="0.2">
      <c r="A21" s="148" t="s">
        <v>898</v>
      </c>
      <c r="B21" s="210" t="s">
        <v>572</v>
      </c>
      <c r="C21" s="258">
        <v>102.76342879000001</v>
      </c>
      <c r="D21" s="258">
        <v>102.89311096</v>
      </c>
      <c r="E21" s="258">
        <v>103.13337069000001</v>
      </c>
      <c r="F21" s="258">
        <v>103.67768594</v>
      </c>
      <c r="G21" s="258">
        <v>103.99399232</v>
      </c>
      <c r="H21" s="258">
        <v>104.27576778</v>
      </c>
      <c r="I21" s="258">
        <v>104.51240083</v>
      </c>
      <c r="J21" s="258">
        <v>104.73307311000001</v>
      </c>
      <c r="K21" s="258">
        <v>104.92717313</v>
      </c>
      <c r="L21" s="258">
        <v>105.19115094999999</v>
      </c>
      <c r="M21" s="258">
        <v>105.25976885999999</v>
      </c>
      <c r="N21" s="258">
        <v>105.22947693</v>
      </c>
      <c r="O21" s="258">
        <v>104.86125403</v>
      </c>
      <c r="P21" s="258">
        <v>104.81240827000001</v>
      </c>
      <c r="Q21" s="258">
        <v>104.84391853</v>
      </c>
      <c r="R21" s="258">
        <v>104.99913651999999</v>
      </c>
      <c r="S21" s="258">
        <v>105.15884500999999</v>
      </c>
      <c r="T21" s="258">
        <v>105.36639571000001</v>
      </c>
      <c r="U21" s="258">
        <v>105.7437525</v>
      </c>
      <c r="V21" s="258">
        <v>105.95551473</v>
      </c>
      <c r="W21" s="258">
        <v>106.12364628</v>
      </c>
      <c r="X21" s="258">
        <v>106.10410114</v>
      </c>
      <c r="Y21" s="258">
        <v>106.29300581</v>
      </c>
      <c r="Z21" s="258">
        <v>106.54631428</v>
      </c>
      <c r="AA21" s="258">
        <v>107.02537692999999</v>
      </c>
      <c r="AB21" s="258">
        <v>107.28648025</v>
      </c>
      <c r="AC21" s="258">
        <v>107.49097462</v>
      </c>
      <c r="AD21" s="258">
        <v>107.52342165</v>
      </c>
      <c r="AE21" s="258">
        <v>107.70127687999999</v>
      </c>
      <c r="AF21" s="258">
        <v>107.90910192</v>
      </c>
      <c r="AG21" s="258">
        <v>108.23082051999999</v>
      </c>
      <c r="AH21" s="258">
        <v>108.43564241</v>
      </c>
      <c r="AI21" s="258">
        <v>108.60749133</v>
      </c>
      <c r="AJ21" s="258">
        <v>108.57847246</v>
      </c>
      <c r="AK21" s="258">
        <v>108.81029653</v>
      </c>
      <c r="AL21" s="258">
        <v>109.13506872000001</v>
      </c>
      <c r="AM21" s="258">
        <v>109.78814899</v>
      </c>
      <c r="AN21" s="258">
        <v>110.1222975</v>
      </c>
      <c r="AO21" s="258">
        <v>110.37287418</v>
      </c>
      <c r="AP21" s="258">
        <v>110.64096148</v>
      </c>
      <c r="AQ21" s="258">
        <v>110.64858267</v>
      </c>
      <c r="AR21" s="258">
        <v>110.49682022</v>
      </c>
      <c r="AS21" s="258">
        <v>109.56016390000001</v>
      </c>
      <c r="AT21" s="258">
        <v>109.55876678</v>
      </c>
      <c r="AU21" s="258">
        <v>109.86711864999999</v>
      </c>
      <c r="AV21" s="258">
        <v>111.07773357000001</v>
      </c>
      <c r="AW21" s="258">
        <v>111.56119789</v>
      </c>
      <c r="AX21" s="258">
        <v>111.91002564999999</v>
      </c>
      <c r="AY21" s="258">
        <v>111.96842105</v>
      </c>
      <c r="AZ21" s="258">
        <v>112.16482259</v>
      </c>
      <c r="BA21" s="346">
        <v>112.3434</v>
      </c>
      <c r="BB21" s="346">
        <v>112.4615</v>
      </c>
      <c r="BC21" s="346">
        <v>112.6366</v>
      </c>
      <c r="BD21" s="346">
        <v>112.82599999999999</v>
      </c>
      <c r="BE21" s="346">
        <v>112.9708</v>
      </c>
      <c r="BF21" s="346">
        <v>113.233</v>
      </c>
      <c r="BG21" s="346">
        <v>113.55370000000001</v>
      </c>
      <c r="BH21" s="346">
        <v>114.04179999999999</v>
      </c>
      <c r="BI21" s="346">
        <v>114.3977</v>
      </c>
      <c r="BJ21" s="346">
        <v>114.73050000000001</v>
      </c>
      <c r="BK21" s="346">
        <v>115.01860000000001</v>
      </c>
      <c r="BL21" s="346">
        <v>115.32089999999999</v>
      </c>
      <c r="BM21" s="346">
        <v>115.616</v>
      </c>
      <c r="BN21" s="346">
        <v>115.91630000000001</v>
      </c>
      <c r="BO21" s="346">
        <v>116.1876</v>
      </c>
      <c r="BP21" s="346">
        <v>116.4423</v>
      </c>
      <c r="BQ21" s="346">
        <v>116.6623</v>
      </c>
      <c r="BR21" s="346">
        <v>116.8977</v>
      </c>
      <c r="BS21" s="346">
        <v>117.13030000000001</v>
      </c>
      <c r="BT21" s="346">
        <v>117.3599</v>
      </c>
      <c r="BU21" s="346">
        <v>117.5868</v>
      </c>
      <c r="BV21" s="346">
        <v>117.8108</v>
      </c>
    </row>
    <row r="22" spans="1:74" ht="11.1" customHeight="1" x14ac:dyDescent="0.2">
      <c r="A22" s="148" t="s">
        <v>899</v>
      </c>
      <c r="B22" s="210" t="s">
        <v>573</v>
      </c>
      <c r="C22" s="258">
        <v>100.51692313</v>
      </c>
      <c r="D22" s="258">
        <v>100.63765334</v>
      </c>
      <c r="E22" s="258">
        <v>100.97114918</v>
      </c>
      <c r="F22" s="258">
        <v>101.97098942</v>
      </c>
      <c r="G22" s="258">
        <v>102.38983244000001</v>
      </c>
      <c r="H22" s="258">
        <v>102.681257</v>
      </c>
      <c r="I22" s="258">
        <v>102.66254794</v>
      </c>
      <c r="J22" s="258">
        <v>102.83617198</v>
      </c>
      <c r="K22" s="258">
        <v>103.01941394000001</v>
      </c>
      <c r="L22" s="258">
        <v>103.48220212</v>
      </c>
      <c r="M22" s="258">
        <v>103.48223369999999</v>
      </c>
      <c r="N22" s="258">
        <v>103.28943698</v>
      </c>
      <c r="O22" s="258">
        <v>102.69186577000001</v>
      </c>
      <c r="P22" s="258">
        <v>102.2723721</v>
      </c>
      <c r="Q22" s="258">
        <v>101.81900976999999</v>
      </c>
      <c r="R22" s="258">
        <v>101.20689765</v>
      </c>
      <c r="S22" s="258">
        <v>100.77945886000001</v>
      </c>
      <c r="T22" s="258">
        <v>100.41181228000001</v>
      </c>
      <c r="U22" s="258">
        <v>100.25770643</v>
      </c>
      <c r="V22" s="258">
        <v>99.894332861999999</v>
      </c>
      <c r="W22" s="258">
        <v>99.475440106999997</v>
      </c>
      <c r="X22" s="258">
        <v>98.823564148000003</v>
      </c>
      <c r="Y22" s="258">
        <v>98.426731028000006</v>
      </c>
      <c r="Z22" s="258">
        <v>98.107476730000002</v>
      </c>
      <c r="AA22" s="258">
        <v>98.023955221999998</v>
      </c>
      <c r="AB22" s="258">
        <v>97.741243093999998</v>
      </c>
      <c r="AC22" s="258">
        <v>97.417494313999995</v>
      </c>
      <c r="AD22" s="258">
        <v>96.918850241000001</v>
      </c>
      <c r="AE22" s="258">
        <v>96.613422135999997</v>
      </c>
      <c r="AF22" s="258">
        <v>96.367351360000001</v>
      </c>
      <c r="AG22" s="258">
        <v>96.128275403000004</v>
      </c>
      <c r="AH22" s="258">
        <v>96.040191164000007</v>
      </c>
      <c r="AI22" s="258">
        <v>96.050736134000005</v>
      </c>
      <c r="AJ22" s="258">
        <v>96.097177246000001</v>
      </c>
      <c r="AK22" s="258">
        <v>96.352030435000003</v>
      </c>
      <c r="AL22" s="258">
        <v>96.752562632999997</v>
      </c>
      <c r="AM22" s="258">
        <v>97.490565884999995</v>
      </c>
      <c r="AN22" s="258">
        <v>98.038612068000006</v>
      </c>
      <c r="AO22" s="258">
        <v>98.588493225999997</v>
      </c>
      <c r="AP22" s="258">
        <v>99.367198783999996</v>
      </c>
      <c r="AQ22" s="258">
        <v>99.750507823999996</v>
      </c>
      <c r="AR22" s="258">
        <v>99.965409769999994</v>
      </c>
      <c r="AS22" s="258">
        <v>99.567902148000002</v>
      </c>
      <c r="AT22" s="258">
        <v>99.778991762000004</v>
      </c>
      <c r="AU22" s="258">
        <v>100.15467614000001</v>
      </c>
      <c r="AV22" s="258">
        <v>101.03122732</v>
      </c>
      <c r="AW22" s="258">
        <v>101.48389718999999</v>
      </c>
      <c r="AX22" s="258">
        <v>101.84895778000001</v>
      </c>
      <c r="AY22" s="258">
        <v>102.02831721</v>
      </c>
      <c r="AZ22" s="258">
        <v>102.29172818000001</v>
      </c>
      <c r="BA22" s="346">
        <v>102.5411</v>
      </c>
      <c r="BB22" s="346">
        <v>102.7244</v>
      </c>
      <c r="BC22" s="346">
        <v>102.9847</v>
      </c>
      <c r="BD22" s="346">
        <v>103.27</v>
      </c>
      <c r="BE22" s="346">
        <v>103.536</v>
      </c>
      <c r="BF22" s="346">
        <v>103.9046</v>
      </c>
      <c r="BG22" s="346">
        <v>104.33150000000001</v>
      </c>
      <c r="BH22" s="346">
        <v>104.9632</v>
      </c>
      <c r="BI22" s="346">
        <v>105.39660000000001</v>
      </c>
      <c r="BJ22" s="346">
        <v>105.7783</v>
      </c>
      <c r="BK22" s="346">
        <v>106.0471</v>
      </c>
      <c r="BL22" s="346">
        <v>106.3712</v>
      </c>
      <c r="BM22" s="346">
        <v>106.6895</v>
      </c>
      <c r="BN22" s="346">
        <v>107.01649999999999</v>
      </c>
      <c r="BO22" s="346">
        <v>107.3122</v>
      </c>
      <c r="BP22" s="346">
        <v>107.59099999999999</v>
      </c>
      <c r="BQ22" s="346">
        <v>107.8344</v>
      </c>
      <c r="BR22" s="346">
        <v>108.09350000000001</v>
      </c>
      <c r="BS22" s="346">
        <v>108.3497</v>
      </c>
      <c r="BT22" s="346">
        <v>108.60299999999999</v>
      </c>
      <c r="BU22" s="346">
        <v>108.85339999999999</v>
      </c>
      <c r="BV22" s="346">
        <v>109.10080000000001</v>
      </c>
    </row>
    <row r="23" spans="1:74" ht="11.1" customHeight="1" x14ac:dyDescent="0.2">
      <c r="A23" s="148" t="s">
        <v>900</v>
      </c>
      <c r="B23" s="210" t="s">
        <v>574</v>
      </c>
      <c r="C23" s="258">
        <v>102.29403526</v>
      </c>
      <c r="D23" s="258">
        <v>102.44515020999999</v>
      </c>
      <c r="E23" s="258">
        <v>102.68924272</v>
      </c>
      <c r="F23" s="258">
        <v>103.24914591</v>
      </c>
      <c r="G23" s="258">
        <v>103.51206865</v>
      </c>
      <c r="H23" s="258">
        <v>103.70084408</v>
      </c>
      <c r="I23" s="258">
        <v>103.71529449000001</v>
      </c>
      <c r="J23" s="258">
        <v>103.83090858</v>
      </c>
      <c r="K23" s="258">
        <v>103.94750864</v>
      </c>
      <c r="L23" s="258">
        <v>104.15144798999999</v>
      </c>
      <c r="M23" s="258">
        <v>104.20525499</v>
      </c>
      <c r="N23" s="258">
        <v>104.19528296999999</v>
      </c>
      <c r="O23" s="258">
        <v>103.95424345000001</v>
      </c>
      <c r="P23" s="258">
        <v>103.94217976</v>
      </c>
      <c r="Q23" s="258">
        <v>103.99180341</v>
      </c>
      <c r="R23" s="258">
        <v>104.12784019999999</v>
      </c>
      <c r="S23" s="258">
        <v>104.2822942</v>
      </c>
      <c r="T23" s="258">
        <v>104.4798912</v>
      </c>
      <c r="U23" s="258">
        <v>104.81664798</v>
      </c>
      <c r="V23" s="258">
        <v>105.02851839</v>
      </c>
      <c r="W23" s="258">
        <v>105.21151921000001</v>
      </c>
      <c r="X23" s="258">
        <v>105.30831487</v>
      </c>
      <c r="Y23" s="258">
        <v>105.47657818</v>
      </c>
      <c r="Z23" s="258">
        <v>105.65897357999999</v>
      </c>
      <c r="AA23" s="258">
        <v>105.98132877</v>
      </c>
      <c r="AB23" s="258">
        <v>106.09761755</v>
      </c>
      <c r="AC23" s="258">
        <v>106.13366763000001</v>
      </c>
      <c r="AD23" s="258">
        <v>105.91834525</v>
      </c>
      <c r="AE23" s="258">
        <v>105.92226825</v>
      </c>
      <c r="AF23" s="258">
        <v>105.97430285999999</v>
      </c>
      <c r="AG23" s="258">
        <v>106.04772758</v>
      </c>
      <c r="AH23" s="258">
        <v>106.21602656</v>
      </c>
      <c r="AI23" s="258">
        <v>106.45247827999999</v>
      </c>
      <c r="AJ23" s="258">
        <v>106.81647269</v>
      </c>
      <c r="AK23" s="258">
        <v>107.14468745000001</v>
      </c>
      <c r="AL23" s="258">
        <v>107.49651249</v>
      </c>
      <c r="AM23" s="258">
        <v>107.95437694</v>
      </c>
      <c r="AN23" s="258">
        <v>108.29160071</v>
      </c>
      <c r="AO23" s="258">
        <v>108.59061292</v>
      </c>
      <c r="AP23" s="258">
        <v>108.97468121999999</v>
      </c>
      <c r="AQ23" s="258">
        <v>109.1048196</v>
      </c>
      <c r="AR23" s="258">
        <v>109.10429569999999</v>
      </c>
      <c r="AS23" s="258">
        <v>108.38884662</v>
      </c>
      <c r="AT23" s="258">
        <v>108.56519534</v>
      </c>
      <c r="AU23" s="258">
        <v>109.04907897</v>
      </c>
      <c r="AV23" s="258">
        <v>110.51948657</v>
      </c>
      <c r="AW23" s="258">
        <v>111.10919819</v>
      </c>
      <c r="AX23" s="258">
        <v>111.4972029</v>
      </c>
      <c r="AY23" s="258">
        <v>111.441225</v>
      </c>
      <c r="AZ23" s="258">
        <v>111.60752268</v>
      </c>
      <c r="BA23" s="346">
        <v>111.7538</v>
      </c>
      <c r="BB23" s="346">
        <v>111.8056</v>
      </c>
      <c r="BC23" s="346">
        <v>111.9678</v>
      </c>
      <c r="BD23" s="346">
        <v>112.16589999999999</v>
      </c>
      <c r="BE23" s="346">
        <v>112.38039999999999</v>
      </c>
      <c r="BF23" s="346">
        <v>112.66500000000001</v>
      </c>
      <c r="BG23" s="346">
        <v>113</v>
      </c>
      <c r="BH23" s="346">
        <v>113.48350000000001</v>
      </c>
      <c r="BI23" s="346">
        <v>113.8462</v>
      </c>
      <c r="BJ23" s="346">
        <v>114.1861</v>
      </c>
      <c r="BK23" s="346">
        <v>114.4966</v>
      </c>
      <c r="BL23" s="346">
        <v>114.7954</v>
      </c>
      <c r="BM23" s="346">
        <v>115.0762</v>
      </c>
      <c r="BN23" s="346">
        <v>115.32810000000001</v>
      </c>
      <c r="BO23" s="346">
        <v>115.5808</v>
      </c>
      <c r="BP23" s="346">
        <v>115.8235</v>
      </c>
      <c r="BQ23" s="346">
        <v>116.0354</v>
      </c>
      <c r="BR23" s="346">
        <v>116.2736</v>
      </c>
      <c r="BS23" s="346">
        <v>116.5175</v>
      </c>
      <c r="BT23" s="346">
        <v>116.767</v>
      </c>
      <c r="BU23" s="346">
        <v>117.02200000000001</v>
      </c>
      <c r="BV23" s="346">
        <v>117.2826</v>
      </c>
    </row>
    <row r="24" spans="1:74" ht="11.1" customHeight="1" x14ac:dyDescent="0.2">
      <c r="A24" s="148" t="s">
        <v>901</v>
      </c>
      <c r="B24" s="210" t="s">
        <v>575</v>
      </c>
      <c r="C24" s="258">
        <v>101.29198971</v>
      </c>
      <c r="D24" s="258">
        <v>101.37560881</v>
      </c>
      <c r="E24" s="258">
        <v>101.58502451</v>
      </c>
      <c r="F24" s="258">
        <v>102.18411657</v>
      </c>
      <c r="G24" s="258">
        <v>102.44721564</v>
      </c>
      <c r="H24" s="258">
        <v>102.63820149</v>
      </c>
      <c r="I24" s="258">
        <v>102.63087092000001</v>
      </c>
      <c r="J24" s="258">
        <v>102.77228271</v>
      </c>
      <c r="K24" s="258">
        <v>102.93623366999999</v>
      </c>
      <c r="L24" s="258">
        <v>103.30437499</v>
      </c>
      <c r="M24" s="258">
        <v>103.37716588000001</v>
      </c>
      <c r="N24" s="258">
        <v>103.33625755</v>
      </c>
      <c r="O24" s="258">
        <v>102.92774453</v>
      </c>
      <c r="P24" s="258">
        <v>102.84986684</v>
      </c>
      <c r="Q24" s="258">
        <v>102.84871903</v>
      </c>
      <c r="R24" s="258">
        <v>102.96212174999999</v>
      </c>
      <c r="S24" s="258">
        <v>103.08606818</v>
      </c>
      <c r="T24" s="258">
        <v>103.25837898</v>
      </c>
      <c r="U24" s="258">
        <v>103.67031375000001</v>
      </c>
      <c r="V24" s="258">
        <v>103.7959086</v>
      </c>
      <c r="W24" s="258">
        <v>103.82642312999999</v>
      </c>
      <c r="X24" s="258">
        <v>103.55157723000001</v>
      </c>
      <c r="Y24" s="258">
        <v>103.5496412</v>
      </c>
      <c r="Z24" s="258">
        <v>103.61033495</v>
      </c>
      <c r="AA24" s="258">
        <v>103.90672867000001</v>
      </c>
      <c r="AB24" s="258">
        <v>103.96287929</v>
      </c>
      <c r="AC24" s="258">
        <v>103.95185701</v>
      </c>
      <c r="AD24" s="258">
        <v>103.81241056</v>
      </c>
      <c r="AE24" s="258">
        <v>103.71298096</v>
      </c>
      <c r="AF24" s="258">
        <v>103.59231693</v>
      </c>
      <c r="AG24" s="258">
        <v>103.31006518</v>
      </c>
      <c r="AH24" s="258">
        <v>103.25219728</v>
      </c>
      <c r="AI24" s="258">
        <v>103.27835992</v>
      </c>
      <c r="AJ24" s="258">
        <v>103.53531674</v>
      </c>
      <c r="AK24" s="258">
        <v>103.61946776000001</v>
      </c>
      <c r="AL24" s="258">
        <v>103.67757659</v>
      </c>
      <c r="AM24" s="258">
        <v>103.60800786999999</v>
      </c>
      <c r="AN24" s="258">
        <v>103.69025889</v>
      </c>
      <c r="AO24" s="258">
        <v>103.82269426000001</v>
      </c>
      <c r="AP24" s="258">
        <v>104.25215138</v>
      </c>
      <c r="AQ24" s="258">
        <v>104.29982742</v>
      </c>
      <c r="AR24" s="258">
        <v>104.21255977</v>
      </c>
      <c r="AS24" s="258">
        <v>103.4236866</v>
      </c>
      <c r="AT24" s="258">
        <v>103.49152794</v>
      </c>
      <c r="AU24" s="258">
        <v>103.84942196</v>
      </c>
      <c r="AV24" s="258">
        <v>105.09239511</v>
      </c>
      <c r="AW24" s="258">
        <v>105.58412466999999</v>
      </c>
      <c r="AX24" s="258">
        <v>105.91963708999999</v>
      </c>
      <c r="AY24" s="258">
        <v>105.91357757</v>
      </c>
      <c r="AZ24" s="258">
        <v>106.07567177999999</v>
      </c>
      <c r="BA24" s="346">
        <v>106.2206</v>
      </c>
      <c r="BB24" s="346">
        <v>106.276</v>
      </c>
      <c r="BC24" s="346">
        <v>106.44070000000001</v>
      </c>
      <c r="BD24" s="346">
        <v>106.64239999999999</v>
      </c>
      <c r="BE24" s="346">
        <v>106.8527</v>
      </c>
      <c r="BF24" s="346">
        <v>107.14960000000001</v>
      </c>
      <c r="BG24" s="346">
        <v>107.5047</v>
      </c>
      <c r="BH24" s="346">
        <v>108.0599</v>
      </c>
      <c r="BI24" s="346">
        <v>108.42489999999999</v>
      </c>
      <c r="BJ24" s="346">
        <v>108.74169999999999</v>
      </c>
      <c r="BK24" s="346">
        <v>108.9556</v>
      </c>
      <c r="BL24" s="346">
        <v>109.2169</v>
      </c>
      <c r="BM24" s="346">
        <v>109.471</v>
      </c>
      <c r="BN24" s="346">
        <v>109.7218</v>
      </c>
      <c r="BO24" s="346">
        <v>109.9586</v>
      </c>
      <c r="BP24" s="346">
        <v>110.18519999999999</v>
      </c>
      <c r="BQ24" s="346">
        <v>110.3896</v>
      </c>
      <c r="BR24" s="346">
        <v>110.6049</v>
      </c>
      <c r="BS24" s="346">
        <v>110.81910000000001</v>
      </c>
      <c r="BT24" s="346">
        <v>111.0322</v>
      </c>
      <c r="BU24" s="346">
        <v>111.2441</v>
      </c>
      <c r="BV24" s="346">
        <v>111.45489999999999</v>
      </c>
    </row>
    <row r="25" spans="1:74" ht="11.1" customHeight="1" x14ac:dyDescent="0.2">
      <c r="A25" s="148"/>
      <c r="B25" s="168" t="s">
        <v>1149</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347"/>
      <c r="BB25" s="347"/>
      <c r="BC25" s="347"/>
      <c r="BD25" s="347"/>
      <c r="BE25" s="347"/>
      <c r="BF25" s="347"/>
      <c r="BG25" s="347"/>
      <c r="BH25" s="347"/>
      <c r="BI25" s="347"/>
      <c r="BJ25" s="347"/>
      <c r="BK25" s="347"/>
      <c r="BL25" s="347"/>
      <c r="BM25" s="347"/>
      <c r="BN25" s="347"/>
      <c r="BO25" s="347"/>
      <c r="BP25" s="347"/>
      <c r="BQ25" s="347"/>
      <c r="BR25" s="347"/>
      <c r="BS25" s="347"/>
      <c r="BT25" s="347"/>
      <c r="BU25" s="347"/>
      <c r="BV25" s="347"/>
    </row>
    <row r="26" spans="1:74" ht="11.1" customHeight="1" x14ac:dyDescent="0.2">
      <c r="A26" s="148" t="s">
        <v>902</v>
      </c>
      <c r="B26" s="210" t="s">
        <v>568</v>
      </c>
      <c r="C26" s="240">
        <v>718.99277429000006</v>
      </c>
      <c r="D26" s="240">
        <v>719.69432719999998</v>
      </c>
      <c r="E26" s="240">
        <v>720.77876809999998</v>
      </c>
      <c r="F26" s="240">
        <v>722.18285109999999</v>
      </c>
      <c r="G26" s="240">
        <v>724.0805024</v>
      </c>
      <c r="H26" s="240">
        <v>726.40847611000004</v>
      </c>
      <c r="I26" s="240">
        <v>729.00599338999996</v>
      </c>
      <c r="J26" s="240">
        <v>732.31519603000004</v>
      </c>
      <c r="K26" s="240">
        <v>736.17530519000002</v>
      </c>
      <c r="L26" s="240">
        <v>742.10094586000002</v>
      </c>
      <c r="M26" s="240">
        <v>745.92689931999996</v>
      </c>
      <c r="N26" s="240">
        <v>749.16779055999996</v>
      </c>
      <c r="O26" s="240">
        <v>750.99324391000005</v>
      </c>
      <c r="P26" s="240">
        <v>753.68679245999999</v>
      </c>
      <c r="Q26" s="240">
        <v>756.41806052000004</v>
      </c>
      <c r="R26" s="240">
        <v>760.27403995999998</v>
      </c>
      <c r="S26" s="240">
        <v>762.26550319</v>
      </c>
      <c r="T26" s="240">
        <v>763.47944206</v>
      </c>
      <c r="U26" s="240">
        <v>761.62118381000005</v>
      </c>
      <c r="V26" s="240">
        <v>763.00107851999996</v>
      </c>
      <c r="W26" s="240">
        <v>765.32445343999996</v>
      </c>
      <c r="X26" s="240">
        <v>771.93419288999996</v>
      </c>
      <c r="Y26" s="240">
        <v>773.63736496000001</v>
      </c>
      <c r="Z26" s="240">
        <v>773.77685398000006</v>
      </c>
      <c r="AA26" s="240">
        <v>768.91675454999995</v>
      </c>
      <c r="AB26" s="240">
        <v>768.50580653999998</v>
      </c>
      <c r="AC26" s="240">
        <v>769.10810454</v>
      </c>
      <c r="AD26" s="240">
        <v>772.29395539999996</v>
      </c>
      <c r="AE26" s="240">
        <v>773.74501526999995</v>
      </c>
      <c r="AF26" s="240">
        <v>775.03159101000006</v>
      </c>
      <c r="AG26" s="240">
        <v>778.05655448000005</v>
      </c>
      <c r="AH26" s="240">
        <v>777.58700806000002</v>
      </c>
      <c r="AI26" s="240">
        <v>775.52582359999997</v>
      </c>
      <c r="AJ26" s="240">
        <v>766.99179834999995</v>
      </c>
      <c r="AK26" s="240">
        <v>765.40823990000001</v>
      </c>
      <c r="AL26" s="240">
        <v>765.89394546999995</v>
      </c>
      <c r="AM26" s="240">
        <v>771.97963034999998</v>
      </c>
      <c r="AN26" s="240">
        <v>773.95582753999997</v>
      </c>
      <c r="AO26" s="240">
        <v>775.35325232000002</v>
      </c>
      <c r="AP26" s="240">
        <v>775.43204905000005</v>
      </c>
      <c r="AQ26" s="240">
        <v>776.22682069999996</v>
      </c>
      <c r="AR26" s="240">
        <v>776.99771166000005</v>
      </c>
      <c r="AS26" s="240">
        <v>777.69287876999999</v>
      </c>
      <c r="AT26" s="240">
        <v>778.45489067999995</v>
      </c>
      <c r="AU26" s="240">
        <v>779.23190424999996</v>
      </c>
      <c r="AV26" s="240">
        <v>779.84118817000001</v>
      </c>
      <c r="AW26" s="240">
        <v>780.78525351999997</v>
      </c>
      <c r="AX26" s="240">
        <v>781.88136899000006</v>
      </c>
      <c r="AY26" s="240">
        <v>783.15658829999995</v>
      </c>
      <c r="AZ26" s="240">
        <v>784.53651374000003</v>
      </c>
      <c r="BA26" s="333">
        <v>786.04819999999995</v>
      </c>
      <c r="BB26" s="333">
        <v>787.76660000000004</v>
      </c>
      <c r="BC26" s="333">
        <v>789.48559999999998</v>
      </c>
      <c r="BD26" s="333">
        <v>791.28009999999995</v>
      </c>
      <c r="BE26" s="333">
        <v>793.24530000000004</v>
      </c>
      <c r="BF26" s="333">
        <v>795.11940000000004</v>
      </c>
      <c r="BG26" s="333">
        <v>796.99739999999997</v>
      </c>
      <c r="BH26" s="333">
        <v>798.75639999999999</v>
      </c>
      <c r="BI26" s="333">
        <v>800.73490000000004</v>
      </c>
      <c r="BJ26" s="333">
        <v>802.80970000000002</v>
      </c>
      <c r="BK26" s="333">
        <v>805.38930000000005</v>
      </c>
      <c r="BL26" s="333">
        <v>807.35080000000005</v>
      </c>
      <c r="BM26" s="333">
        <v>809.10239999999999</v>
      </c>
      <c r="BN26" s="333">
        <v>810.35350000000005</v>
      </c>
      <c r="BO26" s="333">
        <v>811.90359999999998</v>
      </c>
      <c r="BP26" s="333">
        <v>813.46199999999999</v>
      </c>
      <c r="BQ26" s="333">
        <v>814.99379999999996</v>
      </c>
      <c r="BR26" s="333">
        <v>816.59490000000005</v>
      </c>
      <c r="BS26" s="333">
        <v>818.23040000000003</v>
      </c>
      <c r="BT26" s="333">
        <v>819.90030000000002</v>
      </c>
      <c r="BU26" s="333">
        <v>821.60469999999998</v>
      </c>
      <c r="BV26" s="333">
        <v>823.34339999999997</v>
      </c>
    </row>
    <row r="27" spans="1:74" ht="11.1" customHeight="1" x14ac:dyDescent="0.2">
      <c r="A27" s="148" t="s">
        <v>903</v>
      </c>
      <c r="B27" s="210" t="s">
        <v>601</v>
      </c>
      <c r="C27" s="240">
        <v>1841.9335274</v>
      </c>
      <c r="D27" s="240">
        <v>1843.5506230999999</v>
      </c>
      <c r="E27" s="240">
        <v>1845.7213114000001</v>
      </c>
      <c r="F27" s="240">
        <v>1847.4741289000001</v>
      </c>
      <c r="G27" s="240">
        <v>1851.4805996</v>
      </c>
      <c r="H27" s="240">
        <v>1856.7692601000001</v>
      </c>
      <c r="I27" s="240">
        <v>1863.7070808000001</v>
      </c>
      <c r="J27" s="240">
        <v>1871.2848935</v>
      </c>
      <c r="K27" s="240">
        <v>1879.8696683999999</v>
      </c>
      <c r="L27" s="240">
        <v>1892.0118229</v>
      </c>
      <c r="M27" s="240">
        <v>1900.6977095</v>
      </c>
      <c r="N27" s="240">
        <v>1908.4777452999999</v>
      </c>
      <c r="O27" s="240">
        <v>1913.9352486</v>
      </c>
      <c r="P27" s="240">
        <v>1920.9660944</v>
      </c>
      <c r="Q27" s="240">
        <v>1928.1536008</v>
      </c>
      <c r="R27" s="240">
        <v>1937.629807</v>
      </c>
      <c r="S27" s="240">
        <v>1943.5316052999999</v>
      </c>
      <c r="T27" s="240">
        <v>1947.9910348000001</v>
      </c>
      <c r="U27" s="240">
        <v>1948.6148671999999</v>
      </c>
      <c r="V27" s="240">
        <v>1951.9844803999999</v>
      </c>
      <c r="W27" s="240">
        <v>1955.7066460000001</v>
      </c>
      <c r="X27" s="240">
        <v>1963.1795578000001</v>
      </c>
      <c r="Y27" s="240">
        <v>1965.0581829</v>
      </c>
      <c r="Z27" s="240">
        <v>1964.7407152000001</v>
      </c>
      <c r="AA27" s="240">
        <v>1957.2157635999999</v>
      </c>
      <c r="AB27" s="240">
        <v>1956.2646533</v>
      </c>
      <c r="AC27" s="240">
        <v>1956.8759934</v>
      </c>
      <c r="AD27" s="240">
        <v>1961.70577</v>
      </c>
      <c r="AE27" s="240">
        <v>1963.4500209</v>
      </c>
      <c r="AF27" s="240">
        <v>1964.7647324</v>
      </c>
      <c r="AG27" s="240">
        <v>1967.0413060000001</v>
      </c>
      <c r="AH27" s="240">
        <v>1966.4533874000001</v>
      </c>
      <c r="AI27" s="240">
        <v>1964.3923781000001</v>
      </c>
      <c r="AJ27" s="240">
        <v>1955.9572060999999</v>
      </c>
      <c r="AK27" s="240">
        <v>1954.6258196000001</v>
      </c>
      <c r="AL27" s="240">
        <v>1955.4971465000001</v>
      </c>
      <c r="AM27" s="240">
        <v>1961.1579850999999</v>
      </c>
      <c r="AN27" s="240">
        <v>1964.4946399999999</v>
      </c>
      <c r="AO27" s="240">
        <v>1968.0939095000001</v>
      </c>
      <c r="AP27" s="240">
        <v>1972.8963656000001</v>
      </c>
      <c r="AQ27" s="240">
        <v>1976.3154353</v>
      </c>
      <c r="AR27" s="240">
        <v>1979.2916908</v>
      </c>
      <c r="AS27" s="240">
        <v>1981.6049533</v>
      </c>
      <c r="AT27" s="240">
        <v>1983.8607139000001</v>
      </c>
      <c r="AU27" s="240">
        <v>1985.8387941000001</v>
      </c>
      <c r="AV27" s="240">
        <v>1986.8150667</v>
      </c>
      <c r="AW27" s="240">
        <v>1988.7808815000001</v>
      </c>
      <c r="AX27" s="240">
        <v>1991.0121111999999</v>
      </c>
      <c r="AY27" s="240">
        <v>1993.1881705999999</v>
      </c>
      <c r="AZ27" s="240">
        <v>1996.1906693000001</v>
      </c>
      <c r="BA27" s="333">
        <v>1999.6990000000001</v>
      </c>
      <c r="BB27" s="333">
        <v>2004.1369999999999</v>
      </c>
      <c r="BC27" s="333">
        <v>2008.3389999999999</v>
      </c>
      <c r="BD27" s="333">
        <v>2012.729</v>
      </c>
      <c r="BE27" s="333">
        <v>2017.702</v>
      </c>
      <c r="BF27" s="333">
        <v>2022.172</v>
      </c>
      <c r="BG27" s="333">
        <v>2026.5329999999999</v>
      </c>
      <c r="BH27" s="333">
        <v>2030.2260000000001</v>
      </c>
      <c r="BI27" s="333">
        <v>2034.79</v>
      </c>
      <c r="BJ27" s="333">
        <v>2039.663</v>
      </c>
      <c r="BK27" s="333">
        <v>2046.0809999999999</v>
      </c>
      <c r="BL27" s="333">
        <v>2050.65</v>
      </c>
      <c r="BM27" s="333">
        <v>2054.605</v>
      </c>
      <c r="BN27" s="333">
        <v>2057</v>
      </c>
      <c r="BO27" s="333">
        <v>2060.4349999999999</v>
      </c>
      <c r="BP27" s="333">
        <v>2063.9630000000002</v>
      </c>
      <c r="BQ27" s="333">
        <v>2067.654</v>
      </c>
      <c r="BR27" s="333">
        <v>2071.3209999999999</v>
      </c>
      <c r="BS27" s="333">
        <v>2075.0320000000002</v>
      </c>
      <c r="BT27" s="333">
        <v>2078.7869999999998</v>
      </c>
      <c r="BU27" s="333">
        <v>2082.5859999999998</v>
      </c>
      <c r="BV27" s="333">
        <v>2086.4279999999999</v>
      </c>
    </row>
    <row r="28" spans="1:74" ht="11.1" customHeight="1" x14ac:dyDescent="0.2">
      <c r="A28" s="148" t="s">
        <v>904</v>
      </c>
      <c r="B28" s="210" t="s">
        <v>569</v>
      </c>
      <c r="C28" s="240">
        <v>1960.5346515000001</v>
      </c>
      <c r="D28" s="240">
        <v>1966.5054199000001</v>
      </c>
      <c r="E28" s="240">
        <v>1972.7450945000001</v>
      </c>
      <c r="F28" s="240">
        <v>1979.9706282</v>
      </c>
      <c r="G28" s="240">
        <v>1986.2104002000001</v>
      </c>
      <c r="H28" s="240">
        <v>1992.1813635000001</v>
      </c>
      <c r="I28" s="240">
        <v>1995.7788889000001</v>
      </c>
      <c r="J28" s="240">
        <v>2002.7907070000001</v>
      </c>
      <c r="K28" s="240">
        <v>2011.1121886000001</v>
      </c>
      <c r="L28" s="240">
        <v>2023.6494634999999</v>
      </c>
      <c r="M28" s="240">
        <v>2032.4106744999999</v>
      </c>
      <c r="N28" s="240">
        <v>2040.3019514</v>
      </c>
      <c r="O28" s="240">
        <v>2046.8492057999999</v>
      </c>
      <c r="P28" s="240">
        <v>2053.3561811</v>
      </c>
      <c r="Q28" s="240">
        <v>2059.3487888</v>
      </c>
      <c r="R28" s="240">
        <v>2065.1152717999998</v>
      </c>
      <c r="S28" s="240">
        <v>2069.8629621</v>
      </c>
      <c r="T28" s="240">
        <v>2073.8801026000001</v>
      </c>
      <c r="U28" s="240">
        <v>2073.9284726999999</v>
      </c>
      <c r="V28" s="240">
        <v>2078.9131790000001</v>
      </c>
      <c r="W28" s="240">
        <v>2085.5960008000002</v>
      </c>
      <c r="X28" s="240">
        <v>2101.8159583000001</v>
      </c>
      <c r="Y28" s="240">
        <v>2106.0157460999999</v>
      </c>
      <c r="Z28" s="240">
        <v>2106.0343843999999</v>
      </c>
      <c r="AA28" s="240">
        <v>2092.8323693000002</v>
      </c>
      <c r="AB28" s="240">
        <v>2091.2683363000001</v>
      </c>
      <c r="AC28" s="240">
        <v>2092.3027815</v>
      </c>
      <c r="AD28" s="240">
        <v>2100.1694407</v>
      </c>
      <c r="AE28" s="240">
        <v>2103.2255406999998</v>
      </c>
      <c r="AF28" s="240">
        <v>2105.7048171000001</v>
      </c>
      <c r="AG28" s="240">
        <v>2109.6343812</v>
      </c>
      <c r="AH28" s="240">
        <v>2109.4396774000002</v>
      </c>
      <c r="AI28" s="240">
        <v>2107.1478167999999</v>
      </c>
      <c r="AJ28" s="240">
        <v>2096.3838175000001</v>
      </c>
      <c r="AK28" s="240">
        <v>2094.6788796000001</v>
      </c>
      <c r="AL28" s="240">
        <v>2095.6580211999999</v>
      </c>
      <c r="AM28" s="240">
        <v>2104.1156864999998</v>
      </c>
      <c r="AN28" s="240">
        <v>2106.867154</v>
      </c>
      <c r="AO28" s="240">
        <v>2108.7068678999999</v>
      </c>
      <c r="AP28" s="240">
        <v>2107.9264729000001</v>
      </c>
      <c r="AQ28" s="240">
        <v>2109.2239460000001</v>
      </c>
      <c r="AR28" s="240">
        <v>2110.8909319999998</v>
      </c>
      <c r="AS28" s="240">
        <v>2113.0241789000002</v>
      </c>
      <c r="AT28" s="240">
        <v>2115.3576294999998</v>
      </c>
      <c r="AU28" s="240">
        <v>2117.9880318</v>
      </c>
      <c r="AV28" s="240">
        <v>2121.2911187999998</v>
      </c>
      <c r="AW28" s="240">
        <v>2124.2336248000001</v>
      </c>
      <c r="AX28" s="240">
        <v>2127.1912828</v>
      </c>
      <c r="AY28" s="240">
        <v>2129.6931104999999</v>
      </c>
      <c r="AZ28" s="240">
        <v>2133.0343091</v>
      </c>
      <c r="BA28" s="333">
        <v>2136.7440000000001</v>
      </c>
      <c r="BB28" s="333">
        <v>2140.893</v>
      </c>
      <c r="BC28" s="333">
        <v>2145.2860000000001</v>
      </c>
      <c r="BD28" s="333">
        <v>2149.9940000000001</v>
      </c>
      <c r="BE28" s="333">
        <v>2155.5549999999998</v>
      </c>
      <c r="BF28" s="333">
        <v>2160.4899999999998</v>
      </c>
      <c r="BG28" s="333">
        <v>2165.3380000000002</v>
      </c>
      <c r="BH28" s="333">
        <v>2169.386</v>
      </c>
      <c r="BI28" s="333">
        <v>2174.5909999999999</v>
      </c>
      <c r="BJ28" s="333">
        <v>2180.241</v>
      </c>
      <c r="BK28" s="333">
        <v>2187.8240000000001</v>
      </c>
      <c r="BL28" s="333">
        <v>2193.248</v>
      </c>
      <c r="BM28" s="333">
        <v>2198.0010000000002</v>
      </c>
      <c r="BN28" s="333">
        <v>2201.1469999999999</v>
      </c>
      <c r="BO28" s="333">
        <v>2205.2620000000002</v>
      </c>
      <c r="BP28" s="333">
        <v>2209.4090000000001</v>
      </c>
      <c r="BQ28" s="333">
        <v>2213.4679999999998</v>
      </c>
      <c r="BR28" s="333">
        <v>2217.7689999999998</v>
      </c>
      <c r="BS28" s="333">
        <v>2222.1909999999998</v>
      </c>
      <c r="BT28" s="333">
        <v>2226.7350000000001</v>
      </c>
      <c r="BU28" s="333">
        <v>2231.4009999999998</v>
      </c>
      <c r="BV28" s="333">
        <v>2236.1880000000001</v>
      </c>
    </row>
    <row r="29" spans="1:74" ht="11.1" customHeight="1" x14ac:dyDescent="0.2">
      <c r="A29" s="148" t="s">
        <v>905</v>
      </c>
      <c r="B29" s="210" t="s">
        <v>570</v>
      </c>
      <c r="C29" s="240">
        <v>939.79303886000002</v>
      </c>
      <c r="D29" s="240">
        <v>942.99115993999999</v>
      </c>
      <c r="E29" s="240">
        <v>946.85187499000006</v>
      </c>
      <c r="F29" s="240">
        <v>953.24648920000004</v>
      </c>
      <c r="G29" s="240">
        <v>957.0289133</v>
      </c>
      <c r="H29" s="240">
        <v>960.07045246999996</v>
      </c>
      <c r="I29" s="240">
        <v>960.48018750000006</v>
      </c>
      <c r="J29" s="240">
        <v>963.45814625000003</v>
      </c>
      <c r="K29" s="240">
        <v>967.11340948999998</v>
      </c>
      <c r="L29" s="240">
        <v>973.39449861000003</v>
      </c>
      <c r="M29" s="240">
        <v>976.94297981</v>
      </c>
      <c r="N29" s="240">
        <v>979.70737449000001</v>
      </c>
      <c r="O29" s="240">
        <v>980.92059739000001</v>
      </c>
      <c r="P29" s="240">
        <v>982.69213292999996</v>
      </c>
      <c r="Q29" s="240">
        <v>984.25489588000005</v>
      </c>
      <c r="R29" s="240">
        <v>985.56795787999999</v>
      </c>
      <c r="S29" s="240">
        <v>986.74387189000004</v>
      </c>
      <c r="T29" s="240">
        <v>987.74170956</v>
      </c>
      <c r="U29" s="240">
        <v>987.78739443999996</v>
      </c>
      <c r="V29" s="240">
        <v>989.00963678000005</v>
      </c>
      <c r="W29" s="240">
        <v>990.63436012</v>
      </c>
      <c r="X29" s="240">
        <v>995.06513968000002</v>
      </c>
      <c r="Y29" s="240">
        <v>995.69214360000001</v>
      </c>
      <c r="Z29" s="240">
        <v>994.91894710999998</v>
      </c>
      <c r="AA29" s="240">
        <v>989.05391434000001</v>
      </c>
      <c r="AB29" s="240">
        <v>988.24904390999995</v>
      </c>
      <c r="AC29" s="240">
        <v>988.81269995000002</v>
      </c>
      <c r="AD29" s="240">
        <v>993.36401924999996</v>
      </c>
      <c r="AE29" s="240">
        <v>994.70037565999996</v>
      </c>
      <c r="AF29" s="240">
        <v>995.44090597000002</v>
      </c>
      <c r="AG29" s="240">
        <v>995.96099136999999</v>
      </c>
      <c r="AH29" s="240">
        <v>995.22833355</v>
      </c>
      <c r="AI29" s="240">
        <v>993.61831371000005</v>
      </c>
      <c r="AJ29" s="240">
        <v>988.57389908000005</v>
      </c>
      <c r="AK29" s="240">
        <v>987.12692979999997</v>
      </c>
      <c r="AL29" s="240">
        <v>986.72037308999995</v>
      </c>
      <c r="AM29" s="240">
        <v>988.49782226000002</v>
      </c>
      <c r="AN29" s="240">
        <v>989.31439570999999</v>
      </c>
      <c r="AO29" s="240">
        <v>990.31368677</v>
      </c>
      <c r="AP29" s="240">
        <v>992.16908504000003</v>
      </c>
      <c r="AQ29" s="240">
        <v>993.02876907999996</v>
      </c>
      <c r="AR29" s="240">
        <v>993.56612848999998</v>
      </c>
      <c r="AS29" s="240">
        <v>992.70575782000003</v>
      </c>
      <c r="AT29" s="240">
        <v>993.4050221</v>
      </c>
      <c r="AU29" s="240">
        <v>994.58851588000005</v>
      </c>
      <c r="AV29" s="240">
        <v>997.03695531999995</v>
      </c>
      <c r="AW29" s="240">
        <v>998.60337093999999</v>
      </c>
      <c r="AX29" s="240">
        <v>1000.0684788999999</v>
      </c>
      <c r="AY29" s="240">
        <v>1000.9408011</v>
      </c>
      <c r="AZ29" s="240">
        <v>1002.5719024</v>
      </c>
      <c r="BA29" s="333">
        <v>1004.47</v>
      </c>
      <c r="BB29" s="333">
        <v>1006.7619999999999</v>
      </c>
      <c r="BC29" s="333">
        <v>1009.1</v>
      </c>
      <c r="BD29" s="333">
        <v>1011.612</v>
      </c>
      <c r="BE29" s="333">
        <v>1014.486</v>
      </c>
      <c r="BF29" s="333">
        <v>1017.201</v>
      </c>
      <c r="BG29" s="333">
        <v>1019.946</v>
      </c>
      <c r="BH29" s="333">
        <v>1022.443</v>
      </c>
      <c r="BI29" s="333">
        <v>1025.4580000000001</v>
      </c>
      <c r="BJ29" s="333">
        <v>1028.713</v>
      </c>
      <c r="BK29" s="333">
        <v>1032.8309999999999</v>
      </c>
      <c r="BL29" s="333">
        <v>1036.098</v>
      </c>
      <c r="BM29" s="333">
        <v>1039.1369999999999</v>
      </c>
      <c r="BN29" s="333">
        <v>1041.652</v>
      </c>
      <c r="BO29" s="333">
        <v>1044.4590000000001</v>
      </c>
      <c r="BP29" s="333">
        <v>1047.261</v>
      </c>
      <c r="BQ29" s="333">
        <v>1049.9770000000001</v>
      </c>
      <c r="BR29" s="333">
        <v>1052.83</v>
      </c>
      <c r="BS29" s="333">
        <v>1055.7380000000001</v>
      </c>
      <c r="BT29" s="333">
        <v>1058.702</v>
      </c>
      <c r="BU29" s="333">
        <v>1061.722</v>
      </c>
      <c r="BV29" s="333">
        <v>1064.797</v>
      </c>
    </row>
    <row r="30" spans="1:74" ht="11.1" customHeight="1" x14ac:dyDescent="0.2">
      <c r="A30" s="148" t="s">
        <v>906</v>
      </c>
      <c r="B30" s="210" t="s">
        <v>571</v>
      </c>
      <c r="C30" s="240">
        <v>2482.6985602999998</v>
      </c>
      <c r="D30" s="240">
        <v>2494.8445422999998</v>
      </c>
      <c r="E30" s="240">
        <v>2506.0709345</v>
      </c>
      <c r="F30" s="240">
        <v>2515.4612379999999</v>
      </c>
      <c r="G30" s="240">
        <v>2525.5358246999999</v>
      </c>
      <c r="H30" s="240">
        <v>2535.3781955999998</v>
      </c>
      <c r="I30" s="240">
        <v>2542.7865255000002</v>
      </c>
      <c r="J30" s="240">
        <v>2553.8158339000001</v>
      </c>
      <c r="K30" s="240">
        <v>2566.2642955000001</v>
      </c>
      <c r="L30" s="240">
        <v>2580.1418884</v>
      </c>
      <c r="M30" s="240">
        <v>2595.4211727000002</v>
      </c>
      <c r="N30" s="240">
        <v>2612.1121266999999</v>
      </c>
      <c r="O30" s="240">
        <v>2635.7005921999998</v>
      </c>
      <c r="P30" s="240">
        <v>2651.1005039000001</v>
      </c>
      <c r="Q30" s="240">
        <v>2663.7977037999999</v>
      </c>
      <c r="R30" s="240">
        <v>2672.6149451000001</v>
      </c>
      <c r="S30" s="240">
        <v>2680.7896563999998</v>
      </c>
      <c r="T30" s="240">
        <v>2687.1445910000002</v>
      </c>
      <c r="U30" s="240">
        <v>2687.0764690999999</v>
      </c>
      <c r="V30" s="240">
        <v>2693.24431</v>
      </c>
      <c r="W30" s="240">
        <v>2701.0448338000001</v>
      </c>
      <c r="X30" s="240">
        <v>2716.5240706</v>
      </c>
      <c r="Y30" s="240">
        <v>2723.0554381000002</v>
      </c>
      <c r="Z30" s="240">
        <v>2726.6849662</v>
      </c>
      <c r="AA30" s="240">
        <v>2721.8233074999998</v>
      </c>
      <c r="AB30" s="240">
        <v>2723.8411675000002</v>
      </c>
      <c r="AC30" s="240">
        <v>2727.1491987999998</v>
      </c>
      <c r="AD30" s="240">
        <v>2733.6564941000001</v>
      </c>
      <c r="AE30" s="240">
        <v>2738.1130481999999</v>
      </c>
      <c r="AF30" s="240">
        <v>2742.4279538000001</v>
      </c>
      <c r="AG30" s="240">
        <v>2749.3893535000002</v>
      </c>
      <c r="AH30" s="240">
        <v>2751.3298553</v>
      </c>
      <c r="AI30" s="240">
        <v>2751.0376018000002</v>
      </c>
      <c r="AJ30" s="240">
        <v>2739.5760375999998</v>
      </c>
      <c r="AK30" s="240">
        <v>2741.5206899999998</v>
      </c>
      <c r="AL30" s="240">
        <v>2747.9350035000002</v>
      </c>
      <c r="AM30" s="240">
        <v>2767.9136475999999</v>
      </c>
      <c r="AN30" s="240">
        <v>2776.4462815000002</v>
      </c>
      <c r="AO30" s="240">
        <v>2782.6275746000001</v>
      </c>
      <c r="AP30" s="240">
        <v>2783.7116636000001</v>
      </c>
      <c r="AQ30" s="240">
        <v>2787.2496725999999</v>
      </c>
      <c r="AR30" s="240">
        <v>2790.4957383999999</v>
      </c>
      <c r="AS30" s="240">
        <v>2792.8893825</v>
      </c>
      <c r="AT30" s="240">
        <v>2795.9719206999998</v>
      </c>
      <c r="AU30" s="240">
        <v>2799.1828744999998</v>
      </c>
      <c r="AV30" s="240">
        <v>2801.6841318000002</v>
      </c>
      <c r="AW30" s="240">
        <v>2805.7805008999999</v>
      </c>
      <c r="AX30" s="240">
        <v>2810.6338697000001</v>
      </c>
      <c r="AY30" s="240">
        <v>2816.6184708000001</v>
      </c>
      <c r="AZ30" s="240">
        <v>2822.7051645000001</v>
      </c>
      <c r="BA30" s="333">
        <v>2829.268</v>
      </c>
      <c r="BB30" s="333">
        <v>2836.3850000000002</v>
      </c>
      <c r="BC30" s="333">
        <v>2843.8429999999998</v>
      </c>
      <c r="BD30" s="333">
        <v>2851.7190000000001</v>
      </c>
      <c r="BE30" s="333">
        <v>2860.5650000000001</v>
      </c>
      <c r="BF30" s="333">
        <v>2868.864</v>
      </c>
      <c r="BG30" s="333">
        <v>2877.1669999999999</v>
      </c>
      <c r="BH30" s="333">
        <v>2884.68</v>
      </c>
      <c r="BI30" s="333">
        <v>2893.587</v>
      </c>
      <c r="BJ30" s="333">
        <v>2903.0940000000001</v>
      </c>
      <c r="BK30" s="333">
        <v>2915.1489999999999</v>
      </c>
      <c r="BL30" s="333">
        <v>2924.3939999999998</v>
      </c>
      <c r="BM30" s="333">
        <v>2932.7759999999998</v>
      </c>
      <c r="BN30" s="333">
        <v>2939.07</v>
      </c>
      <c r="BO30" s="333">
        <v>2946.6489999999999</v>
      </c>
      <c r="BP30" s="333">
        <v>2954.2869999999998</v>
      </c>
      <c r="BQ30" s="333">
        <v>2961.9879999999998</v>
      </c>
      <c r="BR30" s="333">
        <v>2969.739</v>
      </c>
      <c r="BS30" s="333">
        <v>2977.5450000000001</v>
      </c>
      <c r="BT30" s="333">
        <v>2985.4070000000002</v>
      </c>
      <c r="BU30" s="333">
        <v>2993.3229999999999</v>
      </c>
      <c r="BV30" s="333">
        <v>3001.2950000000001</v>
      </c>
    </row>
    <row r="31" spans="1:74" ht="11.1" customHeight="1" x14ac:dyDescent="0.2">
      <c r="A31" s="148" t="s">
        <v>907</v>
      </c>
      <c r="B31" s="210" t="s">
        <v>572</v>
      </c>
      <c r="C31" s="240">
        <v>719.88574442000004</v>
      </c>
      <c r="D31" s="240">
        <v>722.72503269000003</v>
      </c>
      <c r="E31" s="240">
        <v>725.51549836000004</v>
      </c>
      <c r="F31" s="240">
        <v>728.63261306000004</v>
      </c>
      <c r="G31" s="240">
        <v>731.04382975999999</v>
      </c>
      <c r="H31" s="240">
        <v>733.12462012000003</v>
      </c>
      <c r="I31" s="240">
        <v>733.67846370999996</v>
      </c>
      <c r="J31" s="240">
        <v>735.99579167000002</v>
      </c>
      <c r="K31" s="240">
        <v>738.88008359000003</v>
      </c>
      <c r="L31" s="240">
        <v>743.40371818000006</v>
      </c>
      <c r="M31" s="240">
        <v>746.61765396999999</v>
      </c>
      <c r="N31" s="240">
        <v>749.59426967000002</v>
      </c>
      <c r="O31" s="240">
        <v>752.17911491999996</v>
      </c>
      <c r="P31" s="240">
        <v>754.79692822000004</v>
      </c>
      <c r="Q31" s="240">
        <v>757.29325918999996</v>
      </c>
      <c r="R31" s="240">
        <v>760.10418683</v>
      </c>
      <c r="S31" s="240">
        <v>762.03049393000003</v>
      </c>
      <c r="T31" s="240">
        <v>763.50825949</v>
      </c>
      <c r="U31" s="240">
        <v>763.26099953999994</v>
      </c>
      <c r="V31" s="240">
        <v>764.79904495999995</v>
      </c>
      <c r="W31" s="240">
        <v>766.84591180999996</v>
      </c>
      <c r="X31" s="240">
        <v>771.47623662000001</v>
      </c>
      <c r="Y31" s="240">
        <v>772.98476890999996</v>
      </c>
      <c r="Z31" s="240">
        <v>773.44614521999995</v>
      </c>
      <c r="AA31" s="240">
        <v>770.75096107000002</v>
      </c>
      <c r="AB31" s="240">
        <v>770.70007880000003</v>
      </c>
      <c r="AC31" s="240">
        <v>771.18409391</v>
      </c>
      <c r="AD31" s="240">
        <v>772.87182264</v>
      </c>
      <c r="AE31" s="240">
        <v>773.92402038</v>
      </c>
      <c r="AF31" s="240">
        <v>775.00950335000005</v>
      </c>
      <c r="AG31" s="240">
        <v>777.31525611999996</v>
      </c>
      <c r="AH31" s="240">
        <v>777.57707113000004</v>
      </c>
      <c r="AI31" s="240">
        <v>776.98193294999999</v>
      </c>
      <c r="AJ31" s="240">
        <v>773.00839752000002</v>
      </c>
      <c r="AK31" s="240">
        <v>772.59043599999995</v>
      </c>
      <c r="AL31" s="240">
        <v>773.20660434000001</v>
      </c>
      <c r="AM31" s="240">
        <v>776.65177405999998</v>
      </c>
      <c r="AN31" s="240">
        <v>777.99004846000003</v>
      </c>
      <c r="AO31" s="240">
        <v>779.01629906000005</v>
      </c>
      <c r="AP31" s="240">
        <v>779.36165759999994</v>
      </c>
      <c r="AQ31" s="240">
        <v>780.04051181</v>
      </c>
      <c r="AR31" s="240">
        <v>780.68399342999999</v>
      </c>
      <c r="AS31" s="240">
        <v>781.23854131999997</v>
      </c>
      <c r="AT31" s="240">
        <v>781.85144860000003</v>
      </c>
      <c r="AU31" s="240">
        <v>782.46915415000001</v>
      </c>
      <c r="AV31" s="240">
        <v>782.88896236000005</v>
      </c>
      <c r="AW31" s="240">
        <v>783.66828611999995</v>
      </c>
      <c r="AX31" s="240">
        <v>784.60442981999995</v>
      </c>
      <c r="AY31" s="240">
        <v>785.64738545</v>
      </c>
      <c r="AZ31" s="240">
        <v>786.93467509000004</v>
      </c>
      <c r="BA31" s="333">
        <v>788.41629999999998</v>
      </c>
      <c r="BB31" s="333">
        <v>790.20519999999999</v>
      </c>
      <c r="BC31" s="333">
        <v>791.99080000000004</v>
      </c>
      <c r="BD31" s="333">
        <v>793.88580000000002</v>
      </c>
      <c r="BE31" s="333">
        <v>796.06500000000005</v>
      </c>
      <c r="BF31" s="333">
        <v>798.04830000000004</v>
      </c>
      <c r="BG31" s="333">
        <v>800.0104</v>
      </c>
      <c r="BH31" s="333">
        <v>801.65380000000005</v>
      </c>
      <c r="BI31" s="333">
        <v>803.79629999999997</v>
      </c>
      <c r="BJ31" s="333">
        <v>806.14059999999995</v>
      </c>
      <c r="BK31" s="333">
        <v>809.33789999999999</v>
      </c>
      <c r="BL31" s="333">
        <v>811.59720000000004</v>
      </c>
      <c r="BM31" s="333">
        <v>813.56979999999999</v>
      </c>
      <c r="BN31" s="333">
        <v>814.84059999999999</v>
      </c>
      <c r="BO31" s="333">
        <v>816.55089999999996</v>
      </c>
      <c r="BP31" s="333">
        <v>818.28560000000004</v>
      </c>
      <c r="BQ31" s="333">
        <v>820.05020000000002</v>
      </c>
      <c r="BR31" s="333">
        <v>821.82989999999995</v>
      </c>
      <c r="BS31" s="333">
        <v>823.63019999999995</v>
      </c>
      <c r="BT31" s="333">
        <v>825.4511</v>
      </c>
      <c r="BU31" s="333">
        <v>827.29240000000004</v>
      </c>
      <c r="BV31" s="333">
        <v>829.15430000000003</v>
      </c>
    </row>
    <row r="32" spans="1:74" ht="11.1" customHeight="1" x14ac:dyDescent="0.2">
      <c r="A32" s="148" t="s">
        <v>908</v>
      </c>
      <c r="B32" s="210" t="s">
        <v>573</v>
      </c>
      <c r="C32" s="240">
        <v>1624.263244</v>
      </c>
      <c r="D32" s="240">
        <v>1636.1690936</v>
      </c>
      <c r="E32" s="240">
        <v>1646.3005275999999</v>
      </c>
      <c r="F32" s="240">
        <v>1653.0285438000001</v>
      </c>
      <c r="G32" s="240">
        <v>1660.8328982</v>
      </c>
      <c r="H32" s="240">
        <v>1668.0845886</v>
      </c>
      <c r="I32" s="240">
        <v>1673.816292</v>
      </c>
      <c r="J32" s="240">
        <v>1680.6881466</v>
      </c>
      <c r="K32" s="240">
        <v>1687.7328293999999</v>
      </c>
      <c r="L32" s="240">
        <v>1696.6742935</v>
      </c>
      <c r="M32" s="240">
        <v>1702.7716680999999</v>
      </c>
      <c r="N32" s="240">
        <v>1707.7489061000001</v>
      </c>
      <c r="O32" s="240">
        <v>1712.2621603</v>
      </c>
      <c r="P32" s="240">
        <v>1714.5070109000001</v>
      </c>
      <c r="Q32" s="240">
        <v>1715.1396104999999</v>
      </c>
      <c r="R32" s="240">
        <v>1711.5060473999999</v>
      </c>
      <c r="S32" s="240">
        <v>1710.9045791000001</v>
      </c>
      <c r="T32" s="240">
        <v>1710.6812937</v>
      </c>
      <c r="U32" s="240">
        <v>1711.4674399</v>
      </c>
      <c r="V32" s="240">
        <v>1711.5270837999999</v>
      </c>
      <c r="W32" s="240">
        <v>1711.4914741</v>
      </c>
      <c r="X32" s="240">
        <v>1713.5972135</v>
      </c>
      <c r="Y32" s="240">
        <v>1711.6936446</v>
      </c>
      <c r="Z32" s="240">
        <v>1708.0173702</v>
      </c>
      <c r="AA32" s="240">
        <v>1697.3195404999999</v>
      </c>
      <c r="AB32" s="240">
        <v>1694.0344921999999</v>
      </c>
      <c r="AC32" s="240">
        <v>1692.9133756000001</v>
      </c>
      <c r="AD32" s="240">
        <v>1697.4335077000001</v>
      </c>
      <c r="AE32" s="240">
        <v>1698.0322669</v>
      </c>
      <c r="AF32" s="240">
        <v>1698.18697</v>
      </c>
      <c r="AG32" s="240">
        <v>1699.3815436</v>
      </c>
      <c r="AH32" s="240">
        <v>1697.5351899</v>
      </c>
      <c r="AI32" s="240">
        <v>1694.1318355000001</v>
      </c>
      <c r="AJ32" s="240">
        <v>1681.7791039000001</v>
      </c>
      <c r="AK32" s="240">
        <v>1680.8060301999999</v>
      </c>
      <c r="AL32" s="240">
        <v>1683.820238</v>
      </c>
      <c r="AM32" s="240">
        <v>1698.0855561999999</v>
      </c>
      <c r="AN32" s="240">
        <v>1703.6264552</v>
      </c>
      <c r="AO32" s="240">
        <v>1707.7067641000001</v>
      </c>
      <c r="AP32" s="240">
        <v>1708.4020941000001</v>
      </c>
      <c r="AQ32" s="240">
        <v>1711.0045138999999</v>
      </c>
      <c r="AR32" s="240">
        <v>1713.5896349</v>
      </c>
      <c r="AS32" s="240">
        <v>1716.0853215</v>
      </c>
      <c r="AT32" s="240">
        <v>1718.6899467999999</v>
      </c>
      <c r="AU32" s="240">
        <v>1721.3313751000001</v>
      </c>
      <c r="AV32" s="240">
        <v>1723.5114283</v>
      </c>
      <c r="AW32" s="240">
        <v>1726.6000962999999</v>
      </c>
      <c r="AX32" s="240">
        <v>1730.099201</v>
      </c>
      <c r="AY32" s="240">
        <v>1733.9215104</v>
      </c>
      <c r="AZ32" s="240">
        <v>1738.3069124000001</v>
      </c>
      <c r="BA32" s="333">
        <v>1743.1679999999999</v>
      </c>
      <c r="BB32" s="333">
        <v>1748.942</v>
      </c>
      <c r="BC32" s="333">
        <v>1754.4269999999999</v>
      </c>
      <c r="BD32" s="333">
        <v>1760.0609999999999</v>
      </c>
      <c r="BE32" s="333">
        <v>1766.046</v>
      </c>
      <c r="BF32" s="333">
        <v>1771.8240000000001</v>
      </c>
      <c r="BG32" s="333">
        <v>1777.598</v>
      </c>
      <c r="BH32" s="333">
        <v>1783.0170000000001</v>
      </c>
      <c r="BI32" s="333">
        <v>1789.046</v>
      </c>
      <c r="BJ32" s="333">
        <v>1795.335</v>
      </c>
      <c r="BK32" s="333">
        <v>1802.856</v>
      </c>
      <c r="BL32" s="333">
        <v>1808.933</v>
      </c>
      <c r="BM32" s="333">
        <v>1814.54</v>
      </c>
      <c r="BN32" s="333">
        <v>1819.048</v>
      </c>
      <c r="BO32" s="333">
        <v>1824.184</v>
      </c>
      <c r="BP32" s="333">
        <v>1829.32</v>
      </c>
      <c r="BQ32" s="333">
        <v>1834.328</v>
      </c>
      <c r="BR32" s="333">
        <v>1839.5609999999999</v>
      </c>
      <c r="BS32" s="333">
        <v>1844.8910000000001</v>
      </c>
      <c r="BT32" s="333">
        <v>1850.319</v>
      </c>
      <c r="BU32" s="333">
        <v>1855.8430000000001</v>
      </c>
      <c r="BV32" s="333">
        <v>1861.4639999999999</v>
      </c>
    </row>
    <row r="33" spans="1:74" s="163" customFormat="1" ht="11.1" customHeight="1" x14ac:dyDescent="0.2">
      <c r="A33" s="148" t="s">
        <v>909</v>
      </c>
      <c r="B33" s="210" t="s">
        <v>574</v>
      </c>
      <c r="C33" s="240">
        <v>877.73447950000002</v>
      </c>
      <c r="D33" s="240">
        <v>882.58392660000004</v>
      </c>
      <c r="E33" s="240">
        <v>886.79821977999995</v>
      </c>
      <c r="F33" s="240">
        <v>889.53412601000002</v>
      </c>
      <c r="G33" s="240">
        <v>893.11053608999998</v>
      </c>
      <c r="H33" s="240">
        <v>896.68421701</v>
      </c>
      <c r="I33" s="240">
        <v>899.20106377000002</v>
      </c>
      <c r="J33" s="240">
        <v>903.55986510000002</v>
      </c>
      <c r="K33" s="240">
        <v>908.70651601999998</v>
      </c>
      <c r="L33" s="240">
        <v>915.98693220999996</v>
      </c>
      <c r="M33" s="240">
        <v>921.69984551000005</v>
      </c>
      <c r="N33" s="240">
        <v>927.19117159999996</v>
      </c>
      <c r="O33" s="240">
        <v>932.99557476999996</v>
      </c>
      <c r="P33" s="240">
        <v>937.64272826000001</v>
      </c>
      <c r="Q33" s="240">
        <v>941.66729635000002</v>
      </c>
      <c r="R33" s="240">
        <v>945.46768409000003</v>
      </c>
      <c r="S33" s="240">
        <v>947.94827757999997</v>
      </c>
      <c r="T33" s="240">
        <v>949.50748186999999</v>
      </c>
      <c r="U33" s="240">
        <v>947.92469633999997</v>
      </c>
      <c r="V33" s="240">
        <v>949.30657269999995</v>
      </c>
      <c r="W33" s="240">
        <v>951.43251031</v>
      </c>
      <c r="X33" s="240">
        <v>956.57110651999994</v>
      </c>
      <c r="Y33" s="240">
        <v>958.48371866000002</v>
      </c>
      <c r="Z33" s="240">
        <v>959.43894406000004</v>
      </c>
      <c r="AA33" s="240">
        <v>957.33563560000005</v>
      </c>
      <c r="AB33" s="240">
        <v>957.95194787000003</v>
      </c>
      <c r="AC33" s="240">
        <v>959.18673375000003</v>
      </c>
      <c r="AD33" s="240">
        <v>961.54592637999997</v>
      </c>
      <c r="AE33" s="240">
        <v>963.63820962</v>
      </c>
      <c r="AF33" s="240">
        <v>965.96951659000001</v>
      </c>
      <c r="AG33" s="240">
        <v>971.15187722999997</v>
      </c>
      <c r="AH33" s="240">
        <v>972.00220926999998</v>
      </c>
      <c r="AI33" s="240">
        <v>971.13254261999998</v>
      </c>
      <c r="AJ33" s="240">
        <v>963.26164607999999</v>
      </c>
      <c r="AK33" s="240">
        <v>962.91290547999995</v>
      </c>
      <c r="AL33" s="240">
        <v>964.80508959999997</v>
      </c>
      <c r="AM33" s="240">
        <v>973.10283145000005</v>
      </c>
      <c r="AN33" s="240">
        <v>976.35339026999998</v>
      </c>
      <c r="AO33" s="240">
        <v>978.72139905999995</v>
      </c>
      <c r="AP33" s="240">
        <v>979.32123594999996</v>
      </c>
      <c r="AQ33" s="240">
        <v>980.58836107000002</v>
      </c>
      <c r="AR33" s="240">
        <v>981.63715257000001</v>
      </c>
      <c r="AS33" s="240">
        <v>981.87454201000003</v>
      </c>
      <c r="AT33" s="240">
        <v>982.93146758</v>
      </c>
      <c r="AU33" s="240">
        <v>984.21486085000004</v>
      </c>
      <c r="AV33" s="240">
        <v>985.75430273999996</v>
      </c>
      <c r="AW33" s="240">
        <v>987.46844572999998</v>
      </c>
      <c r="AX33" s="240">
        <v>989.38687073999995</v>
      </c>
      <c r="AY33" s="240">
        <v>991.46615557999996</v>
      </c>
      <c r="AZ33" s="240">
        <v>993.82571126000005</v>
      </c>
      <c r="BA33" s="333">
        <v>996.4221</v>
      </c>
      <c r="BB33" s="333">
        <v>999.38789999999995</v>
      </c>
      <c r="BC33" s="333">
        <v>1002.359</v>
      </c>
      <c r="BD33" s="333">
        <v>1005.467</v>
      </c>
      <c r="BE33" s="333">
        <v>1008.837</v>
      </c>
      <c r="BF33" s="333">
        <v>1012.127</v>
      </c>
      <c r="BG33" s="333">
        <v>1015.461</v>
      </c>
      <c r="BH33" s="333">
        <v>1018.712</v>
      </c>
      <c r="BI33" s="333">
        <v>1022.229</v>
      </c>
      <c r="BJ33" s="333">
        <v>1025.886</v>
      </c>
      <c r="BK33" s="333">
        <v>1030.229</v>
      </c>
      <c r="BL33" s="333">
        <v>1033.7550000000001</v>
      </c>
      <c r="BM33" s="333">
        <v>1037.011</v>
      </c>
      <c r="BN33" s="333">
        <v>1039.605</v>
      </c>
      <c r="BO33" s="333">
        <v>1042.6130000000001</v>
      </c>
      <c r="BP33" s="333">
        <v>1045.643</v>
      </c>
      <c r="BQ33" s="333">
        <v>1048.6790000000001</v>
      </c>
      <c r="BR33" s="333">
        <v>1051.7660000000001</v>
      </c>
      <c r="BS33" s="333">
        <v>1054.8869999999999</v>
      </c>
      <c r="BT33" s="333">
        <v>1058.0429999999999</v>
      </c>
      <c r="BU33" s="333">
        <v>1061.2329999999999</v>
      </c>
      <c r="BV33" s="333">
        <v>1064.4570000000001</v>
      </c>
    </row>
    <row r="34" spans="1:74" s="163" customFormat="1" ht="11.1" customHeight="1" x14ac:dyDescent="0.2">
      <c r="A34" s="148" t="s">
        <v>910</v>
      </c>
      <c r="B34" s="210" t="s">
        <v>575</v>
      </c>
      <c r="C34" s="240">
        <v>2100.3997791000002</v>
      </c>
      <c r="D34" s="240">
        <v>2109.2276136999999</v>
      </c>
      <c r="E34" s="240">
        <v>2118.4670606</v>
      </c>
      <c r="F34" s="240">
        <v>2127.5273686</v>
      </c>
      <c r="G34" s="240">
        <v>2138.0331035999998</v>
      </c>
      <c r="H34" s="240">
        <v>2149.3935142999999</v>
      </c>
      <c r="I34" s="240">
        <v>2162.528362</v>
      </c>
      <c r="J34" s="240">
        <v>2174.9083031999999</v>
      </c>
      <c r="K34" s="240">
        <v>2187.4530992999998</v>
      </c>
      <c r="L34" s="240">
        <v>2198.6816822999999</v>
      </c>
      <c r="M34" s="240">
        <v>2212.6669889999998</v>
      </c>
      <c r="N34" s="240">
        <v>2227.9279514</v>
      </c>
      <c r="O34" s="240">
        <v>2247.3247772999998</v>
      </c>
      <c r="P34" s="240">
        <v>2262.9918954</v>
      </c>
      <c r="Q34" s="240">
        <v>2277.7895134</v>
      </c>
      <c r="R34" s="240">
        <v>2294.9040282000001</v>
      </c>
      <c r="S34" s="240">
        <v>2305.5728484000001</v>
      </c>
      <c r="T34" s="240">
        <v>2312.9823707999999</v>
      </c>
      <c r="U34" s="240">
        <v>2310.5775478999999</v>
      </c>
      <c r="V34" s="240">
        <v>2316.3847603999998</v>
      </c>
      <c r="W34" s="240">
        <v>2323.8489608</v>
      </c>
      <c r="X34" s="240">
        <v>2338.1939871999998</v>
      </c>
      <c r="Y34" s="240">
        <v>2345.0542845999998</v>
      </c>
      <c r="Z34" s="240">
        <v>2349.6536913</v>
      </c>
      <c r="AA34" s="240">
        <v>2347.5938442000001</v>
      </c>
      <c r="AB34" s="240">
        <v>2350.9702416999999</v>
      </c>
      <c r="AC34" s="240">
        <v>2355.3845206000001</v>
      </c>
      <c r="AD34" s="240">
        <v>2363.2781407000002</v>
      </c>
      <c r="AE34" s="240">
        <v>2367.9370878</v>
      </c>
      <c r="AF34" s="240">
        <v>2371.8028214999999</v>
      </c>
      <c r="AG34" s="240">
        <v>2374.6176390999999</v>
      </c>
      <c r="AH34" s="240">
        <v>2377.0902233000002</v>
      </c>
      <c r="AI34" s="240">
        <v>2378.9628714</v>
      </c>
      <c r="AJ34" s="240">
        <v>2377.6296993000001</v>
      </c>
      <c r="AK34" s="240">
        <v>2380.2568881000002</v>
      </c>
      <c r="AL34" s="240">
        <v>2384.2385536000002</v>
      </c>
      <c r="AM34" s="240">
        <v>2389.6211812000001</v>
      </c>
      <c r="AN34" s="240">
        <v>2396.2769366000002</v>
      </c>
      <c r="AO34" s="240">
        <v>2404.2523049000001</v>
      </c>
      <c r="AP34" s="240">
        <v>2418.3774125</v>
      </c>
      <c r="AQ34" s="240">
        <v>2425.369412</v>
      </c>
      <c r="AR34" s="240">
        <v>2430.0584297999999</v>
      </c>
      <c r="AS34" s="240">
        <v>2428.4828133000001</v>
      </c>
      <c r="AT34" s="240">
        <v>2431.5371067000001</v>
      </c>
      <c r="AU34" s="240">
        <v>2435.2596576000001</v>
      </c>
      <c r="AV34" s="240">
        <v>2440.5325822999998</v>
      </c>
      <c r="AW34" s="240">
        <v>2444.9300610999999</v>
      </c>
      <c r="AX34" s="240">
        <v>2449.3342103</v>
      </c>
      <c r="AY34" s="240">
        <v>2453.0567681000002</v>
      </c>
      <c r="AZ34" s="240">
        <v>2457.9904541999999</v>
      </c>
      <c r="BA34" s="333">
        <v>2463.4470000000001</v>
      </c>
      <c r="BB34" s="333">
        <v>2469.5920000000001</v>
      </c>
      <c r="BC34" s="333">
        <v>2475.9699999999998</v>
      </c>
      <c r="BD34" s="333">
        <v>2482.7469999999998</v>
      </c>
      <c r="BE34" s="333">
        <v>2490.3229999999999</v>
      </c>
      <c r="BF34" s="333">
        <v>2497.5949999999998</v>
      </c>
      <c r="BG34" s="333">
        <v>2504.9650000000001</v>
      </c>
      <c r="BH34" s="333">
        <v>2512.3359999999998</v>
      </c>
      <c r="BI34" s="333">
        <v>2519.9740000000002</v>
      </c>
      <c r="BJ34" s="333">
        <v>2527.7840000000001</v>
      </c>
      <c r="BK34" s="333">
        <v>2536.6759999999999</v>
      </c>
      <c r="BL34" s="333">
        <v>2544.1439999999998</v>
      </c>
      <c r="BM34" s="333">
        <v>2551.098</v>
      </c>
      <c r="BN34" s="333">
        <v>2556.895</v>
      </c>
      <c r="BO34" s="333">
        <v>2563.3069999999998</v>
      </c>
      <c r="BP34" s="333">
        <v>2569.6880000000001</v>
      </c>
      <c r="BQ34" s="333">
        <v>2575.8470000000002</v>
      </c>
      <c r="BR34" s="333">
        <v>2582.3130000000001</v>
      </c>
      <c r="BS34" s="333">
        <v>2588.8939999999998</v>
      </c>
      <c r="BT34" s="333">
        <v>2595.5889999999999</v>
      </c>
      <c r="BU34" s="333">
        <v>2602.3980000000001</v>
      </c>
      <c r="BV34" s="333">
        <v>2609.3220000000001</v>
      </c>
    </row>
    <row r="35" spans="1:74" s="163" customFormat="1" ht="11.1" customHeight="1" x14ac:dyDescent="0.2">
      <c r="A35" s="148"/>
      <c r="B35" s="168" t="s">
        <v>39</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348"/>
      <c r="BB35" s="348"/>
      <c r="BC35" s="348"/>
      <c r="BD35" s="348"/>
      <c r="BE35" s="348"/>
      <c r="BF35" s="348"/>
      <c r="BG35" s="348"/>
      <c r="BH35" s="348"/>
      <c r="BI35" s="348"/>
      <c r="BJ35" s="348"/>
      <c r="BK35" s="348"/>
      <c r="BL35" s="348"/>
      <c r="BM35" s="348"/>
      <c r="BN35" s="348"/>
      <c r="BO35" s="348"/>
      <c r="BP35" s="348"/>
      <c r="BQ35" s="348"/>
      <c r="BR35" s="348"/>
      <c r="BS35" s="348"/>
      <c r="BT35" s="348"/>
      <c r="BU35" s="348"/>
      <c r="BV35" s="348"/>
    </row>
    <row r="36" spans="1:74" s="163" customFormat="1" ht="11.1" customHeight="1" x14ac:dyDescent="0.2">
      <c r="A36" s="148" t="s">
        <v>911</v>
      </c>
      <c r="B36" s="210" t="s">
        <v>568</v>
      </c>
      <c r="C36" s="240">
        <v>5788.0770388000001</v>
      </c>
      <c r="D36" s="240">
        <v>5790.8028205000001</v>
      </c>
      <c r="E36" s="240">
        <v>5794.6929811</v>
      </c>
      <c r="F36" s="240">
        <v>5800.0194844999996</v>
      </c>
      <c r="G36" s="240">
        <v>5805.5676789999998</v>
      </c>
      <c r="H36" s="240">
        <v>5809.7512585000004</v>
      </c>
      <c r="I36" s="240">
        <v>5811.4526063000003</v>
      </c>
      <c r="J36" s="240">
        <v>5811.4288612999999</v>
      </c>
      <c r="K36" s="240">
        <v>5810.9058513999998</v>
      </c>
      <c r="L36" s="240">
        <v>5810.8663838000002</v>
      </c>
      <c r="M36" s="240">
        <v>5811.3211813999997</v>
      </c>
      <c r="N36" s="240">
        <v>5812.0379466000004</v>
      </c>
      <c r="O36" s="240">
        <v>5812.7652668999999</v>
      </c>
      <c r="P36" s="240">
        <v>5813.1752717999998</v>
      </c>
      <c r="Q36" s="240">
        <v>5812.9209762</v>
      </c>
      <c r="R36" s="240">
        <v>5811.9481613999997</v>
      </c>
      <c r="S36" s="240">
        <v>5811.3736752000004</v>
      </c>
      <c r="T36" s="240">
        <v>5812.6071314999999</v>
      </c>
      <c r="U36" s="240">
        <v>5816.5962333999996</v>
      </c>
      <c r="V36" s="240">
        <v>5822.4410386999998</v>
      </c>
      <c r="W36" s="240">
        <v>5828.7796940999997</v>
      </c>
      <c r="X36" s="240">
        <v>5834.5397994000004</v>
      </c>
      <c r="Y36" s="240">
        <v>5839.8067671999997</v>
      </c>
      <c r="Z36" s="240">
        <v>5844.9554631999999</v>
      </c>
      <c r="AA36" s="240">
        <v>5850.2082524999996</v>
      </c>
      <c r="AB36" s="240">
        <v>5855.1774978000003</v>
      </c>
      <c r="AC36" s="240">
        <v>5859.3230609000002</v>
      </c>
      <c r="AD36" s="240">
        <v>5862.2104141999998</v>
      </c>
      <c r="AE36" s="240">
        <v>5863.8274706000002</v>
      </c>
      <c r="AF36" s="240">
        <v>5864.2677531999998</v>
      </c>
      <c r="AG36" s="240">
        <v>5863.7017520999998</v>
      </c>
      <c r="AH36" s="240">
        <v>5862.6078250999999</v>
      </c>
      <c r="AI36" s="240">
        <v>5861.5412968999999</v>
      </c>
      <c r="AJ36" s="240">
        <v>5860.9082387999997</v>
      </c>
      <c r="AK36" s="240">
        <v>5860.5177093000002</v>
      </c>
      <c r="AL36" s="240">
        <v>5860.0295134999997</v>
      </c>
      <c r="AM36" s="240">
        <v>5859.2554639</v>
      </c>
      <c r="AN36" s="240">
        <v>5858.6154015000002</v>
      </c>
      <c r="AO36" s="240">
        <v>5858.6811742</v>
      </c>
      <c r="AP36" s="240">
        <v>5859.9881734999999</v>
      </c>
      <c r="AQ36" s="240">
        <v>5862.9259628</v>
      </c>
      <c r="AR36" s="240">
        <v>5867.8476490000003</v>
      </c>
      <c r="AS36" s="240">
        <v>5874.7498354999998</v>
      </c>
      <c r="AT36" s="240">
        <v>5882.2031125000003</v>
      </c>
      <c r="AU36" s="240">
        <v>5888.4215671000002</v>
      </c>
      <c r="AV36" s="240">
        <v>5892.1467591000001</v>
      </c>
      <c r="AW36" s="240">
        <v>5894.2301391000001</v>
      </c>
      <c r="AX36" s="240">
        <v>5896.0506304999999</v>
      </c>
      <c r="AY36" s="240">
        <v>5898.694313</v>
      </c>
      <c r="AZ36" s="240">
        <v>5902.0758918000001</v>
      </c>
      <c r="BA36" s="333">
        <v>5905.817</v>
      </c>
      <c r="BB36" s="333">
        <v>5909.5959999999995</v>
      </c>
      <c r="BC36" s="333">
        <v>5913.317</v>
      </c>
      <c r="BD36" s="333">
        <v>5916.9380000000001</v>
      </c>
      <c r="BE36" s="333">
        <v>5920.4489999999996</v>
      </c>
      <c r="BF36" s="333">
        <v>5923.9639999999999</v>
      </c>
      <c r="BG36" s="333">
        <v>5927.625</v>
      </c>
      <c r="BH36" s="333">
        <v>5931.5510000000004</v>
      </c>
      <c r="BI36" s="333">
        <v>5935.76</v>
      </c>
      <c r="BJ36" s="333">
        <v>5940.2439999999997</v>
      </c>
      <c r="BK36" s="333">
        <v>5944.96</v>
      </c>
      <c r="BL36" s="333">
        <v>5949.7209999999995</v>
      </c>
      <c r="BM36" s="333">
        <v>5954.3040000000001</v>
      </c>
      <c r="BN36" s="333">
        <v>5958.5540000000001</v>
      </c>
      <c r="BO36" s="333">
        <v>5962.5940000000001</v>
      </c>
      <c r="BP36" s="333">
        <v>5966.616</v>
      </c>
      <c r="BQ36" s="333">
        <v>5970.7529999999997</v>
      </c>
      <c r="BR36" s="333">
        <v>5974.9089999999997</v>
      </c>
      <c r="BS36" s="333">
        <v>5978.93</v>
      </c>
      <c r="BT36" s="333">
        <v>5982.701</v>
      </c>
      <c r="BU36" s="333">
        <v>5986.2790000000005</v>
      </c>
      <c r="BV36" s="333">
        <v>5989.76</v>
      </c>
    </row>
    <row r="37" spans="1:74" s="163" customFormat="1" ht="11.1" customHeight="1" x14ac:dyDescent="0.2">
      <c r="A37" s="148" t="s">
        <v>912</v>
      </c>
      <c r="B37" s="210" t="s">
        <v>601</v>
      </c>
      <c r="C37" s="240">
        <v>15891.821808000001</v>
      </c>
      <c r="D37" s="240">
        <v>15897.781311999999</v>
      </c>
      <c r="E37" s="240">
        <v>15906.873917999999</v>
      </c>
      <c r="F37" s="240">
        <v>15919.860793</v>
      </c>
      <c r="G37" s="240">
        <v>15933.518856999999</v>
      </c>
      <c r="H37" s="240">
        <v>15943.62897</v>
      </c>
      <c r="I37" s="240">
        <v>15947.218798</v>
      </c>
      <c r="J37" s="240">
        <v>15946.303218999999</v>
      </c>
      <c r="K37" s="240">
        <v>15944.143916000001</v>
      </c>
      <c r="L37" s="240">
        <v>15943.327504000001</v>
      </c>
      <c r="M37" s="240">
        <v>15943.740320999999</v>
      </c>
      <c r="N37" s="240">
        <v>15944.593638</v>
      </c>
      <c r="O37" s="240">
        <v>15945.189363</v>
      </c>
      <c r="P37" s="240">
        <v>15945.191969</v>
      </c>
      <c r="Q37" s="240">
        <v>15944.356566</v>
      </c>
      <c r="R37" s="240">
        <v>15942.677487999999</v>
      </c>
      <c r="S37" s="240">
        <v>15941.105964</v>
      </c>
      <c r="T37" s="240">
        <v>15940.832444</v>
      </c>
      <c r="U37" s="240">
        <v>15942.666772</v>
      </c>
      <c r="V37" s="240">
        <v>15945.89637</v>
      </c>
      <c r="W37" s="240">
        <v>15949.428051999999</v>
      </c>
      <c r="X37" s="240">
        <v>15952.429760999999</v>
      </c>
      <c r="Y37" s="240">
        <v>15955.113936</v>
      </c>
      <c r="Z37" s="240">
        <v>15957.954143999999</v>
      </c>
      <c r="AA37" s="240">
        <v>15961.028652000001</v>
      </c>
      <c r="AB37" s="240">
        <v>15962.834523</v>
      </c>
      <c r="AC37" s="240">
        <v>15961.47352</v>
      </c>
      <c r="AD37" s="240">
        <v>15955.78508</v>
      </c>
      <c r="AE37" s="240">
        <v>15947.55934</v>
      </c>
      <c r="AF37" s="240">
        <v>15939.324108999999</v>
      </c>
      <c r="AG37" s="240">
        <v>15933.023982999999</v>
      </c>
      <c r="AH37" s="240">
        <v>15928.270691</v>
      </c>
      <c r="AI37" s="240">
        <v>15924.092746</v>
      </c>
      <c r="AJ37" s="240">
        <v>15919.70016</v>
      </c>
      <c r="AK37" s="240">
        <v>15915.028934</v>
      </c>
      <c r="AL37" s="240">
        <v>15910.196567000001</v>
      </c>
      <c r="AM37" s="240">
        <v>15905.447514</v>
      </c>
      <c r="AN37" s="240">
        <v>15901.534052000001</v>
      </c>
      <c r="AO37" s="240">
        <v>15899.335412</v>
      </c>
      <c r="AP37" s="240">
        <v>15899.859734</v>
      </c>
      <c r="AQ37" s="240">
        <v>15904.630788</v>
      </c>
      <c r="AR37" s="240">
        <v>15915.301251999999</v>
      </c>
      <c r="AS37" s="240">
        <v>15932.331915999999</v>
      </c>
      <c r="AT37" s="240">
        <v>15951.416018</v>
      </c>
      <c r="AU37" s="240">
        <v>15967.054913</v>
      </c>
      <c r="AV37" s="240">
        <v>15975.353363</v>
      </c>
      <c r="AW37" s="240">
        <v>15978.829769</v>
      </c>
      <c r="AX37" s="240">
        <v>15981.605943</v>
      </c>
      <c r="AY37" s="240">
        <v>15986.917164</v>
      </c>
      <c r="AZ37" s="240">
        <v>15994.452572</v>
      </c>
      <c r="BA37" s="333">
        <v>16003.01</v>
      </c>
      <c r="BB37" s="333">
        <v>16011.62</v>
      </c>
      <c r="BC37" s="333">
        <v>16020.15</v>
      </c>
      <c r="BD37" s="333">
        <v>16028.69</v>
      </c>
      <c r="BE37" s="333">
        <v>16037.33</v>
      </c>
      <c r="BF37" s="333">
        <v>16046.19</v>
      </c>
      <c r="BG37" s="333">
        <v>16055.38</v>
      </c>
      <c r="BH37" s="333">
        <v>16065</v>
      </c>
      <c r="BI37" s="333">
        <v>16075.08</v>
      </c>
      <c r="BJ37" s="333">
        <v>16085.62</v>
      </c>
      <c r="BK37" s="333">
        <v>16096.56</v>
      </c>
      <c r="BL37" s="333">
        <v>16107.47</v>
      </c>
      <c r="BM37" s="333">
        <v>16117.86</v>
      </c>
      <c r="BN37" s="333">
        <v>16127.39</v>
      </c>
      <c r="BO37" s="333">
        <v>16136.37</v>
      </c>
      <c r="BP37" s="333">
        <v>16145.28</v>
      </c>
      <c r="BQ37" s="333">
        <v>16154.46</v>
      </c>
      <c r="BR37" s="333">
        <v>16163.8</v>
      </c>
      <c r="BS37" s="333">
        <v>16173.08</v>
      </c>
      <c r="BT37" s="333">
        <v>16182.12</v>
      </c>
      <c r="BU37" s="333">
        <v>16190.96</v>
      </c>
      <c r="BV37" s="333">
        <v>16199.71</v>
      </c>
    </row>
    <row r="38" spans="1:74" s="163" customFormat="1" ht="11.1" customHeight="1" x14ac:dyDescent="0.2">
      <c r="A38" s="148" t="s">
        <v>913</v>
      </c>
      <c r="B38" s="210" t="s">
        <v>569</v>
      </c>
      <c r="C38" s="240">
        <v>18538.765454</v>
      </c>
      <c r="D38" s="240">
        <v>18540.783575000001</v>
      </c>
      <c r="E38" s="240">
        <v>18544.848719000001</v>
      </c>
      <c r="F38" s="240">
        <v>18551.835988999999</v>
      </c>
      <c r="G38" s="240">
        <v>18561.208535000002</v>
      </c>
      <c r="H38" s="240">
        <v>18572.076514</v>
      </c>
      <c r="I38" s="240">
        <v>18583.651931</v>
      </c>
      <c r="J38" s="240">
        <v>18595.554165000001</v>
      </c>
      <c r="K38" s="240">
        <v>18607.504443000002</v>
      </c>
      <c r="L38" s="240">
        <v>18619.300003</v>
      </c>
      <c r="M38" s="240">
        <v>18631.042133999999</v>
      </c>
      <c r="N38" s="240">
        <v>18642.908135999998</v>
      </c>
      <c r="O38" s="240">
        <v>18654.947113999999</v>
      </c>
      <c r="P38" s="240">
        <v>18666.695381000001</v>
      </c>
      <c r="Q38" s="240">
        <v>18677.561057999999</v>
      </c>
      <c r="R38" s="240">
        <v>18687.302704000002</v>
      </c>
      <c r="S38" s="240">
        <v>18697.08066</v>
      </c>
      <c r="T38" s="240">
        <v>18708.405706000001</v>
      </c>
      <c r="U38" s="240">
        <v>18722.318909000001</v>
      </c>
      <c r="V38" s="240">
        <v>18737.982467000002</v>
      </c>
      <c r="W38" s="240">
        <v>18754.088865999998</v>
      </c>
      <c r="X38" s="240">
        <v>18769.618681</v>
      </c>
      <c r="Y38" s="240">
        <v>18784.704871000002</v>
      </c>
      <c r="Z38" s="240">
        <v>18799.768487000001</v>
      </c>
      <c r="AA38" s="240">
        <v>18814.881893000002</v>
      </c>
      <c r="AB38" s="240">
        <v>18828.722690999999</v>
      </c>
      <c r="AC38" s="240">
        <v>18839.619798</v>
      </c>
      <c r="AD38" s="240">
        <v>18846.31827</v>
      </c>
      <c r="AE38" s="240">
        <v>18849.227738000001</v>
      </c>
      <c r="AF38" s="240">
        <v>18849.173973000001</v>
      </c>
      <c r="AG38" s="240">
        <v>18846.98388</v>
      </c>
      <c r="AH38" s="240">
        <v>18843.488904000002</v>
      </c>
      <c r="AI38" s="240">
        <v>18839.521621</v>
      </c>
      <c r="AJ38" s="240">
        <v>18835.773294999999</v>
      </c>
      <c r="AK38" s="240">
        <v>18832.369943999998</v>
      </c>
      <c r="AL38" s="240">
        <v>18829.296268999999</v>
      </c>
      <c r="AM38" s="240">
        <v>18826.595714999999</v>
      </c>
      <c r="AN38" s="240">
        <v>18824.546694000001</v>
      </c>
      <c r="AO38" s="240">
        <v>18823.486356000001</v>
      </c>
      <c r="AP38" s="240">
        <v>18824.143025000001</v>
      </c>
      <c r="AQ38" s="240">
        <v>18828.809697000001</v>
      </c>
      <c r="AR38" s="240">
        <v>18840.170539999999</v>
      </c>
      <c r="AS38" s="240">
        <v>18859.370969</v>
      </c>
      <c r="AT38" s="240">
        <v>18881.401392</v>
      </c>
      <c r="AU38" s="240">
        <v>18899.713464</v>
      </c>
      <c r="AV38" s="240">
        <v>18909.633401999999</v>
      </c>
      <c r="AW38" s="240">
        <v>18913.985660999999</v>
      </c>
      <c r="AX38" s="240">
        <v>18917.469260000002</v>
      </c>
      <c r="AY38" s="240">
        <v>18923.843752000001</v>
      </c>
      <c r="AZ38" s="240">
        <v>18933.110848</v>
      </c>
      <c r="BA38" s="333">
        <v>18944.330000000002</v>
      </c>
      <c r="BB38" s="333">
        <v>18956.63</v>
      </c>
      <c r="BC38" s="333">
        <v>18969.32</v>
      </c>
      <c r="BD38" s="333">
        <v>18981.810000000001</v>
      </c>
      <c r="BE38" s="333">
        <v>18993.650000000001</v>
      </c>
      <c r="BF38" s="333">
        <v>19005.189999999999</v>
      </c>
      <c r="BG38" s="333">
        <v>19016.95</v>
      </c>
      <c r="BH38" s="333">
        <v>19029.29</v>
      </c>
      <c r="BI38" s="333">
        <v>19042.03</v>
      </c>
      <c r="BJ38" s="333">
        <v>19054.810000000001</v>
      </c>
      <c r="BK38" s="333">
        <v>19067.37</v>
      </c>
      <c r="BL38" s="333">
        <v>19079.689999999999</v>
      </c>
      <c r="BM38" s="333">
        <v>19091.810000000001</v>
      </c>
      <c r="BN38" s="333">
        <v>19103.810000000001</v>
      </c>
      <c r="BO38" s="333">
        <v>19115.830000000002</v>
      </c>
      <c r="BP38" s="333">
        <v>19128.04</v>
      </c>
      <c r="BQ38" s="333">
        <v>19140.54</v>
      </c>
      <c r="BR38" s="333">
        <v>19153.2</v>
      </c>
      <c r="BS38" s="333">
        <v>19165.86</v>
      </c>
      <c r="BT38" s="333">
        <v>19178.36</v>
      </c>
      <c r="BU38" s="333">
        <v>19190.72</v>
      </c>
      <c r="BV38" s="333">
        <v>19203.03</v>
      </c>
    </row>
    <row r="39" spans="1:74" s="163" customFormat="1" ht="11.1" customHeight="1" x14ac:dyDescent="0.2">
      <c r="A39" s="148" t="s">
        <v>914</v>
      </c>
      <c r="B39" s="210" t="s">
        <v>570</v>
      </c>
      <c r="C39" s="240">
        <v>8380.1596527000002</v>
      </c>
      <c r="D39" s="240">
        <v>8381.2496073999991</v>
      </c>
      <c r="E39" s="240">
        <v>8383.1082714999993</v>
      </c>
      <c r="F39" s="240">
        <v>8386.1140059000008</v>
      </c>
      <c r="G39" s="240">
        <v>8390.3732966000007</v>
      </c>
      <c r="H39" s="240">
        <v>8395.9246609999991</v>
      </c>
      <c r="I39" s="240">
        <v>8402.7081701999996</v>
      </c>
      <c r="J39" s="240">
        <v>8410.2701097999998</v>
      </c>
      <c r="K39" s="240">
        <v>8418.0583193999992</v>
      </c>
      <c r="L39" s="240">
        <v>8425.6292178999993</v>
      </c>
      <c r="M39" s="240">
        <v>8432.9735421999994</v>
      </c>
      <c r="N39" s="240">
        <v>8440.1906089999993</v>
      </c>
      <c r="O39" s="240">
        <v>8447.3767740000003</v>
      </c>
      <c r="P39" s="240">
        <v>8454.6165493999997</v>
      </c>
      <c r="Q39" s="240">
        <v>8461.9914871000001</v>
      </c>
      <c r="R39" s="240">
        <v>8469.4472857000001</v>
      </c>
      <c r="S39" s="240">
        <v>8476.3862325999999</v>
      </c>
      <c r="T39" s="240">
        <v>8482.0747625000004</v>
      </c>
      <c r="U39" s="240">
        <v>8486.0359654000004</v>
      </c>
      <c r="V39" s="240">
        <v>8488.8195536000003</v>
      </c>
      <c r="W39" s="240">
        <v>8491.2318950000008</v>
      </c>
      <c r="X39" s="240">
        <v>8493.9333151999999</v>
      </c>
      <c r="Y39" s="240">
        <v>8496.9999704999991</v>
      </c>
      <c r="Z39" s="240">
        <v>8500.3619746999993</v>
      </c>
      <c r="AA39" s="240">
        <v>8503.7758553000003</v>
      </c>
      <c r="AB39" s="240">
        <v>8506.3037927999994</v>
      </c>
      <c r="AC39" s="240">
        <v>8506.8343812999992</v>
      </c>
      <c r="AD39" s="240">
        <v>8504.7857784000007</v>
      </c>
      <c r="AE39" s="240">
        <v>8501.6943969000004</v>
      </c>
      <c r="AF39" s="240">
        <v>8499.6262129000006</v>
      </c>
      <c r="AG39" s="240">
        <v>8500.0749288999996</v>
      </c>
      <c r="AH39" s="240">
        <v>8502.2451510999999</v>
      </c>
      <c r="AI39" s="240">
        <v>8504.7692117999995</v>
      </c>
      <c r="AJ39" s="240">
        <v>8506.6040845000007</v>
      </c>
      <c r="AK39" s="240">
        <v>8508.0053071999992</v>
      </c>
      <c r="AL39" s="240">
        <v>8509.5530595</v>
      </c>
      <c r="AM39" s="240">
        <v>8511.7120794000002</v>
      </c>
      <c r="AN39" s="240">
        <v>8514.4853397999996</v>
      </c>
      <c r="AO39" s="240">
        <v>8517.7603725000008</v>
      </c>
      <c r="AP39" s="240">
        <v>8521.6618777999993</v>
      </c>
      <c r="AQ39" s="240">
        <v>8527.2632317999996</v>
      </c>
      <c r="AR39" s="240">
        <v>8535.8749791999999</v>
      </c>
      <c r="AS39" s="240">
        <v>8548.0997556000002</v>
      </c>
      <c r="AT39" s="240">
        <v>8561.7085592000003</v>
      </c>
      <c r="AU39" s="240">
        <v>8573.7644791999992</v>
      </c>
      <c r="AV39" s="240">
        <v>8582.1803512000006</v>
      </c>
      <c r="AW39" s="240">
        <v>8588.2679967999993</v>
      </c>
      <c r="AX39" s="240">
        <v>8594.1889842</v>
      </c>
      <c r="AY39" s="240">
        <v>8601.6514423000008</v>
      </c>
      <c r="AZ39" s="240">
        <v>8610.5497445000001</v>
      </c>
      <c r="BA39" s="333">
        <v>8620.3250000000007</v>
      </c>
      <c r="BB39" s="333">
        <v>8630.4480000000003</v>
      </c>
      <c r="BC39" s="333">
        <v>8640.5139999999992</v>
      </c>
      <c r="BD39" s="333">
        <v>8650.1479999999992</v>
      </c>
      <c r="BE39" s="333">
        <v>8659.0969999999998</v>
      </c>
      <c r="BF39" s="333">
        <v>8667.6</v>
      </c>
      <c r="BG39" s="333">
        <v>8676.018</v>
      </c>
      <c r="BH39" s="333">
        <v>8684.643</v>
      </c>
      <c r="BI39" s="333">
        <v>8693.4860000000008</v>
      </c>
      <c r="BJ39" s="333">
        <v>8702.49</v>
      </c>
      <c r="BK39" s="333">
        <v>8711.5840000000007</v>
      </c>
      <c r="BL39" s="333">
        <v>8720.6569999999992</v>
      </c>
      <c r="BM39" s="333">
        <v>8729.5859999999993</v>
      </c>
      <c r="BN39" s="333">
        <v>8738.2880000000005</v>
      </c>
      <c r="BO39" s="333">
        <v>8746.8449999999993</v>
      </c>
      <c r="BP39" s="333">
        <v>8755.3760000000002</v>
      </c>
      <c r="BQ39" s="333">
        <v>8763.9660000000003</v>
      </c>
      <c r="BR39" s="333">
        <v>8772.5589999999993</v>
      </c>
      <c r="BS39" s="333">
        <v>8781.06</v>
      </c>
      <c r="BT39" s="333">
        <v>8789.4040000000005</v>
      </c>
      <c r="BU39" s="333">
        <v>8797.6260000000002</v>
      </c>
      <c r="BV39" s="333">
        <v>8805.7860000000001</v>
      </c>
    </row>
    <row r="40" spans="1:74" s="163" customFormat="1" ht="11.1" customHeight="1" x14ac:dyDescent="0.2">
      <c r="A40" s="148" t="s">
        <v>915</v>
      </c>
      <c r="B40" s="210" t="s">
        <v>571</v>
      </c>
      <c r="C40" s="240">
        <v>24211.387973000001</v>
      </c>
      <c r="D40" s="240">
        <v>24232.085586000001</v>
      </c>
      <c r="E40" s="240">
        <v>24255.511779</v>
      </c>
      <c r="F40" s="240">
        <v>24282.569221999998</v>
      </c>
      <c r="G40" s="240">
        <v>24312.703708000001</v>
      </c>
      <c r="H40" s="240">
        <v>24344.996812000001</v>
      </c>
      <c r="I40" s="240">
        <v>24378.597877</v>
      </c>
      <c r="J40" s="240">
        <v>24412.927312</v>
      </c>
      <c r="K40" s="240">
        <v>24447.473292999999</v>
      </c>
      <c r="L40" s="240">
        <v>24481.824464000001</v>
      </c>
      <c r="M40" s="240">
        <v>24515.971345000002</v>
      </c>
      <c r="N40" s="240">
        <v>24550.004924000001</v>
      </c>
      <c r="O40" s="240">
        <v>24583.989960999999</v>
      </c>
      <c r="P40" s="240">
        <v>24617.886306</v>
      </c>
      <c r="Q40" s="240">
        <v>24651.62758</v>
      </c>
      <c r="R40" s="240">
        <v>24685.037662999999</v>
      </c>
      <c r="S40" s="240">
        <v>24717.501463000001</v>
      </c>
      <c r="T40" s="240">
        <v>24748.294142999999</v>
      </c>
      <c r="U40" s="240">
        <v>24776.968999000001</v>
      </c>
      <c r="V40" s="240">
        <v>24804.191853</v>
      </c>
      <c r="W40" s="240">
        <v>24830.906657</v>
      </c>
      <c r="X40" s="240">
        <v>24857.913771</v>
      </c>
      <c r="Y40" s="240">
        <v>24885.439192999998</v>
      </c>
      <c r="Z40" s="240">
        <v>24913.565329000001</v>
      </c>
      <c r="AA40" s="240">
        <v>24941.862351</v>
      </c>
      <c r="AB40" s="240">
        <v>24967.851481999998</v>
      </c>
      <c r="AC40" s="240">
        <v>24988.541711000002</v>
      </c>
      <c r="AD40" s="240">
        <v>25002.216959000001</v>
      </c>
      <c r="AE40" s="240">
        <v>25012.260877000001</v>
      </c>
      <c r="AF40" s="240">
        <v>25023.332048</v>
      </c>
      <c r="AG40" s="240">
        <v>25038.886987999998</v>
      </c>
      <c r="AH40" s="240">
        <v>25057.573949000001</v>
      </c>
      <c r="AI40" s="240">
        <v>25076.839118</v>
      </c>
      <c r="AJ40" s="240">
        <v>25094.702226000001</v>
      </c>
      <c r="AK40" s="240">
        <v>25111.477185</v>
      </c>
      <c r="AL40" s="240">
        <v>25128.051454</v>
      </c>
      <c r="AM40" s="240">
        <v>25145.246459000002</v>
      </c>
      <c r="AN40" s="240">
        <v>25163.619508</v>
      </c>
      <c r="AO40" s="240">
        <v>25183.661874000001</v>
      </c>
      <c r="AP40" s="240">
        <v>25206.46847</v>
      </c>
      <c r="AQ40" s="240">
        <v>25235.548748000001</v>
      </c>
      <c r="AR40" s="240">
        <v>25275.015798</v>
      </c>
      <c r="AS40" s="240">
        <v>25326.645496000001</v>
      </c>
      <c r="AT40" s="240">
        <v>25382.864871000002</v>
      </c>
      <c r="AU40" s="240">
        <v>25433.763739999999</v>
      </c>
      <c r="AV40" s="240">
        <v>25472.205869000001</v>
      </c>
      <c r="AW40" s="240">
        <v>25502.150838000001</v>
      </c>
      <c r="AX40" s="240">
        <v>25530.332176</v>
      </c>
      <c r="AY40" s="240">
        <v>25562.097957999998</v>
      </c>
      <c r="AZ40" s="240">
        <v>25597.254443999998</v>
      </c>
      <c r="BA40" s="333">
        <v>25634.22</v>
      </c>
      <c r="BB40" s="333">
        <v>25671.62</v>
      </c>
      <c r="BC40" s="333">
        <v>25708.880000000001</v>
      </c>
      <c r="BD40" s="333">
        <v>25745.599999999999</v>
      </c>
      <c r="BE40" s="333">
        <v>25781.56</v>
      </c>
      <c r="BF40" s="333">
        <v>25817.09</v>
      </c>
      <c r="BG40" s="333">
        <v>25852.639999999999</v>
      </c>
      <c r="BH40" s="333">
        <v>25888.66</v>
      </c>
      <c r="BI40" s="333">
        <v>25925.4</v>
      </c>
      <c r="BJ40" s="333">
        <v>25963.11</v>
      </c>
      <c r="BK40" s="333">
        <v>26001.8</v>
      </c>
      <c r="BL40" s="333">
        <v>26040.71</v>
      </c>
      <c r="BM40" s="333">
        <v>26078.83</v>
      </c>
      <c r="BN40" s="333">
        <v>26115.45</v>
      </c>
      <c r="BO40" s="333">
        <v>26150.89</v>
      </c>
      <c r="BP40" s="333">
        <v>26185.71</v>
      </c>
      <c r="BQ40" s="333">
        <v>26220.38</v>
      </c>
      <c r="BR40" s="333">
        <v>26254.92</v>
      </c>
      <c r="BS40" s="333">
        <v>26289.26</v>
      </c>
      <c r="BT40" s="333">
        <v>26323.33</v>
      </c>
      <c r="BU40" s="333">
        <v>26357.200000000001</v>
      </c>
      <c r="BV40" s="333">
        <v>26390.98</v>
      </c>
    </row>
    <row r="41" spans="1:74" s="163" customFormat="1" ht="11.1" customHeight="1" x14ac:dyDescent="0.2">
      <c r="A41" s="148" t="s">
        <v>916</v>
      </c>
      <c r="B41" s="210" t="s">
        <v>572</v>
      </c>
      <c r="C41" s="240">
        <v>7465.5295028999999</v>
      </c>
      <c r="D41" s="240">
        <v>7469.0784507999997</v>
      </c>
      <c r="E41" s="240">
        <v>7473.7019296999997</v>
      </c>
      <c r="F41" s="240">
        <v>7479.7059502000002</v>
      </c>
      <c r="G41" s="240">
        <v>7486.4230483000001</v>
      </c>
      <c r="H41" s="240">
        <v>7492.9423911000003</v>
      </c>
      <c r="I41" s="240">
        <v>7498.5826334000003</v>
      </c>
      <c r="J41" s="240">
        <v>7503.5803814999999</v>
      </c>
      <c r="K41" s="240">
        <v>7508.4017291999999</v>
      </c>
      <c r="L41" s="240">
        <v>7513.4159227</v>
      </c>
      <c r="M41" s="240">
        <v>7518.6048166999999</v>
      </c>
      <c r="N41" s="240">
        <v>7523.8534183000002</v>
      </c>
      <c r="O41" s="240">
        <v>7529.0539912000004</v>
      </c>
      <c r="P41" s="240">
        <v>7534.1278253999999</v>
      </c>
      <c r="Q41" s="240">
        <v>7539.0034681999996</v>
      </c>
      <c r="R41" s="240">
        <v>7543.6424686999999</v>
      </c>
      <c r="S41" s="240">
        <v>7548.1383863999999</v>
      </c>
      <c r="T41" s="240">
        <v>7552.6177828999998</v>
      </c>
      <c r="U41" s="240">
        <v>7557.1749307</v>
      </c>
      <c r="V41" s="240">
        <v>7561.7749445999998</v>
      </c>
      <c r="W41" s="240">
        <v>7566.3506498999996</v>
      </c>
      <c r="X41" s="240">
        <v>7570.8649440999998</v>
      </c>
      <c r="Y41" s="240">
        <v>7575.4010128</v>
      </c>
      <c r="Z41" s="240">
        <v>7580.0721137</v>
      </c>
      <c r="AA41" s="240">
        <v>7584.8213529000004</v>
      </c>
      <c r="AB41" s="240">
        <v>7588.9112310999999</v>
      </c>
      <c r="AC41" s="240">
        <v>7591.4340974999996</v>
      </c>
      <c r="AD41" s="240">
        <v>7591.8550273999999</v>
      </c>
      <c r="AE41" s="240">
        <v>7591.1300007999998</v>
      </c>
      <c r="AF41" s="240">
        <v>7590.5877238000003</v>
      </c>
      <c r="AG41" s="240">
        <v>7591.2237560000003</v>
      </c>
      <c r="AH41" s="240">
        <v>7592.7010704000004</v>
      </c>
      <c r="AI41" s="240">
        <v>7594.3494936999996</v>
      </c>
      <c r="AJ41" s="240">
        <v>7595.6466681000002</v>
      </c>
      <c r="AK41" s="240">
        <v>7596.6614980000004</v>
      </c>
      <c r="AL41" s="240">
        <v>7597.6107037000002</v>
      </c>
      <c r="AM41" s="240">
        <v>7598.7052457</v>
      </c>
      <c r="AN41" s="240">
        <v>7600.1330459999999</v>
      </c>
      <c r="AO41" s="240">
        <v>7602.0762670000004</v>
      </c>
      <c r="AP41" s="240">
        <v>7604.8613519999999</v>
      </c>
      <c r="AQ41" s="240">
        <v>7609.3918678999999</v>
      </c>
      <c r="AR41" s="240">
        <v>7616.7156625999996</v>
      </c>
      <c r="AS41" s="240">
        <v>7627.2614317999996</v>
      </c>
      <c r="AT41" s="240">
        <v>7638.9812629999997</v>
      </c>
      <c r="AU41" s="240">
        <v>7649.2080913</v>
      </c>
      <c r="AV41" s="240">
        <v>7656.0465138999998</v>
      </c>
      <c r="AW41" s="240">
        <v>7660.6877770000001</v>
      </c>
      <c r="AX41" s="240">
        <v>7665.0947886000004</v>
      </c>
      <c r="AY41" s="240">
        <v>7670.8116203</v>
      </c>
      <c r="AZ41" s="240">
        <v>7677.7069975000004</v>
      </c>
      <c r="BA41" s="333">
        <v>7685.2309999999998</v>
      </c>
      <c r="BB41" s="333">
        <v>7692.91</v>
      </c>
      <c r="BC41" s="333">
        <v>7700.5810000000001</v>
      </c>
      <c r="BD41" s="333">
        <v>7708.1580000000004</v>
      </c>
      <c r="BE41" s="333">
        <v>7715.5749999999998</v>
      </c>
      <c r="BF41" s="333">
        <v>7722.8620000000001</v>
      </c>
      <c r="BG41" s="333">
        <v>7730.067</v>
      </c>
      <c r="BH41" s="333">
        <v>7737.2610000000004</v>
      </c>
      <c r="BI41" s="333">
        <v>7744.5919999999996</v>
      </c>
      <c r="BJ41" s="333">
        <v>7752.2280000000001</v>
      </c>
      <c r="BK41" s="333">
        <v>7760.2640000000001</v>
      </c>
      <c r="BL41" s="333">
        <v>7768.5</v>
      </c>
      <c r="BM41" s="333">
        <v>7776.6610000000001</v>
      </c>
      <c r="BN41" s="333">
        <v>7784.5420000000004</v>
      </c>
      <c r="BO41" s="333">
        <v>7792.2179999999998</v>
      </c>
      <c r="BP41" s="333">
        <v>7799.8289999999997</v>
      </c>
      <c r="BQ41" s="333">
        <v>7807.4830000000002</v>
      </c>
      <c r="BR41" s="333">
        <v>7815.14</v>
      </c>
      <c r="BS41" s="333">
        <v>7822.7290000000003</v>
      </c>
      <c r="BT41" s="333">
        <v>7830.1940000000004</v>
      </c>
      <c r="BU41" s="333">
        <v>7837.5640000000003</v>
      </c>
      <c r="BV41" s="333">
        <v>7844.8860000000004</v>
      </c>
    </row>
    <row r="42" spans="1:74" s="163" customFormat="1" ht="11.1" customHeight="1" x14ac:dyDescent="0.2">
      <c r="A42" s="148" t="s">
        <v>917</v>
      </c>
      <c r="B42" s="210" t="s">
        <v>573</v>
      </c>
      <c r="C42" s="240">
        <v>14064.911742</v>
      </c>
      <c r="D42" s="240">
        <v>14078.479497</v>
      </c>
      <c r="E42" s="240">
        <v>14093.806946999999</v>
      </c>
      <c r="F42" s="240">
        <v>14111.525288000001</v>
      </c>
      <c r="G42" s="240">
        <v>14130.858284</v>
      </c>
      <c r="H42" s="240">
        <v>14150.677836999999</v>
      </c>
      <c r="I42" s="240">
        <v>14170.091103000001</v>
      </c>
      <c r="J42" s="240">
        <v>14189.146246</v>
      </c>
      <c r="K42" s="240">
        <v>14208.126679000001</v>
      </c>
      <c r="L42" s="240">
        <v>14227.247288</v>
      </c>
      <c r="M42" s="240">
        <v>14246.448855000001</v>
      </c>
      <c r="N42" s="240">
        <v>14265.60363</v>
      </c>
      <c r="O42" s="240">
        <v>14284.622359000001</v>
      </c>
      <c r="P42" s="240">
        <v>14303.569756000001</v>
      </c>
      <c r="Q42" s="240">
        <v>14322.549029</v>
      </c>
      <c r="R42" s="240">
        <v>14341.511630999999</v>
      </c>
      <c r="S42" s="240">
        <v>14359.802</v>
      </c>
      <c r="T42" s="240">
        <v>14376.612822999999</v>
      </c>
      <c r="U42" s="240">
        <v>14391.425708999999</v>
      </c>
      <c r="V42" s="240">
        <v>14404.877979000001</v>
      </c>
      <c r="W42" s="240">
        <v>14417.895875</v>
      </c>
      <c r="X42" s="240">
        <v>14431.242129</v>
      </c>
      <c r="Y42" s="240">
        <v>14445.025403</v>
      </c>
      <c r="Z42" s="240">
        <v>14459.190844999999</v>
      </c>
      <c r="AA42" s="240">
        <v>14473.408883</v>
      </c>
      <c r="AB42" s="240">
        <v>14486.251061999999</v>
      </c>
      <c r="AC42" s="240">
        <v>14496.014208000001</v>
      </c>
      <c r="AD42" s="240">
        <v>14501.725805</v>
      </c>
      <c r="AE42" s="240">
        <v>14505.335972999999</v>
      </c>
      <c r="AF42" s="240">
        <v>14509.525492999999</v>
      </c>
      <c r="AG42" s="240">
        <v>14516.274022</v>
      </c>
      <c r="AH42" s="240">
        <v>14524.756735999999</v>
      </c>
      <c r="AI42" s="240">
        <v>14533.447689000001</v>
      </c>
      <c r="AJ42" s="240">
        <v>14541.165588</v>
      </c>
      <c r="AK42" s="240">
        <v>14548.107752</v>
      </c>
      <c r="AL42" s="240">
        <v>14554.816149</v>
      </c>
      <c r="AM42" s="240">
        <v>14561.827721</v>
      </c>
      <c r="AN42" s="240">
        <v>14569.659283999999</v>
      </c>
      <c r="AO42" s="240">
        <v>14578.822627</v>
      </c>
      <c r="AP42" s="240">
        <v>14590.034723999999</v>
      </c>
      <c r="AQ42" s="240">
        <v>14604.833307000001</v>
      </c>
      <c r="AR42" s="240">
        <v>14624.961297</v>
      </c>
      <c r="AS42" s="240">
        <v>14651.024034</v>
      </c>
      <c r="AT42" s="240">
        <v>14679.076548999999</v>
      </c>
      <c r="AU42" s="240">
        <v>14704.036292999999</v>
      </c>
      <c r="AV42" s="240">
        <v>14722.290451999999</v>
      </c>
      <c r="AW42" s="240">
        <v>14736.105135</v>
      </c>
      <c r="AX42" s="240">
        <v>14749.216184999999</v>
      </c>
      <c r="AY42" s="240">
        <v>14764.584042</v>
      </c>
      <c r="AZ42" s="240">
        <v>14782.067537000001</v>
      </c>
      <c r="BA42" s="333">
        <v>14800.75</v>
      </c>
      <c r="BB42" s="333">
        <v>14819.87</v>
      </c>
      <c r="BC42" s="333">
        <v>14839.29</v>
      </c>
      <c r="BD42" s="333">
        <v>14859.02</v>
      </c>
      <c r="BE42" s="333">
        <v>14879.1</v>
      </c>
      <c r="BF42" s="333">
        <v>14899.62</v>
      </c>
      <c r="BG42" s="333">
        <v>14920.71</v>
      </c>
      <c r="BH42" s="333">
        <v>14942.44</v>
      </c>
      <c r="BI42" s="333">
        <v>14964.72</v>
      </c>
      <c r="BJ42" s="333">
        <v>14987.4</v>
      </c>
      <c r="BK42" s="333">
        <v>15010.33</v>
      </c>
      <c r="BL42" s="333">
        <v>15033.24</v>
      </c>
      <c r="BM42" s="333">
        <v>15055.87</v>
      </c>
      <c r="BN42" s="333">
        <v>15078.01</v>
      </c>
      <c r="BO42" s="333">
        <v>15099.82</v>
      </c>
      <c r="BP42" s="333">
        <v>15121.52</v>
      </c>
      <c r="BQ42" s="333">
        <v>15143.29</v>
      </c>
      <c r="BR42" s="333">
        <v>15165.07</v>
      </c>
      <c r="BS42" s="333">
        <v>15186.74</v>
      </c>
      <c r="BT42" s="333">
        <v>15208.22</v>
      </c>
      <c r="BU42" s="333">
        <v>15229.56</v>
      </c>
      <c r="BV42" s="333">
        <v>15250.82</v>
      </c>
    </row>
    <row r="43" spans="1:74" s="163" customFormat="1" ht="11.1" customHeight="1" x14ac:dyDescent="0.2">
      <c r="A43" s="148" t="s">
        <v>918</v>
      </c>
      <c r="B43" s="210" t="s">
        <v>574</v>
      </c>
      <c r="C43" s="240">
        <v>8622.5493638999997</v>
      </c>
      <c r="D43" s="240">
        <v>8632.5245854000004</v>
      </c>
      <c r="E43" s="240">
        <v>8643.7978880999999</v>
      </c>
      <c r="F43" s="240">
        <v>8656.674035</v>
      </c>
      <c r="G43" s="240">
        <v>8670.3223675999998</v>
      </c>
      <c r="H43" s="240">
        <v>8683.6283722999997</v>
      </c>
      <c r="I43" s="240">
        <v>8695.7640350000001</v>
      </c>
      <c r="J43" s="240">
        <v>8707.0473390000006</v>
      </c>
      <c r="K43" s="240">
        <v>8718.0827671000006</v>
      </c>
      <c r="L43" s="240">
        <v>8729.3565409000003</v>
      </c>
      <c r="M43" s="240">
        <v>8740.8818370000008</v>
      </c>
      <c r="N43" s="240">
        <v>8752.5535708999996</v>
      </c>
      <c r="O43" s="240">
        <v>8764.2407588999995</v>
      </c>
      <c r="P43" s="240">
        <v>8775.7088201999995</v>
      </c>
      <c r="Q43" s="240">
        <v>8786.6972745999992</v>
      </c>
      <c r="R43" s="240">
        <v>8797.1268153000001</v>
      </c>
      <c r="S43" s="240">
        <v>8807.6428285999991</v>
      </c>
      <c r="T43" s="240">
        <v>8819.0718739000004</v>
      </c>
      <c r="U43" s="240">
        <v>8831.9776631999994</v>
      </c>
      <c r="V43" s="240">
        <v>8845.8725183999995</v>
      </c>
      <c r="W43" s="240">
        <v>8860.0059139999994</v>
      </c>
      <c r="X43" s="240">
        <v>8873.7995518000007</v>
      </c>
      <c r="Y43" s="240">
        <v>8887.3640434000008</v>
      </c>
      <c r="Z43" s="240">
        <v>8900.9822277000003</v>
      </c>
      <c r="AA43" s="240">
        <v>8914.7239212000004</v>
      </c>
      <c r="AB43" s="240">
        <v>8927.8068497000004</v>
      </c>
      <c r="AC43" s="240">
        <v>8939.2357164999994</v>
      </c>
      <c r="AD43" s="240">
        <v>8948.3659069000005</v>
      </c>
      <c r="AE43" s="240">
        <v>8955.9555344</v>
      </c>
      <c r="AF43" s="240">
        <v>8963.1133948999995</v>
      </c>
      <c r="AG43" s="240">
        <v>8970.7277482999998</v>
      </c>
      <c r="AH43" s="240">
        <v>8978.8047124000004</v>
      </c>
      <c r="AI43" s="240">
        <v>8987.1298693000008</v>
      </c>
      <c r="AJ43" s="240">
        <v>8995.5055057999998</v>
      </c>
      <c r="AK43" s="240">
        <v>9003.8007273000003</v>
      </c>
      <c r="AL43" s="240">
        <v>9011.9013441000006</v>
      </c>
      <c r="AM43" s="240">
        <v>9019.7890002000004</v>
      </c>
      <c r="AN43" s="240">
        <v>9027.8286757999995</v>
      </c>
      <c r="AO43" s="240">
        <v>9036.4811852000003</v>
      </c>
      <c r="AP43" s="240">
        <v>9046.3179436999999</v>
      </c>
      <c r="AQ43" s="240">
        <v>9058.3527715</v>
      </c>
      <c r="AR43" s="240">
        <v>9073.7100898000008</v>
      </c>
      <c r="AS43" s="240">
        <v>9092.8156798</v>
      </c>
      <c r="AT43" s="240">
        <v>9113.3007610999994</v>
      </c>
      <c r="AU43" s="240">
        <v>9132.0979131999993</v>
      </c>
      <c r="AV43" s="240">
        <v>9147.0280423000004</v>
      </c>
      <c r="AW43" s="240">
        <v>9159.4653617999993</v>
      </c>
      <c r="AX43" s="240">
        <v>9171.6724118999991</v>
      </c>
      <c r="AY43" s="240">
        <v>9185.4301446999998</v>
      </c>
      <c r="AZ43" s="240">
        <v>9200.5931596999999</v>
      </c>
      <c r="BA43" s="333">
        <v>9216.5339999999997</v>
      </c>
      <c r="BB43" s="333">
        <v>9232.7070000000003</v>
      </c>
      <c r="BC43" s="333">
        <v>9248.884</v>
      </c>
      <c r="BD43" s="333">
        <v>9264.9189999999999</v>
      </c>
      <c r="BE43" s="333">
        <v>9280.7119999999995</v>
      </c>
      <c r="BF43" s="333">
        <v>9296.3549999999996</v>
      </c>
      <c r="BG43" s="333">
        <v>9311.9869999999992</v>
      </c>
      <c r="BH43" s="333">
        <v>9327.73</v>
      </c>
      <c r="BI43" s="333">
        <v>9343.6440000000002</v>
      </c>
      <c r="BJ43" s="333">
        <v>9359.7729999999992</v>
      </c>
      <c r="BK43" s="333">
        <v>9376.1149999999998</v>
      </c>
      <c r="BL43" s="333">
        <v>9392.4879999999994</v>
      </c>
      <c r="BM43" s="333">
        <v>9408.6640000000007</v>
      </c>
      <c r="BN43" s="333">
        <v>9424.4760000000006</v>
      </c>
      <c r="BO43" s="333">
        <v>9440.0040000000008</v>
      </c>
      <c r="BP43" s="333">
        <v>9455.3850000000002</v>
      </c>
      <c r="BQ43" s="333">
        <v>9470.7309999999998</v>
      </c>
      <c r="BR43" s="333">
        <v>9486.0450000000001</v>
      </c>
      <c r="BS43" s="333">
        <v>9501.3009999999995</v>
      </c>
      <c r="BT43" s="333">
        <v>9516.482</v>
      </c>
      <c r="BU43" s="333">
        <v>9531.6080000000002</v>
      </c>
      <c r="BV43" s="333">
        <v>9546.7060000000001</v>
      </c>
    </row>
    <row r="44" spans="1:74" s="163" customFormat="1" ht="11.1" customHeight="1" x14ac:dyDescent="0.2">
      <c r="A44" s="148" t="s">
        <v>919</v>
      </c>
      <c r="B44" s="210" t="s">
        <v>575</v>
      </c>
      <c r="C44" s="240">
        <v>18137.506365000001</v>
      </c>
      <c r="D44" s="240">
        <v>18149.496652999998</v>
      </c>
      <c r="E44" s="240">
        <v>18163.530203999999</v>
      </c>
      <c r="F44" s="240">
        <v>18180.391338000001</v>
      </c>
      <c r="G44" s="240">
        <v>18199.555071999999</v>
      </c>
      <c r="H44" s="240">
        <v>18220.169102</v>
      </c>
      <c r="I44" s="240">
        <v>18241.482436999999</v>
      </c>
      <c r="J44" s="240">
        <v>18263.149356000002</v>
      </c>
      <c r="K44" s="240">
        <v>18284.925450999999</v>
      </c>
      <c r="L44" s="240">
        <v>18306.612183000001</v>
      </c>
      <c r="M44" s="240">
        <v>18328.194473</v>
      </c>
      <c r="N44" s="240">
        <v>18349.703107000001</v>
      </c>
      <c r="O44" s="240">
        <v>18371.157406999999</v>
      </c>
      <c r="P44" s="240">
        <v>18392.530833000001</v>
      </c>
      <c r="Q44" s="240">
        <v>18413.785381000002</v>
      </c>
      <c r="R44" s="240">
        <v>18434.797651000001</v>
      </c>
      <c r="S44" s="240">
        <v>18455.102652000001</v>
      </c>
      <c r="T44" s="240">
        <v>18474.150001000002</v>
      </c>
      <c r="U44" s="240">
        <v>18491.601784999999</v>
      </c>
      <c r="V44" s="240">
        <v>18507.969987</v>
      </c>
      <c r="W44" s="240">
        <v>18523.979062999999</v>
      </c>
      <c r="X44" s="240">
        <v>18540.231989</v>
      </c>
      <c r="Y44" s="240">
        <v>18556.845807999998</v>
      </c>
      <c r="Z44" s="240">
        <v>18573.816082000001</v>
      </c>
      <c r="AA44" s="240">
        <v>18590.808073</v>
      </c>
      <c r="AB44" s="240">
        <v>18606.165838000001</v>
      </c>
      <c r="AC44" s="240">
        <v>18617.903137000001</v>
      </c>
      <c r="AD44" s="240">
        <v>18624.793708000001</v>
      </c>
      <c r="AE44" s="240">
        <v>18628.651213000001</v>
      </c>
      <c r="AF44" s="240">
        <v>18632.049292</v>
      </c>
      <c r="AG44" s="240">
        <v>18637.018461</v>
      </c>
      <c r="AH44" s="240">
        <v>18643.416723999999</v>
      </c>
      <c r="AI44" s="240">
        <v>18650.558955</v>
      </c>
      <c r="AJ44" s="240">
        <v>18657.85065</v>
      </c>
      <c r="AK44" s="240">
        <v>18665.059782</v>
      </c>
      <c r="AL44" s="240">
        <v>18672.04494</v>
      </c>
      <c r="AM44" s="240">
        <v>18678.901459000001</v>
      </c>
      <c r="AN44" s="240">
        <v>18686.671644999999</v>
      </c>
      <c r="AO44" s="240">
        <v>18696.634547000001</v>
      </c>
      <c r="AP44" s="240">
        <v>18710.092714999999</v>
      </c>
      <c r="AQ44" s="240">
        <v>18728.442707999999</v>
      </c>
      <c r="AR44" s="240">
        <v>18753.104584000001</v>
      </c>
      <c r="AS44" s="240">
        <v>18784.271092999999</v>
      </c>
      <c r="AT44" s="240">
        <v>18817.225740999998</v>
      </c>
      <c r="AU44" s="240">
        <v>18846.024723999999</v>
      </c>
      <c r="AV44" s="240">
        <v>18866.497954999999</v>
      </c>
      <c r="AW44" s="240">
        <v>18881.570211999999</v>
      </c>
      <c r="AX44" s="240">
        <v>18895.939990999999</v>
      </c>
      <c r="AY44" s="240">
        <v>18913.292119000002</v>
      </c>
      <c r="AZ44" s="240">
        <v>18933.256742000001</v>
      </c>
      <c r="BA44" s="333">
        <v>18954.45</v>
      </c>
      <c r="BB44" s="333">
        <v>18975.75</v>
      </c>
      <c r="BC44" s="333">
        <v>18997.09</v>
      </c>
      <c r="BD44" s="333">
        <v>19018.64</v>
      </c>
      <c r="BE44" s="333">
        <v>19040.52</v>
      </c>
      <c r="BF44" s="333">
        <v>19062.46</v>
      </c>
      <c r="BG44" s="333">
        <v>19084.11</v>
      </c>
      <c r="BH44" s="333">
        <v>19105.29</v>
      </c>
      <c r="BI44" s="333">
        <v>19126.439999999999</v>
      </c>
      <c r="BJ44" s="333">
        <v>19148.189999999999</v>
      </c>
      <c r="BK44" s="333">
        <v>19170.87</v>
      </c>
      <c r="BL44" s="333">
        <v>19193.82</v>
      </c>
      <c r="BM44" s="333">
        <v>19216.09</v>
      </c>
      <c r="BN44" s="333">
        <v>19237.02</v>
      </c>
      <c r="BO44" s="333">
        <v>19257.04</v>
      </c>
      <c r="BP44" s="333">
        <v>19276.86</v>
      </c>
      <c r="BQ44" s="333">
        <v>19297.02</v>
      </c>
      <c r="BR44" s="333">
        <v>19317.32</v>
      </c>
      <c r="BS44" s="333">
        <v>19337.39</v>
      </c>
      <c r="BT44" s="333">
        <v>19356.939999999999</v>
      </c>
      <c r="BU44" s="333">
        <v>19376.080000000002</v>
      </c>
      <c r="BV44" s="333">
        <v>19395.02</v>
      </c>
    </row>
    <row r="45" spans="1:74" s="163" customFormat="1" ht="11.1" customHeight="1" x14ac:dyDescent="0.2">
      <c r="A45" s="148"/>
      <c r="B45" s="168" t="s">
        <v>920</v>
      </c>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349"/>
      <c r="BB45" s="349"/>
      <c r="BC45" s="349"/>
      <c r="BD45" s="349"/>
      <c r="BE45" s="349"/>
      <c r="BF45" s="349"/>
      <c r="BG45" s="349"/>
      <c r="BH45" s="349"/>
      <c r="BI45" s="349"/>
      <c r="BJ45" s="349"/>
      <c r="BK45" s="349"/>
      <c r="BL45" s="349"/>
      <c r="BM45" s="349"/>
      <c r="BN45" s="349"/>
      <c r="BO45" s="349"/>
      <c r="BP45" s="349"/>
      <c r="BQ45" s="349"/>
      <c r="BR45" s="349"/>
      <c r="BS45" s="349"/>
      <c r="BT45" s="349"/>
      <c r="BU45" s="349"/>
      <c r="BV45" s="349"/>
    </row>
    <row r="46" spans="1:74" s="163" customFormat="1" ht="11.1" customHeight="1" x14ac:dyDescent="0.2">
      <c r="A46" s="148" t="s">
        <v>921</v>
      </c>
      <c r="B46" s="210" t="s">
        <v>568</v>
      </c>
      <c r="C46" s="258">
        <v>7.0488775280000002</v>
      </c>
      <c r="D46" s="258">
        <v>7.0575872610000001</v>
      </c>
      <c r="E46" s="258">
        <v>7.0676257136</v>
      </c>
      <c r="F46" s="258">
        <v>7.0825631576000001</v>
      </c>
      <c r="G46" s="258">
        <v>7.0925813457000002</v>
      </c>
      <c r="H46" s="258">
        <v>7.1012505496999996</v>
      </c>
      <c r="I46" s="258">
        <v>7.1046291730000002</v>
      </c>
      <c r="J46" s="258">
        <v>7.1135566059000004</v>
      </c>
      <c r="K46" s="258">
        <v>7.1240912520000004</v>
      </c>
      <c r="L46" s="258">
        <v>7.1416135468000004</v>
      </c>
      <c r="M46" s="258">
        <v>7.1513272923000004</v>
      </c>
      <c r="N46" s="258">
        <v>7.1586129240999998</v>
      </c>
      <c r="O46" s="258">
        <v>7.1557663928000004</v>
      </c>
      <c r="P46" s="258">
        <v>7.1639738343000001</v>
      </c>
      <c r="Q46" s="258">
        <v>7.1755311992999999</v>
      </c>
      <c r="R46" s="258">
        <v>7.2001117445</v>
      </c>
      <c r="S46" s="258">
        <v>7.2111140137999996</v>
      </c>
      <c r="T46" s="258">
        <v>7.2182112638999998</v>
      </c>
      <c r="U46" s="258">
        <v>7.2140469835000003</v>
      </c>
      <c r="V46" s="258">
        <v>7.2188515787999998</v>
      </c>
      <c r="W46" s="258">
        <v>7.2252685384999999</v>
      </c>
      <c r="X46" s="258">
        <v>7.2341969563999999</v>
      </c>
      <c r="Y46" s="258">
        <v>7.2431643245000004</v>
      </c>
      <c r="Z46" s="258">
        <v>7.2530697363999996</v>
      </c>
      <c r="AA46" s="258">
        <v>7.2684487583999999</v>
      </c>
      <c r="AB46" s="258">
        <v>7.2768285837000004</v>
      </c>
      <c r="AC46" s="258">
        <v>7.2827447784999997</v>
      </c>
      <c r="AD46" s="258">
        <v>7.2791333256000001</v>
      </c>
      <c r="AE46" s="258">
        <v>7.2854202719999996</v>
      </c>
      <c r="AF46" s="258">
        <v>7.2945416006999997</v>
      </c>
      <c r="AG46" s="258">
        <v>7.3145377869999999</v>
      </c>
      <c r="AH46" s="258">
        <v>7.3232975238</v>
      </c>
      <c r="AI46" s="258">
        <v>7.3288612863999996</v>
      </c>
      <c r="AJ46" s="258">
        <v>7.3227028853</v>
      </c>
      <c r="AK46" s="258">
        <v>7.3282693417000004</v>
      </c>
      <c r="AL46" s="258">
        <v>7.3370344662999996</v>
      </c>
      <c r="AM46" s="258">
        <v>7.3558586773999997</v>
      </c>
      <c r="AN46" s="258">
        <v>7.3658758239999997</v>
      </c>
      <c r="AO46" s="258">
        <v>7.3739463247000003</v>
      </c>
      <c r="AP46" s="258">
        <v>7.3763263802000001</v>
      </c>
      <c r="AQ46" s="258">
        <v>7.3833114384999998</v>
      </c>
      <c r="AR46" s="258">
        <v>7.3911577005</v>
      </c>
      <c r="AS46" s="258">
        <v>7.4036728041000002</v>
      </c>
      <c r="AT46" s="258">
        <v>7.4103857446000001</v>
      </c>
      <c r="AU46" s="258">
        <v>7.4151041601000003</v>
      </c>
      <c r="AV46" s="258">
        <v>7.4132277277999998</v>
      </c>
      <c r="AW46" s="258">
        <v>7.4174073354000001</v>
      </c>
      <c r="AX46" s="258">
        <v>7.4230426602000001</v>
      </c>
      <c r="AY46" s="258">
        <v>7.4325411452000001</v>
      </c>
      <c r="AZ46" s="258">
        <v>7.4392823219000004</v>
      </c>
      <c r="BA46" s="346">
        <v>7.4456740000000003</v>
      </c>
      <c r="BB46" s="346">
        <v>7.4509740000000004</v>
      </c>
      <c r="BC46" s="346">
        <v>7.4572209999999997</v>
      </c>
      <c r="BD46" s="346">
        <v>7.4636740000000001</v>
      </c>
      <c r="BE46" s="346">
        <v>7.4699619999999998</v>
      </c>
      <c r="BF46" s="346">
        <v>7.4771039999999998</v>
      </c>
      <c r="BG46" s="346">
        <v>7.484731</v>
      </c>
      <c r="BH46" s="346">
        <v>7.4944170000000003</v>
      </c>
      <c r="BI46" s="346">
        <v>7.50183</v>
      </c>
      <c r="BJ46" s="346">
        <v>7.5085459999999999</v>
      </c>
      <c r="BK46" s="346">
        <v>7.5133029999999996</v>
      </c>
      <c r="BL46" s="346">
        <v>7.5195689999999997</v>
      </c>
      <c r="BM46" s="346">
        <v>7.5260829999999999</v>
      </c>
      <c r="BN46" s="346">
        <v>7.533334</v>
      </c>
      <c r="BO46" s="346">
        <v>7.5399779999999996</v>
      </c>
      <c r="BP46" s="346">
        <v>7.5465039999999997</v>
      </c>
      <c r="BQ46" s="346">
        <v>7.5530189999999999</v>
      </c>
      <c r="BR46" s="346">
        <v>7.5592269999999999</v>
      </c>
      <c r="BS46" s="346">
        <v>7.5652350000000004</v>
      </c>
      <c r="BT46" s="346">
        <v>7.5710430000000004</v>
      </c>
      <c r="BU46" s="346">
        <v>7.5766520000000002</v>
      </c>
      <c r="BV46" s="346">
        <v>7.5820619999999996</v>
      </c>
    </row>
    <row r="47" spans="1:74" s="163" customFormat="1" ht="11.1" customHeight="1" x14ac:dyDescent="0.2">
      <c r="A47" s="148" t="s">
        <v>922</v>
      </c>
      <c r="B47" s="210" t="s">
        <v>601</v>
      </c>
      <c r="C47" s="258">
        <v>18.629740769000001</v>
      </c>
      <c r="D47" s="258">
        <v>18.646435096000001</v>
      </c>
      <c r="E47" s="258">
        <v>18.671309355999998</v>
      </c>
      <c r="F47" s="258">
        <v>18.719851243000001</v>
      </c>
      <c r="G47" s="258">
        <v>18.749469602000001</v>
      </c>
      <c r="H47" s="258">
        <v>18.775652125000001</v>
      </c>
      <c r="I47" s="258">
        <v>18.793686531999999</v>
      </c>
      <c r="J47" s="258">
        <v>18.816531596000001</v>
      </c>
      <c r="K47" s="258">
        <v>18.839475035</v>
      </c>
      <c r="L47" s="258">
        <v>18.866298594</v>
      </c>
      <c r="M47" s="258">
        <v>18.886602477</v>
      </c>
      <c r="N47" s="258">
        <v>18.904168426999998</v>
      </c>
      <c r="O47" s="258">
        <v>18.912011185000001</v>
      </c>
      <c r="P47" s="258">
        <v>18.929340216</v>
      </c>
      <c r="Q47" s="258">
        <v>18.949170259999999</v>
      </c>
      <c r="R47" s="258">
        <v>18.975859217</v>
      </c>
      <c r="S47" s="258">
        <v>18.997422862000001</v>
      </c>
      <c r="T47" s="258">
        <v>19.018219094999999</v>
      </c>
      <c r="U47" s="258">
        <v>19.034850865999999</v>
      </c>
      <c r="V47" s="258">
        <v>19.056660060999999</v>
      </c>
      <c r="W47" s="258">
        <v>19.080249631000001</v>
      </c>
      <c r="X47" s="258">
        <v>19.109932551</v>
      </c>
      <c r="Y47" s="258">
        <v>19.133848140000001</v>
      </c>
      <c r="Z47" s="258">
        <v>19.156309372999999</v>
      </c>
      <c r="AA47" s="258">
        <v>19.177793243</v>
      </c>
      <c r="AB47" s="258">
        <v>19.196988018999999</v>
      </c>
      <c r="AC47" s="258">
        <v>19.214370695</v>
      </c>
      <c r="AD47" s="258">
        <v>19.219877383</v>
      </c>
      <c r="AE47" s="258">
        <v>19.241183772999999</v>
      </c>
      <c r="AF47" s="258">
        <v>19.268225978</v>
      </c>
      <c r="AG47" s="258">
        <v>19.317633576999999</v>
      </c>
      <c r="AH47" s="258">
        <v>19.343675227999999</v>
      </c>
      <c r="AI47" s="258">
        <v>19.36298051</v>
      </c>
      <c r="AJ47" s="258">
        <v>19.359242712</v>
      </c>
      <c r="AK47" s="258">
        <v>19.377305289999999</v>
      </c>
      <c r="AL47" s="258">
        <v>19.400861532</v>
      </c>
      <c r="AM47" s="258">
        <v>19.446606299999999</v>
      </c>
      <c r="AN47" s="258">
        <v>19.468628724999999</v>
      </c>
      <c r="AO47" s="258">
        <v>19.483623668</v>
      </c>
      <c r="AP47" s="258">
        <v>19.473698203000001</v>
      </c>
      <c r="AQ47" s="258">
        <v>19.488057877999999</v>
      </c>
      <c r="AR47" s="258">
        <v>19.508809766999999</v>
      </c>
      <c r="AS47" s="258">
        <v>19.553725357000001</v>
      </c>
      <c r="AT47" s="258">
        <v>19.573933059000002</v>
      </c>
      <c r="AU47" s="258">
        <v>19.587204360000001</v>
      </c>
      <c r="AV47" s="258">
        <v>19.579436215000001</v>
      </c>
      <c r="AW47" s="258">
        <v>19.589411997999999</v>
      </c>
      <c r="AX47" s="258">
        <v>19.603028666</v>
      </c>
      <c r="AY47" s="258">
        <v>19.625472235</v>
      </c>
      <c r="AZ47" s="258">
        <v>19.642481155999999</v>
      </c>
      <c r="BA47" s="346">
        <v>19.65924</v>
      </c>
      <c r="BB47" s="346">
        <v>19.674320000000002</v>
      </c>
      <c r="BC47" s="346">
        <v>19.691659999999999</v>
      </c>
      <c r="BD47" s="346">
        <v>19.709820000000001</v>
      </c>
      <c r="BE47" s="346">
        <v>19.728850000000001</v>
      </c>
      <c r="BF47" s="346">
        <v>19.748650000000001</v>
      </c>
      <c r="BG47" s="346">
        <v>19.76925</v>
      </c>
      <c r="BH47" s="346">
        <v>19.79477</v>
      </c>
      <c r="BI47" s="346">
        <v>19.813880000000001</v>
      </c>
      <c r="BJ47" s="346">
        <v>19.830680000000001</v>
      </c>
      <c r="BK47" s="346">
        <v>19.841819999999998</v>
      </c>
      <c r="BL47" s="346">
        <v>19.856549999999999</v>
      </c>
      <c r="BM47" s="346">
        <v>19.87152</v>
      </c>
      <c r="BN47" s="346">
        <v>19.887409999999999</v>
      </c>
      <c r="BO47" s="346">
        <v>19.90232</v>
      </c>
      <c r="BP47" s="346">
        <v>19.91694</v>
      </c>
      <c r="BQ47" s="346">
        <v>19.931789999999999</v>
      </c>
      <c r="BR47" s="346">
        <v>19.945450000000001</v>
      </c>
      <c r="BS47" s="346">
        <v>19.95842</v>
      </c>
      <c r="BT47" s="346">
        <v>19.97072</v>
      </c>
      <c r="BU47" s="346">
        <v>19.982340000000001</v>
      </c>
      <c r="BV47" s="346">
        <v>19.993279999999999</v>
      </c>
    </row>
    <row r="48" spans="1:74" s="163" customFormat="1" ht="11.1" customHeight="1" x14ac:dyDescent="0.2">
      <c r="A48" s="148" t="s">
        <v>923</v>
      </c>
      <c r="B48" s="210" t="s">
        <v>569</v>
      </c>
      <c r="C48" s="258">
        <v>20.981217193999999</v>
      </c>
      <c r="D48" s="258">
        <v>21.003480531000001</v>
      </c>
      <c r="E48" s="258">
        <v>21.032209155</v>
      </c>
      <c r="F48" s="258">
        <v>21.080958067000001</v>
      </c>
      <c r="G48" s="258">
        <v>21.112451019000002</v>
      </c>
      <c r="H48" s="258">
        <v>21.140243010999999</v>
      </c>
      <c r="I48" s="258">
        <v>21.154941023999999</v>
      </c>
      <c r="J48" s="258">
        <v>21.182375860000001</v>
      </c>
      <c r="K48" s="258">
        <v>21.213154499000002</v>
      </c>
      <c r="L48" s="258">
        <v>21.257475603</v>
      </c>
      <c r="M48" s="258">
        <v>21.287292855</v>
      </c>
      <c r="N48" s="258">
        <v>21.312804914000001</v>
      </c>
      <c r="O48" s="258">
        <v>21.321783877000001</v>
      </c>
      <c r="P48" s="258">
        <v>21.347856482000001</v>
      </c>
      <c r="Q48" s="258">
        <v>21.378794825</v>
      </c>
      <c r="R48" s="258">
        <v>21.429151324999999</v>
      </c>
      <c r="S48" s="258">
        <v>21.458906828</v>
      </c>
      <c r="T48" s="258">
        <v>21.482613753999999</v>
      </c>
      <c r="U48" s="258">
        <v>21.489502868999999</v>
      </c>
      <c r="V48" s="258">
        <v>21.509189567</v>
      </c>
      <c r="W48" s="258">
        <v>21.530904614000001</v>
      </c>
      <c r="X48" s="258">
        <v>21.554456074000001</v>
      </c>
      <c r="Y48" s="258">
        <v>21.580371769999999</v>
      </c>
      <c r="Z48" s="258">
        <v>21.608459765999999</v>
      </c>
      <c r="AA48" s="258">
        <v>21.650140700000001</v>
      </c>
      <c r="AB48" s="258">
        <v>21.674007817</v>
      </c>
      <c r="AC48" s="258">
        <v>21.691481755000002</v>
      </c>
      <c r="AD48" s="258">
        <v>21.685810335999999</v>
      </c>
      <c r="AE48" s="258">
        <v>21.70306205</v>
      </c>
      <c r="AF48" s="258">
        <v>21.726484718999998</v>
      </c>
      <c r="AG48" s="258">
        <v>21.769590182999998</v>
      </c>
      <c r="AH48" s="258">
        <v>21.795220880999999</v>
      </c>
      <c r="AI48" s="258">
        <v>21.816888651999999</v>
      </c>
      <c r="AJ48" s="258">
        <v>21.828713360999998</v>
      </c>
      <c r="AK48" s="258">
        <v>21.846865382000001</v>
      </c>
      <c r="AL48" s="258">
        <v>21.865464580000001</v>
      </c>
      <c r="AM48" s="258">
        <v>21.887068522</v>
      </c>
      <c r="AN48" s="258">
        <v>21.904643897</v>
      </c>
      <c r="AO48" s="258">
        <v>21.920748271000001</v>
      </c>
      <c r="AP48" s="258">
        <v>21.933875496999999</v>
      </c>
      <c r="AQ48" s="258">
        <v>21.948167481999999</v>
      </c>
      <c r="AR48" s="258">
        <v>21.962118078</v>
      </c>
      <c r="AS48" s="258">
        <v>21.974463147000002</v>
      </c>
      <c r="AT48" s="258">
        <v>21.988679067</v>
      </c>
      <c r="AU48" s="258">
        <v>22.003501702000001</v>
      </c>
      <c r="AV48" s="258">
        <v>22.016930169999998</v>
      </c>
      <c r="AW48" s="258">
        <v>22.034466894000001</v>
      </c>
      <c r="AX48" s="258">
        <v>22.054110991999998</v>
      </c>
      <c r="AY48" s="258">
        <v>22.079272167999999</v>
      </c>
      <c r="AZ48" s="258">
        <v>22.100573737000001</v>
      </c>
      <c r="BA48" s="346">
        <v>22.12143</v>
      </c>
      <c r="BB48" s="346">
        <v>22.138680000000001</v>
      </c>
      <c r="BC48" s="346">
        <v>22.160990000000002</v>
      </c>
      <c r="BD48" s="346">
        <v>22.185210000000001</v>
      </c>
      <c r="BE48" s="346">
        <v>22.214849999999998</v>
      </c>
      <c r="BF48" s="346">
        <v>22.240259999999999</v>
      </c>
      <c r="BG48" s="346">
        <v>22.264949999999999</v>
      </c>
      <c r="BH48" s="346">
        <v>22.287400000000002</v>
      </c>
      <c r="BI48" s="346">
        <v>22.311800000000002</v>
      </c>
      <c r="BJ48" s="346">
        <v>22.33663</v>
      </c>
      <c r="BK48" s="346">
        <v>22.363630000000001</v>
      </c>
      <c r="BL48" s="346">
        <v>22.387989999999999</v>
      </c>
      <c r="BM48" s="346">
        <v>22.411460000000002</v>
      </c>
      <c r="BN48" s="346">
        <v>22.433319999999998</v>
      </c>
      <c r="BO48" s="346">
        <v>22.455570000000002</v>
      </c>
      <c r="BP48" s="346">
        <v>22.47748</v>
      </c>
      <c r="BQ48" s="346">
        <v>22.499960000000002</v>
      </c>
      <c r="BR48" s="346">
        <v>22.520520000000001</v>
      </c>
      <c r="BS48" s="346">
        <v>22.54006</v>
      </c>
      <c r="BT48" s="346">
        <v>22.558579999999999</v>
      </c>
      <c r="BU48" s="346">
        <v>22.576080000000001</v>
      </c>
      <c r="BV48" s="346">
        <v>22.592569999999998</v>
      </c>
    </row>
    <row r="49" spans="1:74" s="163" customFormat="1" ht="11.1" customHeight="1" x14ac:dyDescent="0.2">
      <c r="A49" s="148" t="s">
        <v>924</v>
      </c>
      <c r="B49" s="210" t="s">
        <v>570</v>
      </c>
      <c r="C49" s="258">
        <v>10.255477322000001</v>
      </c>
      <c r="D49" s="258">
        <v>10.264162434999999</v>
      </c>
      <c r="E49" s="258">
        <v>10.275695775999999</v>
      </c>
      <c r="F49" s="258">
        <v>10.29434621</v>
      </c>
      <c r="G49" s="258">
        <v>10.308374363</v>
      </c>
      <c r="H49" s="258">
        <v>10.322049097000001</v>
      </c>
      <c r="I49" s="258">
        <v>10.336215548</v>
      </c>
      <c r="J49" s="258">
        <v>10.348549594</v>
      </c>
      <c r="K49" s="258">
        <v>10.359896371</v>
      </c>
      <c r="L49" s="258">
        <v>10.366667788999999</v>
      </c>
      <c r="M49" s="258">
        <v>10.378731092000001</v>
      </c>
      <c r="N49" s="258">
        <v>10.392498192</v>
      </c>
      <c r="O49" s="258">
        <v>10.412461124</v>
      </c>
      <c r="P49" s="258">
        <v>10.42626679</v>
      </c>
      <c r="Q49" s="258">
        <v>10.438407225000001</v>
      </c>
      <c r="R49" s="258">
        <v>10.449922108000001</v>
      </c>
      <c r="S49" s="258">
        <v>10.457952324000001</v>
      </c>
      <c r="T49" s="258">
        <v>10.46353755</v>
      </c>
      <c r="U49" s="258">
        <v>10.460551076</v>
      </c>
      <c r="V49" s="258">
        <v>10.465841356</v>
      </c>
      <c r="W49" s="258">
        <v>10.473281678999999</v>
      </c>
      <c r="X49" s="258">
        <v>10.486176859</v>
      </c>
      <c r="Y49" s="258">
        <v>10.495438659</v>
      </c>
      <c r="Z49" s="258">
        <v>10.504371893</v>
      </c>
      <c r="AA49" s="258">
        <v>10.513019441999999</v>
      </c>
      <c r="AB49" s="258">
        <v>10.521263383000001</v>
      </c>
      <c r="AC49" s="258">
        <v>10.529146597</v>
      </c>
      <c r="AD49" s="258">
        <v>10.533728581</v>
      </c>
      <c r="AE49" s="258">
        <v>10.543095719</v>
      </c>
      <c r="AF49" s="258">
        <v>10.554307507000001</v>
      </c>
      <c r="AG49" s="258">
        <v>10.570951226</v>
      </c>
      <c r="AH49" s="258">
        <v>10.583161856</v>
      </c>
      <c r="AI49" s="258">
        <v>10.594526674999999</v>
      </c>
      <c r="AJ49" s="258">
        <v>10.604921208</v>
      </c>
      <c r="AK49" s="258">
        <v>10.614687765999999</v>
      </c>
      <c r="AL49" s="258">
        <v>10.623701872</v>
      </c>
      <c r="AM49" s="258">
        <v>10.628460622</v>
      </c>
      <c r="AN49" s="258">
        <v>10.638597001999999</v>
      </c>
      <c r="AO49" s="258">
        <v>10.650608106</v>
      </c>
      <c r="AP49" s="258">
        <v>10.668444987999999</v>
      </c>
      <c r="AQ49" s="258">
        <v>10.681242255000001</v>
      </c>
      <c r="AR49" s="258">
        <v>10.692950958000001</v>
      </c>
      <c r="AS49" s="258">
        <v>10.705774571999999</v>
      </c>
      <c r="AT49" s="258">
        <v>10.713653540999999</v>
      </c>
      <c r="AU49" s="258">
        <v>10.718791340999999</v>
      </c>
      <c r="AV49" s="258">
        <v>10.714177711</v>
      </c>
      <c r="AW49" s="258">
        <v>10.719090867</v>
      </c>
      <c r="AX49" s="258">
        <v>10.726520548</v>
      </c>
      <c r="AY49" s="258">
        <v>10.739488595999999</v>
      </c>
      <c r="AZ49" s="258">
        <v>10.749684947</v>
      </c>
      <c r="BA49" s="346">
        <v>10.76013</v>
      </c>
      <c r="BB49" s="346">
        <v>10.77018</v>
      </c>
      <c r="BC49" s="346">
        <v>10.781610000000001</v>
      </c>
      <c r="BD49" s="346">
        <v>10.79378</v>
      </c>
      <c r="BE49" s="346">
        <v>10.80734</v>
      </c>
      <c r="BF49" s="346">
        <v>10.82047</v>
      </c>
      <c r="BG49" s="346">
        <v>10.83384</v>
      </c>
      <c r="BH49" s="346">
        <v>10.848990000000001</v>
      </c>
      <c r="BI49" s="346">
        <v>10.86167</v>
      </c>
      <c r="BJ49" s="346">
        <v>10.873430000000001</v>
      </c>
      <c r="BK49" s="346">
        <v>10.88294</v>
      </c>
      <c r="BL49" s="346">
        <v>10.89386</v>
      </c>
      <c r="BM49" s="346">
        <v>10.904859999999999</v>
      </c>
      <c r="BN49" s="346">
        <v>10.916169999999999</v>
      </c>
      <c r="BO49" s="346">
        <v>10.927149999999999</v>
      </c>
      <c r="BP49" s="346">
        <v>10.93802</v>
      </c>
      <c r="BQ49" s="346">
        <v>10.9489</v>
      </c>
      <c r="BR49" s="346">
        <v>10.959490000000001</v>
      </c>
      <c r="BS49" s="346">
        <v>10.96991</v>
      </c>
      <c r="BT49" s="346">
        <v>10.98015</v>
      </c>
      <c r="BU49" s="346">
        <v>10.990220000000001</v>
      </c>
      <c r="BV49" s="346">
        <v>11.0001</v>
      </c>
    </row>
    <row r="50" spans="1:74" s="163" customFormat="1" ht="11.1" customHeight="1" x14ac:dyDescent="0.2">
      <c r="A50" s="148" t="s">
        <v>925</v>
      </c>
      <c r="B50" s="210" t="s">
        <v>571</v>
      </c>
      <c r="C50" s="258">
        <v>26.007072137000002</v>
      </c>
      <c r="D50" s="258">
        <v>26.050212087999999</v>
      </c>
      <c r="E50" s="258">
        <v>26.103412218999999</v>
      </c>
      <c r="F50" s="258">
        <v>26.185493794999999</v>
      </c>
      <c r="G50" s="258">
        <v>26.244698335999999</v>
      </c>
      <c r="H50" s="258">
        <v>26.299847108000002</v>
      </c>
      <c r="I50" s="258">
        <v>26.343473988</v>
      </c>
      <c r="J50" s="258">
        <v>26.396110813</v>
      </c>
      <c r="K50" s="258">
        <v>26.450291460999999</v>
      </c>
      <c r="L50" s="258">
        <v>26.506587917000001</v>
      </c>
      <c r="M50" s="258">
        <v>26.563427222000001</v>
      </c>
      <c r="N50" s="258">
        <v>26.621381360000001</v>
      </c>
      <c r="O50" s="258">
        <v>26.683504986999999</v>
      </c>
      <c r="P50" s="258">
        <v>26.741397802000002</v>
      </c>
      <c r="Q50" s="258">
        <v>26.798114461000001</v>
      </c>
      <c r="R50" s="258">
        <v>26.850017080000001</v>
      </c>
      <c r="S50" s="258">
        <v>26.907109838</v>
      </c>
      <c r="T50" s="258">
        <v>26.965754851</v>
      </c>
      <c r="U50" s="258">
        <v>27.024232746999999</v>
      </c>
      <c r="V50" s="258">
        <v>27.087271801</v>
      </c>
      <c r="W50" s="258">
        <v>27.153152639000002</v>
      </c>
      <c r="X50" s="258">
        <v>27.236023624000001</v>
      </c>
      <c r="Y50" s="258">
        <v>27.29697676</v>
      </c>
      <c r="Z50" s="258">
        <v>27.350160410000001</v>
      </c>
      <c r="AA50" s="258">
        <v>27.382021707</v>
      </c>
      <c r="AB50" s="258">
        <v>27.429831030999999</v>
      </c>
      <c r="AC50" s="258">
        <v>27.480035519000001</v>
      </c>
      <c r="AD50" s="258">
        <v>27.533286282999999</v>
      </c>
      <c r="AE50" s="258">
        <v>27.587792758999999</v>
      </c>
      <c r="AF50" s="258">
        <v>27.644206061999999</v>
      </c>
      <c r="AG50" s="258">
        <v>27.711274470999999</v>
      </c>
      <c r="AH50" s="258">
        <v>27.764940218</v>
      </c>
      <c r="AI50" s="258">
        <v>27.813951582000001</v>
      </c>
      <c r="AJ50" s="258">
        <v>27.850477132000002</v>
      </c>
      <c r="AK50" s="258">
        <v>27.896053303999999</v>
      </c>
      <c r="AL50" s="258">
        <v>27.942848668</v>
      </c>
      <c r="AM50" s="258">
        <v>27.998981788999998</v>
      </c>
      <c r="AN50" s="258">
        <v>28.04212661</v>
      </c>
      <c r="AO50" s="258">
        <v>28.080401697999999</v>
      </c>
      <c r="AP50" s="258">
        <v>28.104365697999999</v>
      </c>
      <c r="AQ50" s="258">
        <v>28.139982334999999</v>
      </c>
      <c r="AR50" s="258">
        <v>28.177810255000001</v>
      </c>
      <c r="AS50" s="258">
        <v>28.218639030999999</v>
      </c>
      <c r="AT50" s="258">
        <v>28.260297337000001</v>
      </c>
      <c r="AU50" s="258">
        <v>28.303574746999999</v>
      </c>
      <c r="AV50" s="258">
        <v>28.352780803000002</v>
      </c>
      <c r="AW50" s="258">
        <v>28.396064261999999</v>
      </c>
      <c r="AX50" s="258">
        <v>28.437734667000001</v>
      </c>
      <c r="AY50" s="258">
        <v>28.474907393999999</v>
      </c>
      <c r="AZ50" s="258">
        <v>28.51551516</v>
      </c>
      <c r="BA50" s="346">
        <v>28.55667</v>
      </c>
      <c r="BB50" s="346">
        <v>28.596270000000001</v>
      </c>
      <c r="BC50" s="346">
        <v>28.64011</v>
      </c>
      <c r="BD50" s="346">
        <v>28.68609</v>
      </c>
      <c r="BE50" s="346">
        <v>28.7347</v>
      </c>
      <c r="BF50" s="346">
        <v>28.784590000000001</v>
      </c>
      <c r="BG50" s="346">
        <v>28.836259999999999</v>
      </c>
      <c r="BH50" s="346">
        <v>28.894770000000001</v>
      </c>
      <c r="BI50" s="346">
        <v>28.946190000000001</v>
      </c>
      <c r="BJ50" s="346">
        <v>28.99559</v>
      </c>
      <c r="BK50" s="346">
        <v>29.040109999999999</v>
      </c>
      <c r="BL50" s="346">
        <v>29.087610000000002</v>
      </c>
      <c r="BM50" s="346">
        <v>29.13523</v>
      </c>
      <c r="BN50" s="346">
        <v>29.184000000000001</v>
      </c>
      <c r="BO50" s="346">
        <v>29.231100000000001</v>
      </c>
      <c r="BP50" s="346">
        <v>29.277550000000002</v>
      </c>
      <c r="BQ50" s="346">
        <v>29.324439999999999</v>
      </c>
      <c r="BR50" s="346">
        <v>29.3688</v>
      </c>
      <c r="BS50" s="346">
        <v>29.41169</v>
      </c>
      <c r="BT50" s="346">
        <v>29.453130000000002</v>
      </c>
      <c r="BU50" s="346">
        <v>29.493110000000001</v>
      </c>
      <c r="BV50" s="346">
        <v>29.53163</v>
      </c>
    </row>
    <row r="51" spans="1:74" s="163" customFormat="1" ht="11.1" customHeight="1" x14ac:dyDescent="0.2">
      <c r="A51" s="148" t="s">
        <v>926</v>
      </c>
      <c r="B51" s="210" t="s">
        <v>572</v>
      </c>
      <c r="C51" s="258">
        <v>7.6280431189</v>
      </c>
      <c r="D51" s="258">
        <v>7.6355913648999998</v>
      </c>
      <c r="E51" s="258">
        <v>7.6446128662000001</v>
      </c>
      <c r="F51" s="258">
        <v>7.6558337355999999</v>
      </c>
      <c r="G51" s="258">
        <v>7.6672571631000004</v>
      </c>
      <c r="H51" s="258">
        <v>7.6796092614999996</v>
      </c>
      <c r="I51" s="258">
        <v>7.6945268997999996</v>
      </c>
      <c r="J51" s="258">
        <v>7.7075086879999999</v>
      </c>
      <c r="K51" s="258">
        <v>7.7201914951999999</v>
      </c>
      <c r="L51" s="258">
        <v>7.7341898045999997</v>
      </c>
      <c r="M51" s="258">
        <v>7.7450637872000003</v>
      </c>
      <c r="N51" s="258">
        <v>7.7544279263</v>
      </c>
      <c r="O51" s="258">
        <v>7.7576118746000002</v>
      </c>
      <c r="P51" s="258">
        <v>7.7674590869999998</v>
      </c>
      <c r="Q51" s="258">
        <v>7.7792992162000001</v>
      </c>
      <c r="R51" s="258">
        <v>7.7965968678999999</v>
      </c>
      <c r="S51" s="258">
        <v>7.8098243763999999</v>
      </c>
      <c r="T51" s="258">
        <v>7.8224463474999997</v>
      </c>
      <c r="U51" s="258">
        <v>7.8323456441000001</v>
      </c>
      <c r="V51" s="258">
        <v>7.8453443931000004</v>
      </c>
      <c r="W51" s="258">
        <v>7.8593254574999998</v>
      </c>
      <c r="X51" s="258">
        <v>7.8766051479000003</v>
      </c>
      <c r="Y51" s="258">
        <v>7.8908136101000004</v>
      </c>
      <c r="Z51" s="258">
        <v>7.9042671548000003</v>
      </c>
      <c r="AA51" s="258">
        <v>7.9184466474999997</v>
      </c>
      <c r="AB51" s="258">
        <v>7.9292797079000001</v>
      </c>
      <c r="AC51" s="258">
        <v>7.9382472016000003</v>
      </c>
      <c r="AD51" s="258">
        <v>7.9396979561999999</v>
      </c>
      <c r="AE51" s="258">
        <v>7.9491726955999997</v>
      </c>
      <c r="AF51" s="258">
        <v>7.9610202473999996</v>
      </c>
      <c r="AG51" s="258">
        <v>7.9809029516000001</v>
      </c>
      <c r="AH51" s="258">
        <v>7.9932493735000003</v>
      </c>
      <c r="AI51" s="258">
        <v>8.0037218530000001</v>
      </c>
      <c r="AJ51" s="258">
        <v>8.0082175346</v>
      </c>
      <c r="AK51" s="258">
        <v>8.0180192708</v>
      </c>
      <c r="AL51" s="258">
        <v>8.0290242062000008</v>
      </c>
      <c r="AM51" s="258">
        <v>8.0449413323000005</v>
      </c>
      <c r="AN51" s="258">
        <v>8.0555709222999994</v>
      </c>
      <c r="AO51" s="258">
        <v>8.0646219679000009</v>
      </c>
      <c r="AP51" s="258">
        <v>8.0697594468999991</v>
      </c>
      <c r="AQ51" s="258">
        <v>8.07740467</v>
      </c>
      <c r="AR51" s="258">
        <v>8.0852226150999993</v>
      </c>
      <c r="AS51" s="258">
        <v>8.0940650656000006</v>
      </c>
      <c r="AT51" s="258">
        <v>8.1015896171000001</v>
      </c>
      <c r="AU51" s="258">
        <v>8.1086480529999996</v>
      </c>
      <c r="AV51" s="258">
        <v>8.1133242231999994</v>
      </c>
      <c r="AW51" s="258">
        <v>8.1208875405000001</v>
      </c>
      <c r="AX51" s="258">
        <v>8.1294218548000003</v>
      </c>
      <c r="AY51" s="258">
        <v>8.1401740768999993</v>
      </c>
      <c r="AZ51" s="258">
        <v>8.1497152021999995</v>
      </c>
      <c r="BA51" s="346">
        <v>8.1592920000000007</v>
      </c>
      <c r="BB51" s="346">
        <v>8.1680320000000002</v>
      </c>
      <c r="BC51" s="346">
        <v>8.1783350000000006</v>
      </c>
      <c r="BD51" s="346">
        <v>8.1893290000000007</v>
      </c>
      <c r="BE51" s="346">
        <v>8.2018129999999996</v>
      </c>
      <c r="BF51" s="346">
        <v>8.2135890000000007</v>
      </c>
      <c r="BG51" s="346">
        <v>8.2254550000000002</v>
      </c>
      <c r="BH51" s="346">
        <v>8.2378970000000002</v>
      </c>
      <c r="BI51" s="346">
        <v>8.2495829999999994</v>
      </c>
      <c r="BJ51" s="346">
        <v>8.2609960000000004</v>
      </c>
      <c r="BK51" s="346">
        <v>8.2718179999999997</v>
      </c>
      <c r="BL51" s="346">
        <v>8.2829280000000001</v>
      </c>
      <c r="BM51" s="346">
        <v>8.2940050000000003</v>
      </c>
      <c r="BN51" s="346">
        <v>8.3053019999999993</v>
      </c>
      <c r="BO51" s="346">
        <v>8.3161280000000009</v>
      </c>
      <c r="BP51" s="346">
        <v>8.3267349999999993</v>
      </c>
      <c r="BQ51" s="346">
        <v>8.3375950000000003</v>
      </c>
      <c r="BR51" s="346">
        <v>8.3474070000000005</v>
      </c>
      <c r="BS51" s="346">
        <v>8.3566450000000003</v>
      </c>
      <c r="BT51" s="346">
        <v>8.3653080000000006</v>
      </c>
      <c r="BU51" s="346">
        <v>8.3733950000000004</v>
      </c>
      <c r="BV51" s="346">
        <v>8.3809079999999998</v>
      </c>
    </row>
    <row r="52" spans="1:74" s="163" customFormat="1" ht="11.1" customHeight="1" x14ac:dyDescent="0.2">
      <c r="A52" s="148" t="s">
        <v>927</v>
      </c>
      <c r="B52" s="210" t="s">
        <v>573</v>
      </c>
      <c r="C52" s="258">
        <v>16.129178826</v>
      </c>
      <c r="D52" s="258">
        <v>16.163708389</v>
      </c>
      <c r="E52" s="258">
        <v>16.202346525999999</v>
      </c>
      <c r="F52" s="258">
        <v>16.252155975000001</v>
      </c>
      <c r="G52" s="258">
        <v>16.293714204</v>
      </c>
      <c r="H52" s="258">
        <v>16.334083953</v>
      </c>
      <c r="I52" s="258">
        <v>16.368887574999999</v>
      </c>
      <c r="J52" s="258">
        <v>16.410163594</v>
      </c>
      <c r="K52" s="258">
        <v>16.453534364999999</v>
      </c>
      <c r="L52" s="258">
        <v>16.512517427999999</v>
      </c>
      <c r="M52" s="258">
        <v>16.549939548000001</v>
      </c>
      <c r="N52" s="258">
        <v>16.579318265000001</v>
      </c>
      <c r="O52" s="258">
        <v>16.594395243000001</v>
      </c>
      <c r="P52" s="258">
        <v>16.612380906999999</v>
      </c>
      <c r="Q52" s="258">
        <v>16.627016919999999</v>
      </c>
      <c r="R52" s="258">
        <v>16.630906424999999</v>
      </c>
      <c r="S52" s="258">
        <v>16.644390778999998</v>
      </c>
      <c r="T52" s="258">
        <v>16.660073124</v>
      </c>
      <c r="U52" s="258">
        <v>16.683554694000001</v>
      </c>
      <c r="V52" s="258">
        <v>16.699432099999999</v>
      </c>
      <c r="W52" s="258">
        <v>16.713306573000001</v>
      </c>
      <c r="X52" s="258">
        <v>16.724620660999999</v>
      </c>
      <c r="Y52" s="258">
        <v>16.734907361000001</v>
      </c>
      <c r="Z52" s="258">
        <v>16.743609218</v>
      </c>
      <c r="AA52" s="258">
        <v>16.748528708999999</v>
      </c>
      <c r="AB52" s="258">
        <v>16.755709025000002</v>
      </c>
      <c r="AC52" s="258">
        <v>16.762952640999998</v>
      </c>
      <c r="AD52" s="258">
        <v>16.766023132000001</v>
      </c>
      <c r="AE52" s="258">
        <v>16.776570669000002</v>
      </c>
      <c r="AF52" s="258">
        <v>16.790358825999999</v>
      </c>
      <c r="AG52" s="258">
        <v>16.808247175000002</v>
      </c>
      <c r="AH52" s="258">
        <v>16.827871894000001</v>
      </c>
      <c r="AI52" s="258">
        <v>16.850092554</v>
      </c>
      <c r="AJ52" s="258">
        <v>16.873975259000002</v>
      </c>
      <c r="AK52" s="258">
        <v>16.902088223</v>
      </c>
      <c r="AL52" s="258">
        <v>16.933497550999999</v>
      </c>
      <c r="AM52" s="258">
        <v>16.973805810000002</v>
      </c>
      <c r="AN52" s="258">
        <v>17.007605939000001</v>
      </c>
      <c r="AO52" s="258">
        <v>17.040500507000001</v>
      </c>
      <c r="AP52" s="258">
        <v>17.075484969000001</v>
      </c>
      <c r="AQ52" s="258">
        <v>17.104321819999999</v>
      </c>
      <c r="AR52" s="258">
        <v>17.130006517000002</v>
      </c>
      <c r="AS52" s="258">
        <v>17.144574873</v>
      </c>
      <c r="AT52" s="258">
        <v>17.169928401</v>
      </c>
      <c r="AU52" s="258">
        <v>17.198102914</v>
      </c>
      <c r="AV52" s="258">
        <v>17.232725382000002</v>
      </c>
      <c r="AW52" s="258">
        <v>17.263821636999999</v>
      </c>
      <c r="AX52" s="258">
        <v>17.295018648999999</v>
      </c>
      <c r="AY52" s="258">
        <v>17.325944593999999</v>
      </c>
      <c r="AZ52" s="258">
        <v>17.357621988999998</v>
      </c>
      <c r="BA52" s="346">
        <v>17.389679999999998</v>
      </c>
      <c r="BB52" s="346">
        <v>17.422070000000001</v>
      </c>
      <c r="BC52" s="346">
        <v>17.454920000000001</v>
      </c>
      <c r="BD52" s="346">
        <v>17.488189999999999</v>
      </c>
      <c r="BE52" s="346">
        <v>17.520990000000001</v>
      </c>
      <c r="BF52" s="346">
        <v>17.55575</v>
      </c>
      <c r="BG52" s="346">
        <v>17.59159</v>
      </c>
      <c r="BH52" s="346">
        <v>17.63232</v>
      </c>
      <c r="BI52" s="346">
        <v>17.667439999999999</v>
      </c>
      <c r="BJ52" s="346">
        <v>17.700780000000002</v>
      </c>
      <c r="BK52" s="346">
        <v>17.729780000000002</v>
      </c>
      <c r="BL52" s="346">
        <v>17.76145</v>
      </c>
      <c r="BM52" s="346">
        <v>17.793240000000001</v>
      </c>
      <c r="BN52" s="346">
        <v>17.82565</v>
      </c>
      <c r="BO52" s="346">
        <v>17.857330000000001</v>
      </c>
      <c r="BP52" s="346">
        <v>17.888780000000001</v>
      </c>
      <c r="BQ52" s="346">
        <v>17.920349999999999</v>
      </c>
      <c r="BR52" s="346">
        <v>17.951049999999999</v>
      </c>
      <c r="BS52" s="346">
        <v>17.98124</v>
      </c>
      <c r="BT52" s="346">
        <v>18.010909999999999</v>
      </c>
      <c r="BU52" s="346">
        <v>18.04007</v>
      </c>
      <c r="BV52" s="346">
        <v>18.068729999999999</v>
      </c>
    </row>
    <row r="53" spans="1:74" s="163" customFormat="1" ht="11.1" customHeight="1" x14ac:dyDescent="0.2">
      <c r="A53" s="148" t="s">
        <v>928</v>
      </c>
      <c r="B53" s="210" t="s">
        <v>574</v>
      </c>
      <c r="C53" s="258">
        <v>9.6410067910000006</v>
      </c>
      <c r="D53" s="258">
        <v>9.6605636613999994</v>
      </c>
      <c r="E53" s="258">
        <v>9.6809089506999992</v>
      </c>
      <c r="F53" s="258">
        <v>9.7028074115000003</v>
      </c>
      <c r="G53" s="258">
        <v>9.7241559739000003</v>
      </c>
      <c r="H53" s="258">
        <v>9.7457193904999997</v>
      </c>
      <c r="I53" s="258">
        <v>9.7666585681000004</v>
      </c>
      <c r="J53" s="258">
        <v>9.7892810134000001</v>
      </c>
      <c r="K53" s="258">
        <v>9.8127476330000007</v>
      </c>
      <c r="L53" s="258">
        <v>9.8365159831</v>
      </c>
      <c r="M53" s="258">
        <v>9.8620777845000003</v>
      </c>
      <c r="N53" s="258">
        <v>9.8888905931999993</v>
      </c>
      <c r="O53" s="258">
        <v>9.9239328585000006</v>
      </c>
      <c r="P53" s="258">
        <v>9.9480138448000002</v>
      </c>
      <c r="Q53" s="258">
        <v>9.9681120014999998</v>
      </c>
      <c r="R53" s="258">
        <v>9.9782916659000005</v>
      </c>
      <c r="S53" s="258">
        <v>9.9948759101999993</v>
      </c>
      <c r="T53" s="258">
        <v>10.011929071999999</v>
      </c>
      <c r="U53" s="258">
        <v>10.027339284</v>
      </c>
      <c r="V53" s="258">
        <v>10.04691418</v>
      </c>
      <c r="W53" s="258">
        <v>10.068541893000001</v>
      </c>
      <c r="X53" s="258">
        <v>10.097000437</v>
      </c>
      <c r="Y53" s="258">
        <v>10.119150275000001</v>
      </c>
      <c r="Z53" s="258">
        <v>10.139769421</v>
      </c>
      <c r="AA53" s="258">
        <v>10.157028990000001</v>
      </c>
      <c r="AB53" s="258">
        <v>10.175958414</v>
      </c>
      <c r="AC53" s="258">
        <v>10.194728810000001</v>
      </c>
      <c r="AD53" s="258">
        <v>10.208910155</v>
      </c>
      <c r="AE53" s="258">
        <v>10.23068501</v>
      </c>
      <c r="AF53" s="258">
        <v>10.255623354000001</v>
      </c>
      <c r="AG53" s="258">
        <v>10.293125830999999</v>
      </c>
      <c r="AH53" s="258">
        <v>10.317340667</v>
      </c>
      <c r="AI53" s="258">
        <v>10.337668506</v>
      </c>
      <c r="AJ53" s="258">
        <v>10.349988451</v>
      </c>
      <c r="AK53" s="258">
        <v>10.365632973</v>
      </c>
      <c r="AL53" s="258">
        <v>10.380481172</v>
      </c>
      <c r="AM53" s="258">
        <v>10.392607898</v>
      </c>
      <c r="AN53" s="258">
        <v>10.407307317000001</v>
      </c>
      <c r="AO53" s="258">
        <v>10.422654278</v>
      </c>
      <c r="AP53" s="258">
        <v>10.440669785000001</v>
      </c>
      <c r="AQ53" s="258">
        <v>10.455796075</v>
      </c>
      <c r="AR53" s="258">
        <v>10.470054153</v>
      </c>
      <c r="AS53" s="258">
        <v>10.478790313999999</v>
      </c>
      <c r="AT53" s="258">
        <v>10.494802245000001</v>
      </c>
      <c r="AU53" s="258">
        <v>10.513436242999999</v>
      </c>
      <c r="AV53" s="258">
        <v>10.538715791</v>
      </c>
      <c r="AW53" s="258">
        <v>10.559576309000001</v>
      </c>
      <c r="AX53" s="258">
        <v>10.580041281</v>
      </c>
      <c r="AY53" s="258">
        <v>10.599791239</v>
      </c>
      <c r="AZ53" s="258">
        <v>10.619704717999999</v>
      </c>
      <c r="BA53" s="346">
        <v>10.63946</v>
      </c>
      <c r="BB53" s="346">
        <v>10.65761</v>
      </c>
      <c r="BC53" s="346">
        <v>10.67815</v>
      </c>
      <c r="BD53" s="346">
        <v>10.699619999999999</v>
      </c>
      <c r="BE53" s="346">
        <v>10.722289999999999</v>
      </c>
      <c r="BF53" s="346">
        <v>10.745430000000001</v>
      </c>
      <c r="BG53" s="346">
        <v>10.769299999999999</v>
      </c>
      <c r="BH53" s="346">
        <v>10.796480000000001</v>
      </c>
      <c r="BI53" s="346">
        <v>10.819900000000001</v>
      </c>
      <c r="BJ53" s="346">
        <v>10.84212</v>
      </c>
      <c r="BK53" s="346">
        <v>10.861129999999999</v>
      </c>
      <c r="BL53" s="346">
        <v>10.88247</v>
      </c>
      <c r="BM53" s="346">
        <v>10.904120000000001</v>
      </c>
      <c r="BN53" s="346">
        <v>10.926629999999999</v>
      </c>
      <c r="BO53" s="346">
        <v>10.94852</v>
      </c>
      <c r="BP53" s="346">
        <v>10.970330000000001</v>
      </c>
      <c r="BQ53" s="346">
        <v>10.99241</v>
      </c>
      <c r="BR53" s="346">
        <v>11.01379</v>
      </c>
      <c r="BS53" s="346">
        <v>11.03481</v>
      </c>
      <c r="BT53" s="346">
        <v>11.055479999999999</v>
      </c>
      <c r="BU53" s="346">
        <v>11.075799999999999</v>
      </c>
      <c r="BV53" s="346">
        <v>11.09577</v>
      </c>
    </row>
    <row r="54" spans="1:74" s="163" customFormat="1" ht="11.1" customHeight="1" x14ac:dyDescent="0.2">
      <c r="A54" s="149" t="s">
        <v>929</v>
      </c>
      <c r="B54" s="211" t="s">
        <v>575</v>
      </c>
      <c r="C54" s="69">
        <v>20.98470069</v>
      </c>
      <c r="D54" s="69">
        <v>21.028960893000001</v>
      </c>
      <c r="E54" s="69">
        <v>21.070985760999999</v>
      </c>
      <c r="F54" s="69">
        <v>21.103309768999999</v>
      </c>
      <c r="G54" s="69">
        <v>21.146463109999999</v>
      </c>
      <c r="H54" s="69">
        <v>21.192980258999999</v>
      </c>
      <c r="I54" s="69">
        <v>21.246706511999999</v>
      </c>
      <c r="J54" s="69">
        <v>21.297067303999999</v>
      </c>
      <c r="K54" s="69">
        <v>21.347907932999998</v>
      </c>
      <c r="L54" s="69">
        <v>21.398168603999999</v>
      </c>
      <c r="M54" s="69">
        <v>21.45076375</v>
      </c>
      <c r="N54" s="69">
        <v>21.504633578</v>
      </c>
      <c r="O54" s="69">
        <v>21.561999348000001</v>
      </c>
      <c r="P54" s="69">
        <v>21.616752593000001</v>
      </c>
      <c r="Q54" s="69">
        <v>21.671114572</v>
      </c>
      <c r="R54" s="69">
        <v>21.722672642999999</v>
      </c>
      <c r="S54" s="69">
        <v>21.778061575999999</v>
      </c>
      <c r="T54" s="69">
        <v>21.834868727</v>
      </c>
      <c r="U54" s="69">
        <v>21.897279865000002</v>
      </c>
      <c r="V54" s="69">
        <v>21.953784127999999</v>
      </c>
      <c r="W54" s="69">
        <v>22.008567283000001</v>
      </c>
      <c r="X54" s="69">
        <v>22.063578228000001</v>
      </c>
      <c r="Y54" s="69">
        <v>22.113457494999999</v>
      </c>
      <c r="Z54" s="69">
        <v>22.160153981000001</v>
      </c>
      <c r="AA54" s="69">
        <v>22.194564288999999</v>
      </c>
      <c r="AB54" s="69">
        <v>22.241722760999998</v>
      </c>
      <c r="AC54" s="69">
        <v>22.292525998999999</v>
      </c>
      <c r="AD54" s="69">
        <v>22.359058038000001</v>
      </c>
      <c r="AE54" s="69">
        <v>22.408087783999999</v>
      </c>
      <c r="AF54" s="69">
        <v>22.451699269999999</v>
      </c>
      <c r="AG54" s="69">
        <v>22.479504189</v>
      </c>
      <c r="AH54" s="69">
        <v>22.520070388000001</v>
      </c>
      <c r="AI54" s="69">
        <v>22.563009559000001</v>
      </c>
      <c r="AJ54" s="69">
        <v>22.622576432999999</v>
      </c>
      <c r="AK54" s="69">
        <v>22.659570500000001</v>
      </c>
      <c r="AL54" s="69">
        <v>22.688246489000001</v>
      </c>
      <c r="AM54" s="69">
        <v>22.694990535999999</v>
      </c>
      <c r="AN54" s="69">
        <v>22.717240771</v>
      </c>
      <c r="AO54" s="69">
        <v>22.741383329000001</v>
      </c>
      <c r="AP54" s="69">
        <v>22.763741914000001</v>
      </c>
      <c r="AQ54" s="69">
        <v>22.794426339000001</v>
      </c>
      <c r="AR54" s="69">
        <v>22.829760309000001</v>
      </c>
      <c r="AS54" s="69">
        <v>22.870230581000001</v>
      </c>
      <c r="AT54" s="69">
        <v>22.914498569999999</v>
      </c>
      <c r="AU54" s="69">
        <v>22.963051033999999</v>
      </c>
      <c r="AV54" s="69">
        <v>23.031942335</v>
      </c>
      <c r="AW54" s="69">
        <v>23.077022978999999</v>
      </c>
      <c r="AX54" s="69">
        <v>23.114347327000001</v>
      </c>
      <c r="AY54" s="69">
        <v>23.133577991999999</v>
      </c>
      <c r="AZ54" s="69">
        <v>23.163142788999998</v>
      </c>
      <c r="BA54" s="350">
        <v>23.192699999999999</v>
      </c>
      <c r="BB54" s="350">
        <v>23.21998</v>
      </c>
      <c r="BC54" s="350">
        <v>23.251249999999999</v>
      </c>
      <c r="BD54" s="350">
        <v>23.284220000000001</v>
      </c>
      <c r="BE54" s="350">
        <v>23.318960000000001</v>
      </c>
      <c r="BF54" s="350">
        <v>23.355319999999999</v>
      </c>
      <c r="BG54" s="350">
        <v>23.393370000000001</v>
      </c>
      <c r="BH54" s="350">
        <v>23.439019999999999</v>
      </c>
      <c r="BI54" s="350">
        <v>23.47597</v>
      </c>
      <c r="BJ54" s="350">
        <v>23.510149999999999</v>
      </c>
      <c r="BK54" s="350">
        <v>23.536639999999998</v>
      </c>
      <c r="BL54" s="350">
        <v>23.56898</v>
      </c>
      <c r="BM54" s="350">
        <v>23.602260000000001</v>
      </c>
      <c r="BN54" s="350">
        <v>23.63843</v>
      </c>
      <c r="BO54" s="350">
        <v>23.67211</v>
      </c>
      <c r="BP54" s="350">
        <v>23.705249999999999</v>
      </c>
      <c r="BQ54" s="350">
        <v>23.737690000000001</v>
      </c>
      <c r="BR54" s="350">
        <v>23.7699</v>
      </c>
      <c r="BS54" s="350">
        <v>23.80171</v>
      </c>
      <c r="BT54" s="350">
        <v>23.833120000000001</v>
      </c>
      <c r="BU54" s="350">
        <v>23.864139999999999</v>
      </c>
      <c r="BV54" s="350">
        <v>23.894749999999998</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1"/>
      <c r="AZ55" s="351"/>
      <c r="BA55" s="351"/>
      <c r="BB55" s="351"/>
      <c r="BC55" s="351"/>
      <c r="BD55" s="720"/>
      <c r="BE55" s="720"/>
      <c r="BF55" s="720"/>
      <c r="BG55" s="351"/>
      <c r="BH55" s="351"/>
      <c r="BI55" s="351"/>
      <c r="BJ55" s="351"/>
      <c r="BK55" s="351"/>
      <c r="BL55" s="351"/>
      <c r="BM55" s="351"/>
      <c r="BN55" s="351"/>
      <c r="BO55" s="351"/>
      <c r="BP55" s="351"/>
      <c r="BQ55" s="351"/>
      <c r="BR55" s="351"/>
      <c r="BS55" s="351"/>
      <c r="BT55" s="351"/>
      <c r="BU55" s="351"/>
      <c r="BV55" s="351"/>
    </row>
    <row r="56" spans="1:74" s="163" customFormat="1" ht="12" customHeight="1" x14ac:dyDescent="0.2">
      <c r="A56" s="148"/>
      <c r="B56" s="778" t="s">
        <v>1016</v>
      </c>
      <c r="C56" s="779"/>
      <c r="D56" s="779"/>
      <c r="E56" s="779"/>
      <c r="F56" s="779"/>
      <c r="G56" s="779"/>
      <c r="H56" s="779"/>
      <c r="I56" s="779"/>
      <c r="J56" s="779"/>
      <c r="K56" s="779"/>
      <c r="L56" s="779"/>
      <c r="M56" s="779"/>
      <c r="N56" s="779"/>
      <c r="O56" s="779"/>
      <c r="P56" s="779"/>
      <c r="Q56" s="779"/>
      <c r="AY56" s="509"/>
      <c r="AZ56" s="509"/>
      <c r="BA56" s="509"/>
      <c r="BB56" s="509"/>
      <c r="BC56" s="509"/>
      <c r="BD56" s="721"/>
      <c r="BE56" s="721"/>
      <c r="BF56" s="721"/>
      <c r="BG56" s="509"/>
      <c r="BH56" s="509"/>
      <c r="BI56" s="509"/>
      <c r="BJ56" s="509"/>
    </row>
    <row r="57" spans="1:74" s="470" customFormat="1" ht="12" customHeight="1" x14ac:dyDescent="0.2">
      <c r="A57" s="469"/>
      <c r="B57" s="800" t="s">
        <v>1041</v>
      </c>
      <c r="C57" s="801"/>
      <c r="D57" s="801"/>
      <c r="E57" s="801"/>
      <c r="F57" s="801"/>
      <c r="G57" s="801"/>
      <c r="H57" s="801"/>
      <c r="I57" s="801"/>
      <c r="J57" s="801"/>
      <c r="K57" s="801"/>
      <c r="L57" s="801"/>
      <c r="M57" s="801"/>
      <c r="N57" s="801"/>
      <c r="O57" s="801"/>
      <c r="P57" s="801"/>
      <c r="Q57" s="797"/>
      <c r="AY57" s="510"/>
      <c r="AZ57" s="510"/>
      <c r="BA57" s="510"/>
      <c r="BB57" s="510"/>
      <c r="BC57" s="510"/>
      <c r="BD57" s="722"/>
      <c r="BE57" s="722"/>
      <c r="BF57" s="722"/>
      <c r="BG57" s="510"/>
      <c r="BH57" s="510"/>
      <c r="BI57" s="510"/>
      <c r="BJ57" s="510"/>
    </row>
    <row r="58" spans="1:74" s="470" customFormat="1" ht="12" customHeight="1" x14ac:dyDescent="0.2">
      <c r="A58" s="469"/>
      <c r="B58" s="795" t="s">
        <v>1078</v>
      </c>
      <c r="C58" s="801"/>
      <c r="D58" s="801"/>
      <c r="E58" s="801"/>
      <c r="F58" s="801"/>
      <c r="G58" s="801"/>
      <c r="H58" s="801"/>
      <c r="I58" s="801"/>
      <c r="J58" s="801"/>
      <c r="K58" s="801"/>
      <c r="L58" s="801"/>
      <c r="M58" s="801"/>
      <c r="N58" s="801"/>
      <c r="O58" s="801"/>
      <c r="P58" s="801"/>
      <c r="Q58" s="797"/>
      <c r="AY58" s="510"/>
      <c r="AZ58" s="510"/>
      <c r="BA58" s="510"/>
      <c r="BB58" s="510"/>
      <c r="BC58" s="510"/>
      <c r="BD58" s="722"/>
      <c r="BE58" s="722"/>
      <c r="BF58" s="722"/>
      <c r="BG58" s="510"/>
      <c r="BH58" s="510"/>
      <c r="BI58" s="510"/>
      <c r="BJ58" s="510"/>
    </row>
    <row r="59" spans="1:74" s="471" customFormat="1" ht="12" customHeight="1" x14ac:dyDescent="0.2">
      <c r="A59" s="469"/>
      <c r="B59" s="826" t="s">
        <v>1079</v>
      </c>
      <c r="C59" s="797"/>
      <c r="D59" s="797"/>
      <c r="E59" s="797"/>
      <c r="F59" s="797"/>
      <c r="G59" s="797"/>
      <c r="H59" s="797"/>
      <c r="I59" s="797"/>
      <c r="J59" s="797"/>
      <c r="K59" s="797"/>
      <c r="L59" s="797"/>
      <c r="M59" s="797"/>
      <c r="N59" s="797"/>
      <c r="O59" s="797"/>
      <c r="P59" s="797"/>
      <c r="Q59" s="797"/>
      <c r="AY59" s="511"/>
      <c r="AZ59" s="511"/>
      <c r="BA59" s="511"/>
      <c r="BB59" s="511"/>
      <c r="BC59" s="511"/>
      <c r="BD59" s="723"/>
      <c r="BE59" s="723"/>
      <c r="BF59" s="723"/>
      <c r="BG59" s="511"/>
      <c r="BH59" s="511"/>
      <c r="BI59" s="511"/>
      <c r="BJ59" s="511"/>
    </row>
    <row r="60" spans="1:74" s="470" customFormat="1" ht="12" customHeight="1" x14ac:dyDescent="0.2">
      <c r="A60" s="469"/>
      <c r="B60" s="800" t="s">
        <v>4</v>
      </c>
      <c r="C60" s="801"/>
      <c r="D60" s="801"/>
      <c r="E60" s="801"/>
      <c r="F60" s="801"/>
      <c r="G60" s="801"/>
      <c r="H60" s="801"/>
      <c r="I60" s="801"/>
      <c r="J60" s="801"/>
      <c r="K60" s="801"/>
      <c r="L60" s="801"/>
      <c r="M60" s="801"/>
      <c r="N60" s="801"/>
      <c r="O60" s="801"/>
      <c r="P60" s="801"/>
      <c r="Q60" s="797"/>
      <c r="AY60" s="510"/>
      <c r="AZ60" s="510"/>
      <c r="BA60" s="510"/>
      <c r="BB60" s="510"/>
      <c r="BC60" s="510"/>
      <c r="BD60" s="722"/>
      <c r="BE60" s="722"/>
      <c r="BF60" s="722"/>
      <c r="BG60" s="510"/>
      <c r="BH60" s="510"/>
      <c r="BI60" s="510"/>
      <c r="BJ60" s="510"/>
    </row>
    <row r="61" spans="1:74" s="470" customFormat="1" ht="12" customHeight="1" x14ac:dyDescent="0.2">
      <c r="A61" s="469"/>
      <c r="B61" s="795" t="s">
        <v>1045</v>
      </c>
      <c r="C61" s="796"/>
      <c r="D61" s="796"/>
      <c r="E61" s="796"/>
      <c r="F61" s="796"/>
      <c r="G61" s="796"/>
      <c r="H61" s="796"/>
      <c r="I61" s="796"/>
      <c r="J61" s="796"/>
      <c r="K61" s="796"/>
      <c r="L61" s="796"/>
      <c r="M61" s="796"/>
      <c r="N61" s="796"/>
      <c r="O61" s="796"/>
      <c r="P61" s="796"/>
      <c r="Q61" s="797"/>
      <c r="AY61" s="510"/>
      <c r="AZ61" s="510"/>
      <c r="BA61" s="510"/>
      <c r="BB61" s="510"/>
      <c r="BC61" s="510"/>
      <c r="BD61" s="722"/>
      <c r="BE61" s="722"/>
      <c r="BF61" s="722"/>
      <c r="BG61" s="510"/>
      <c r="BH61" s="510"/>
      <c r="BI61" s="510"/>
      <c r="BJ61" s="510"/>
    </row>
    <row r="62" spans="1:74" s="470" customFormat="1" ht="12" customHeight="1" x14ac:dyDescent="0.2">
      <c r="A62" s="436"/>
      <c r="B62" s="809" t="s">
        <v>1362</v>
      </c>
      <c r="C62" s="797"/>
      <c r="D62" s="797"/>
      <c r="E62" s="797"/>
      <c r="F62" s="797"/>
      <c r="G62" s="797"/>
      <c r="H62" s="797"/>
      <c r="I62" s="797"/>
      <c r="J62" s="797"/>
      <c r="K62" s="797"/>
      <c r="L62" s="797"/>
      <c r="M62" s="797"/>
      <c r="N62" s="797"/>
      <c r="O62" s="797"/>
      <c r="P62" s="797"/>
      <c r="Q62" s="797"/>
      <c r="AY62" s="510"/>
      <c r="AZ62" s="510"/>
      <c r="BA62" s="510"/>
      <c r="BB62" s="510"/>
      <c r="BC62" s="510"/>
      <c r="BD62" s="722"/>
      <c r="BE62" s="722"/>
      <c r="BF62" s="722"/>
      <c r="BG62" s="510"/>
      <c r="BH62" s="510"/>
      <c r="BI62" s="510"/>
      <c r="BJ62" s="510"/>
    </row>
    <row r="63" spans="1:74" x14ac:dyDescent="0.2">
      <c r="BK63" s="352"/>
      <c r="BL63" s="352"/>
      <c r="BM63" s="352"/>
      <c r="BN63" s="352"/>
      <c r="BO63" s="352"/>
      <c r="BP63" s="352"/>
      <c r="BQ63" s="352"/>
      <c r="BR63" s="352"/>
      <c r="BS63" s="352"/>
      <c r="BT63" s="352"/>
      <c r="BU63" s="352"/>
      <c r="BV63" s="352"/>
    </row>
    <row r="64" spans="1:74" x14ac:dyDescent="0.2">
      <c r="BK64" s="352"/>
      <c r="BL64" s="352"/>
      <c r="BM64" s="352"/>
      <c r="BN64" s="352"/>
      <c r="BO64" s="352"/>
      <c r="BP64" s="352"/>
      <c r="BQ64" s="352"/>
      <c r="BR64" s="352"/>
      <c r="BS64" s="352"/>
      <c r="BT64" s="352"/>
      <c r="BU64" s="352"/>
      <c r="BV64" s="352"/>
    </row>
    <row r="65" spans="63:74" x14ac:dyDescent="0.2">
      <c r="BK65" s="352"/>
      <c r="BL65" s="352"/>
      <c r="BM65" s="352"/>
      <c r="BN65" s="352"/>
      <c r="BO65" s="352"/>
      <c r="BP65" s="352"/>
      <c r="BQ65" s="352"/>
      <c r="BR65" s="352"/>
      <c r="BS65" s="352"/>
      <c r="BT65" s="352"/>
      <c r="BU65" s="352"/>
      <c r="BV65" s="352"/>
    </row>
    <row r="66" spans="63:74" x14ac:dyDescent="0.2">
      <c r="BK66" s="352"/>
      <c r="BL66" s="352"/>
      <c r="BM66" s="352"/>
      <c r="BN66" s="352"/>
      <c r="BO66" s="352"/>
      <c r="BP66" s="352"/>
      <c r="BQ66" s="352"/>
      <c r="BR66" s="352"/>
      <c r="BS66" s="352"/>
      <c r="BT66" s="352"/>
      <c r="BU66" s="352"/>
      <c r="BV66" s="352"/>
    </row>
    <row r="67" spans="63:74" x14ac:dyDescent="0.2">
      <c r="BK67" s="352"/>
      <c r="BL67" s="352"/>
      <c r="BM67" s="352"/>
      <c r="BN67" s="352"/>
      <c r="BO67" s="352"/>
      <c r="BP67" s="352"/>
      <c r="BQ67" s="352"/>
      <c r="BR67" s="352"/>
      <c r="BS67" s="352"/>
      <c r="BT67" s="352"/>
      <c r="BU67" s="352"/>
      <c r="BV67" s="352"/>
    </row>
    <row r="68" spans="63:74" x14ac:dyDescent="0.2">
      <c r="BK68" s="352"/>
      <c r="BL68" s="352"/>
      <c r="BM68" s="352"/>
      <c r="BN68" s="352"/>
      <c r="BO68" s="352"/>
      <c r="BP68" s="352"/>
      <c r="BQ68" s="352"/>
      <c r="BR68" s="352"/>
      <c r="BS68" s="352"/>
      <c r="BT68" s="352"/>
      <c r="BU68" s="352"/>
      <c r="BV68" s="352"/>
    </row>
    <row r="69" spans="63:74" x14ac:dyDescent="0.2">
      <c r="BK69" s="352"/>
      <c r="BL69" s="352"/>
      <c r="BM69" s="352"/>
      <c r="BN69" s="352"/>
      <c r="BO69" s="352"/>
      <c r="BP69" s="352"/>
      <c r="BQ69" s="352"/>
      <c r="BR69" s="352"/>
      <c r="BS69" s="352"/>
      <c r="BT69" s="352"/>
      <c r="BU69" s="352"/>
      <c r="BV69" s="352"/>
    </row>
    <row r="70" spans="63:74" x14ac:dyDescent="0.2">
      <c r="BK70" s="352"/>
      <c r="BL70" s="352"/>
      <c r="BM70" s="352"/>
      <c r="BN70" s="352"/>
      <c r="BO70" s="352"/>
      <c r="BP70" s="352"/>
      <c r="BQ70" s="352"/>
      <c r="BR70" s="352"/>
      <c r="BS70" s="352"/>
      <c r="BT70" s="352"/>
      <c r="BU70" s="352"/>
      <c r="BV70" s="352"/>
    </row>
    <row r="71" spans="63:74" x14ac:dyDescent="0.2">
      <c r="BK71" s="352"/>
      <c r="BL71" s="352"/>
      <c r="BM71" s="352"/>
      <c r="BN71" s="352"/>
      <c r="BO71" s="352"/>
      <c r="BP71" s="352"/>
      <c r="BQ71" s="352"/>
      <c r="BR71" s="352"/>
      <c r="BS71" s="352"/>
      <c r="BT71" s="352"/>
      <c r="BU71" s="352"/>
      <c r="BV71" s="352"/>
    </row>
    <row r="72" spans="63:74" x14ac:dyDescent="0.2">
      <c r="BK72" s="352"/>
      <c r="BL72" s="352"/>
      <c r="BM72" s="352"/>
      <c r="BN72" s="352"/>
      <c r="BO72" s="352"/>
      <c r="BP72" s="352"/>
      <c r="BQ72" s="352"/>
      <c r="BR72" s="352"/>
      <c r="BS72" s="352"/>
      <c r="BT72" s="352"/>
      <c r="BU72" s="352"/>
      <c r="BV72" s="352"/>
    </row>
    <row r="73" spans="63:74" x14ac:dyDescent="0.2">
      <c r="BK73" s="352"/>
      <c r="BL73" s="352"/>
      <c r="BM73" s="352"/>
      <c r="BN73" s="352"/>
      <c r="BO73" s="352"/>
      <c r="BP73" s="352"/>
      <c r="BQ73" s="352"/>
      <c r="BR73" s="352"/>
      <c r="BS73" s="352"/>
      <c r="BT73" s="352"/>
      <c r="BU73" s="352"/>
      <c r="BV73" s="352"/>
    </row>
    <row r="74" spans="63:74" x14ac:dyDescent="0.2">
      <c r="BK74" s="352"/>
      <c r="BL74" s="352"/>
      <c r="BM74" s="352"/>
      <c r="BN74" s="352"/>
      <c r="BO74" s="352"/>
      <c r="BP74" s="352"/>
      <c r="BQ74" s="352"/>
      <c r="BR74" s="352"/>
      <c r="BS74" s="352"/>
      <c r="BT74" s="352"/>
      <c r="BU74" s="352"/>
      <c r="BV74" s="352"/>
    </row>
    <row r="75" spans="63:74" x14ac:dyDescent="0.2">
      <c r="BK75" s="352"/>
      <c r="BL75" s="352"/>
      <c r="BM75" s="352"/>
      <c r="BN75" s="352"/>
      <c r="BO75" s="352"/>
      <c r="BP75" s="352"/>
      <c r="BQ75" s="352"/>
      <c r="BR75" s="352"/>
      <c r="BS75" s="352"/>
      <c r="BT75" s="352"/>
      <c r="BU75" s="352"/>
      <c r="BV75" s="352"/>
    </row>
    <row r="76" spans="63:74" x14ac:dyDescent="0.2">
      <c r="BK76" s="352"/>
      <c r="BL76" s="352"/>
      <c r="BM76" s="352"/>
      <c r="BN76" s="352"/>
      <c r="BO76" s="352"/>
      <c r="BP76" s="352"/>
      <c r="BQ76" s="352"/>
      <c r="BR76" s="352"/>
      <c r="BS76" s="352"/>
      <c r="BT76" s="352"/>
      <c r="BU76" s="352"/>
      <c r="BV76" s="352"/>
    </row>
    <row r="77" spans="63:74" x14ac:dyDescent="0.2">
      <c r="BK77" s="352"/>
      <c r="BL77" s="352"/>
      <c r="BM77" s="352"/>
      <c r="BN77" s="352"/>
      <c r="BO77" s="352"/>
      <c r="BP77" s="352"/>
      <c r="BQ77" s="352"/>
      <c r="BR77" s="352"/>
      <c r="BS77" s="352"/>
      <c r="BT77" s="352"/>
      <c r="BU77" s="352"/>
      <c r="BV77" s="352"/>
    </row>
    <row r="78" spans="63:74" x14ac:dyDescent="0.2">
      <c r="BK78" s="352"/>
      <c r="BL78" s="352"/>
      <c r="BM78" s="352"/>
      <c r="BN78" s="352"/>
      <c r="BO78" s="352"/>
      <c r="BP78" s="352"/>
      <c r="BQ78" s="352"/>
      <c r="BR78" s="352"/>
      <c r="BS78" s="352"/>
      <c r="BT78" s="352"/>
      <c r="BU78" s="352"/>
      <c r="BV78" s="352"/>
    </row>
    <row r="79" spans="63:74" x14ac:dyDescent="0.2">
      <c r="BK79" s="352"/>
      <c r="BL79" s="352"/>
      <c r="BM79" s="352"/>
      <c r="BN79" s="352"/>
      <c r="BO79" s="352"/>
      <c r="BP79" s="352"/>
      <c r="BQ79" s="352"/>
      <c r="BR79" s="352"/>
      <c r="BS79" s="352"/>
      <c r="BT79" s="352"/>
      <c r="BU79" s="352"/>
      <c r="BV79" s="352"/>
    </row>
    <row r="80" spans="63:74" x14ac:dyDescent="0.2">
      <c r="BK80" s="352"/>
      <c r="BL80" s="352"/>
      <c r="BM80" s="352"/>
      <c r="BN80" s="352"/>
      <c r="BO80" s="352"/>
      <c r="BP80" s="352"/>
      <c r="BQ80" s="352"/>
      <c r="BR80" s="352"/>
      <c r="BS80" s="352"/>
      <c r="BT80" s="352"/>
      <c r="BU80" s="352"/>
      <c r="BV80" s="352"/>
    </row>
    <row r="81" spans="63:74" x14ac:dyDescent="0.2">
      <c r="BK81" s="352"/>
      <c r="BL81" s="352"/>
      <c r="BM81" s="352"/>
      <c r="BN81" s="352"/>
      <c r="BO81" s="352"/>
      <c r="BP81" s="352"/>
      <c r="BQ81" s="352"/>
      <c r="BR81" s="352"/>
      <c r="BS81" s="352"/>
      <c r="BT81" s="352"/>
      <c r="BU81" s="352"/>
      <c r="BV81" s="352"/>
    </row>
    <row r="82" spans="63:74" x14ac:dyDescent="0.2">
      <c r="BK82" s="352"/>
      <c r="BL82" s="352"/>
      <c r="BM82" s="352"/>
      <c r="BN82" s="352"/>
      <c r="BO82" s="352"/>
      <c r="BP82" s="352"/>
      <c r="BQ82" s="352"/>
      <c r="BR82" s="352"/>
      <c r="BS82" s="352"/>
      <c r="BT82" s="352"/>
      <c r="BU82" s="352"/>
      <c r="BV82" s="352"/>
    </row>
    <row r="83" spans="63:74" x14ac:dyDescent="0.2">
      <c r="BK83" s="352"/>
      <c r="BL83" s="352"/>
      <c r="BM83" s="352"/>
      <c r="BN83" s="352"/>
      <c r="BO83" s="352"/>
      <c r="BP83" s="352"/>
      <c r="BQ83" s="352"/>
      <c r="BR83" s="352"/>
      <c r="BS83" s="352"/>
      <c r="BT83" s="352"/>
      <c r="BU83" s="352"/>
      <c r="BV83" s="352"/>
    </row>
    <row r="84" spans="63:74" x14ac:dyDescent="0.2">
      <c r="BK84" s="352"/>
      <c r="BL84" s="352"/>
      <c r="BM84" s="352"/>
      <c r="BN84" s="352"/>
      <c r="BO84" s="352"/>
      <c r="BP84" s="352"/>
      <c r="BQ84" s="352"/>
      <c r="BR84" s="352"/>
      <c r="BS84" s="352"/>
      <c r="BT84" s="352"/>
      <c r="BU84" s="352"/>
      <c r="BV84" s="352"/>
    </row>
    <row r="85" spans="63:74" x14ac:dyDescent="0.2">
      <c r="BK85" s="352"/>
      <c r="BL85" s="352"/>
      <c r="BM85" s="352"/>
      <c r="BN85" s="352"/>
      <c r="BO85" s="352"/>
      <c r="BP85" s="352"/>
      <c r="BQ85" s="352"/>
      <c r="BR85" s="352"/>
      <c r="BS85" s="352"/>
      <c r="BT85" s="352"/>
      <c r="BU85" s="352"/>
      <c r="BV85" s="352"/>
    </row>
    <row r="86" spans="63:74" x14ac:dyDescent="0.2">
      <c r="BK86" s="352"/>
      <c r="BL86" s="352"/>
      <c r="BM86" s="352"/>
      <c r="BN86" s="352"/>
      <c r="BO86" s="352"/>
      <c r="BP86" s="352"/>
      <c r="BQ86" s="352"/>
      <c r="BR86" s="352"/>
      <c r="BS86" s="352"/>
      <c r="BT86" s="352"/>
      <c r="BU86" s="352"/>
      <c r="BV86" s="352"/>
    </row>
    <row r="87" spans="63:74" x14ac:dyDescent="0.2">
      <c r="BK87" s="352"/>
      <c r="BL87" s="352"/>
      <c r="BM87" s="352"/>
      <c r="BN87" s="352"/>
      <c r="BO87" s="352"/>
      <c r="BP87" s="352"/>
      <c r="BQ87" s="352"/>
      <c r="BR87" s="352"/>
      <c r="BS87" s="352"/>
      <c r="BT87" s="352"/>
      <c r="BU87" s="352"/>
      <c r="BV87" s="352"/>
    </row>
    <row r="88" spans="63:74" x14ac:dyDescent="0.2">
      <c r="BK88" s="352"/>
      <c r="BL88" s="352"/>
      <c r="BM88" s="352"/>
      <c r="BN88" s="352"/>
      <c r="BO88" s="352"/>
      <c r="BP88" s="352"/>
      <c r="BQ88" s="352"/>
      <c r="BR88" s="352"/>
      <c r="BS88" s="352"/>
      <c r="BT88" s="352"/>
      <c r="BU88" s="352"/>
      <c r="BV88" s="352"/>
    </row>
    <row r="89" spans="63:74" x14ac:dyDescent="0.2">
      <c r="BK89" s="352"/>
      <c r="BL89" s="352"/>
      <c r="BM89" s="352"/>
      <c r="BN89" s="352"/>
      <c r="BO89" s="352"/>
      <c r="BP89" s="352"/>
      <c r="BQ89" s="352"/>
      <c r="BR89" s="352"/>
      <c r="BS89" s="352"/>
      <c r="BT89" s="352"/>
      <c r="BU89" s="352"/>
      <c r="BV89" s="352"/>
    </row>
    <row r="90" spans="63:74" x14ac:dyDescent="0.2">
      <c r="BK90" s="352"/>
      <c r="BL90" s="352"/>
      <c r="BM90" s="352"/>
      <c r="BN90" s="352"/>
      <c r="BO90" s="352"/>
      <c r="BP90" s="352"/>
      <c r="BQ90" s="352"/>
      <c r="BR90" s="352"/>
      <c r="BS90" s="352"/>
      <c r="BT90" s="352"/>
      <c r="BU90" s="352"/>
      <c r="BV90" s="352"/>
    </row>
    <row r="91" spans="63:74" x14ac:dyDescent="0.2">
      <c r="BK91" s="352"/>
      <c r="BL91" s="352"/>
      <c r="BM91" s="352"/>
      <c r="BN91" s="352"/>
      <c r="BO91" s="352"/>
      <c r="BP91" s="352"/>
      <c r="BQ91" s="352"/>
      <c r="BR91" s="352"/>
      <c r="BS91" s="352"/>
      <c r="BT91" s="352"/>
      <c r="BU91" s="352"/>
      <c r="BV91" s="352"/>
    </row>
    <row r="92" spans="63:74" x14ac:dyDescent="0.2">
      <c r="BK92" s="352"/>
      <c r="BL92" s="352"/>
      <c r="BM92" s="352"/>
      <c r="BN92" s="352"/>
      <c r="BO92" s="352"/>
      <c r="BP92" s="352"/>
      <c r="BQ92" s="352"/>
      <c r="BR92" s="352"/>
      <c r="BS92" s="352"/>
      <c r="BT92" s="352"/>
      <c r="BU92" s="352"/>
      <c r="BV92" s="352"/>
    </row>
    <row r="93" spans="63:74" x14ac:dyDescent="0.2">
      <c r="BK93" s="352"/>
      <c r="BL93" s="352"/>
      <c r="BM93" s="352"/>
      <c r="BN93" s="352"/>
      <c r="BO93" s="352"/>
      <c r="BP93" s="352"/>
      <c r="BQ93" s="352"/>
      <c r="BR93" s="352"/>
      <c r="BS93" s="352"/>
      <c r="BT93" s="352"/>
      <c r="BU93" s="352"/>
      <c r="BV93" s="352"/>
    </row>
    <row r="94" spans="63:74" x14ac:dyDescent="0.2">
      <c r="BK94" s="352"/>
      <c r="BL94" s="352"/>
      <c r="BM94" s="352"/>
      <c r="BN94" s="352"/>
      <c r="BO94" s="352"/>
      <c r="BP94" s="352"/>
      <c r="BQ94" s="352"/>
      <c r="BR94" s="352"/>
      <c r="BS94" s="352"/>
      <c r="BT94" s="352"/>
      <c r="BU94" s="352"/>
      <c r="BV94" s="352"/>
    </row>
    <row r="95" spans="63:74" x14ac:dyDescent="0.2">
      <c r="BK95" s="352"/>
      <c r="BL95" s="352"/>
      <c r="BM95" s="352"/>
      <c r="BN95" s="352"/>
      <c r="BO95" s="352"/>
      <c r="BP95" s="352"/>
      <c r="BQ95" s="352"/>
      <c r="BR95" s="352"/>
      <c r="BS95" s="352"/>
      <c r="BT95" s="352"/>
      <c r="BU95" s="352"/>
      <c r="BV95" s="352"/>
    </row>
    <row r="96" spans="63:74" x14ac:dyDescent="0.2">
      <c r="BK96" s="352"/>
      <c r="BL96" s="352"/>
      <c r="BM96" s="352"/>
      <c r="BN96" s="352"/>
      <c r="BO96" s="352"/>
      <c r="BP96" s="352"/>
      <c r="BQ96" s="352"/>
      <c r="BR96" s="352"/>
      <c r="BS96" s="352"/>
      <c r="BT96" s="352"/>
      <c r="BU96" s="352"/>
      <c r="BV96" s="352"/>
    </row>
    <row r="97" spans="63:74" x14ac:dyDescent="0.2">
      <c r="BK97" s="352"/>
      <c r="BL97" s="352"/>
      <c r="BM97" s="352"/>
      <c r="BN97" s="352"/>
      <c r="BO97" s="352"/>
      <c r="BP97" s="352"/>
      <c r="BQ97" s="352"/>
      <c r="BR97" s="352"/>
      <c r="BS97" s="352"/>
      <c r="BT97" s="352"/>
      <c r="BU97" s="352"/>
      <c r="BV97" s="352"/>
    </row>
    <row r="98" spans="63:74" x14ac:dyDescent="0.2">
      <c r="BK98" s="352"/>
      <c r="BL98" s="352"/>
      <c r="BM98" s="352"/>
      <c r="BN98" s="352"/>
      <c r="BO98" s="352"/>
      <c r="BP98" s="352"/>
      <c r="BQ98" s="352"/>
      <c r="BR98" s="352"/>
      <c r="BS98" s="352"/>
      <c r="BT98" s="352"/>
      <c r="BU98" s="352"/>
      <c r="BV98" s="352"/>
    </row>
    <row r="99" spans="63:74" x14ac:dyDescent="0.2">
      <c r="BK99" s="352"/>
      <c r="BL99" s="352"/>
      <c r="BM99" s="352"/>
      <c r="BN99" s="352"/>
      <c r="BO99" s="352"/>
      <c r="BP99" s="352"/>
      <c r="BQ99" s="352"/>
      <c r="BR99" s="352"/>
      <c r="BS99" s="352"/>
      <c r="BT99" s="352"/>
      <c r="BU99" s="352"/>
      <c r="BV99" s="352"/>
    </row>
    <row r="100" spans="63:74" x14ac:dyDescent="0.2">
      <c r="BK100" s="352"/>
      <c r="BL100" s="352"/>
      <c r="BM100" s="352"/>
      <c r="BN100" s="352"/>
      <c r="BO100" s="352"/>
      <c r="BP100" s="352"/>
      <c r="BQ100" s="352"/>
      <c r="BR100" s="352"/>
      <c r="BS100" s="352"/>
      <c r="BT100" s="352"/>
      <c r="BU100" s="352"/>
      <c r="BV100" s="352"/>
    </row>
    <row r="101" spans="63:74" x14ac:dyDescent="0.2">
      <c r="BK101" s="352"/>
      <c r="BL101" s="352"/>
      <c r="BM101" s="352"/>
      <c r="BN101" s="352"/>
      <c r="BO101" s="352"/>
      <c r="BP101" s="352"/>
      <c r="BQ101" s="352"/>
      <c r="BR101" s="352"/>
      <c r="BS101" s="352"/>
      <c r="BT101" s="352"/>
      <c r="BU101" s="352"/>
      <c r="BV101" s="352"/>
    </row>
    <row r="102" spans="63:74" x14ac:dyDescent="0.2">
      <c r="BK102" s="352"/>
      <c r="BL102" s="352"/>
      <c r="BM102" s="352"/>
      <c r="BN102" s="352"/>
      <c r="BO102" s="352"/>
      <c r="BP102" s="352"/>
      <c r="BQ102" s="352"/>
      <c r="BR102" s="352"/>
      <c r="BS102" s="352"/>
      <c r="BT102" s="352"/>
      <c r="BU102" s="352"/>
      <c r="BV102" s="352"/>
    </row>
    <row r="103" spans="63:74" x14ac:dyDescent="0.2">
      <c r="BK103" s="352"/>
      <c r="BL103" s="352"/>
      <c r="BM103" s="352"/>
      <c r="BN103" s="352"/>
      <c r="BO103" s="352"/>
      <c r="BP103" s="352"/>
      <c r="BQ103" s="352"/>
      <c r="BR103" s="352"/>
      <c r="BS103" s="352"/>
      <c r="BT103" s="352"/>
      <c r="BU103" s="352"/>
      <c r="BV103" s="352"/>
    </row>
    <row r="104" spans="63:74" x14ac:dyDescent="0.2">
      <c r="BK104" s="352"/>
      <c r="BL104" s="352"/>
      <c r="BM104" s="352"/>
      <c r="BN104" s="352"/>
      <c r="BO104" s="352"/>
      <c r="BP104" s="352"/>
      <c r="BQ104" s="352"/>
      <c r="BR104" s="352"/>
      <c r="BS104" s="352"/>
      <c r="BT104" s="352"/>
      <c r="BU104" s="352"/>
      <c r="BV104" s="352"/>
    </row>
    <row r="105" spans="63:74" x14ac:dyDescent="0.2">
      <c r="BK105" s="352"/>
      <c r="BL105" s="352"/>
      <c r="BM105" s="352"/>
      <c r="BN105" s="352"/>
      <c r="BO105" s="352"/>
      <c r="BP105" s="352"/>
      <c r="BQ105" s="352"/>
      <c r="BR105" s="352"/>
      <c r="BS105" s="352"/>
      <c r="BT105" s="352"/>
      <c r="BU105" s="352"/>
      <c r="BV105" s="352"/>
    </row>
    <row r="106" spans="63:74" x14ac:dyDescent="0.2">
      <c r="BK106" s="352"/>
      <c r="BL106" s="352"/>
      <c r="BM106" s="352"/>
      <c r="BN106" s="352"/>
      <c r="BO106" s="352"/>
      <c r="BP106" s="352"/>
      <c r="BQ106" s="352"/>
      <c r="BR106" s="352"/>
      <c r="BS106" s="352"/>
      <c r="BT106" s="352"/>
      <c r="BU106" s="352"/>
      <c r="BV106" s="352"/>
    </row>
    <row r="107" spans="63:74" x14ac:dyDescent="0.2">
      <c r="BK107" s="352"/>
      <c r="BL107" s="352"/>
      <c r="BM107" s="352"/>
      <c r="BN107" s="352"/>
      <c r="BO107" s="352"/>
      <c r="BP107" s="352"/>
      <c r="BQ107" s="352"/>
      <c r="BR107" s="352"/>
      <c r="BS107" s="352"/>
      <c r="BT107" s="352"/>
      <c r="BU107" s="352"/>
      <c r="BV107" s="352"/>
    </row>
    <row r="108" spans="63:74" x14ac:dyDescent="0.2">
      <c r="BK108" s="352"/>
      <c r="BL108" s="352"/>
      <c r="BM108" s="352"/>
      <c r="BN108" s="352"/>
      <c r="BO108" s="352"/>
      <c r="BP108" s="352"/>
      <c r="BQ108" s="352"/>
      <c r="BR108" s="352"/>
      <c r="BS108" s="352"/>
      <c r="BT108" s="352"/>
      <c r="BU108" s="352"/>
      <c r="BV108" s="352"/>
    </row>
    <row r="109" spans="63:74" x14ac:dyDescent="0.2">
      <c r="BK109" s="352"/>
      <c r="BL109" s="352"/>
      <c r="BM109" s="352"/>
      <c r="BN109" s="352"/>
      <c r="BO109" s="352"/>
      <c r="BP109" s="352"/>
      <c r="BQ109" s="352"/>
      <c r="BR109" s="352"/>
      <c r="BS109" s="352"/>
      <c r="BT109" s="352"/>
      <c r="BU109" s="352"/>
      <c r="BV109" s="352"/>
    </row>
    <row r="110" spans="63:74" x14ac:dyDescent="0.2">
      <c r="BK110" s="352"/>
      <c r="BL110" s="352"/>
      <c r="BM110" s="352"/>
      <c r="BN110" s="352"/>
      <c r="BO110" s="352"/>
      <c r="BP110" s="352"/>
      <c r="BQ110" s="352"/>
      <c r="BR110" s="352"/>
      <c r="BS110" s="352"/>
      <c r="BT110" s="352"/>
      <c r="BU110" s="352"/>
      <c r="BV110" s="352"/>
    </row>
    <row r="111" spans="63:74" x14ac:dyDescent="0.2">
      <c r="BK111" s="352"/>
      <c r="BL111" s="352"/>
      <c r="BM111" s="352"/>
      <c r="BN111" s="352"/>
      <c r="BO111" s="352"/>
      <c r="BP111" s="352"/>
      <c r="BQ111" s="352"/>
      <c r="BR111" s="352"/>
      <c r="BS111" s="352"/>
      <c r="BT111" s="352"/>
      <c r="BU111" s="352"/>
      <c r="BV111" s="352"/>
    </row>
    <row r="112" spans="63:74" x14ac:dyDescent="0.2">
      <c r="BK112" s="352"/>
      <c r="BL112" s="352"/>
      <c r="BM112" s="352"/>
      <c r="BN112" s="352"/>
      <c r="BO112" s="352"/>
      <c r="BP112" s="352"/>
      <c r="BQ112" s="352"/>
      <c r="BR112" s="352"/>
      <c r="BS112" s="352"/>
      <c r="BT112" s="352"/>
      <c r="BU112" s="352"/>
      <c r="BV112" s="352"/>
    </row>
    <row r="113" spans="63:74" x14ac:dyDescent="0.2">
      <c r="BK113" s="352"/>
      <c r="BL113" s="352"/>
      <c r="BM113" s="352"/>
      <c r="BN113" s="352"/>
      <c r="BO113" s="352"/>
      <c r="BP113" s="352"/>
      <c r="BQ113" s="352"/>
      <c r="BR113" s="352"/>
      <c r="BS113" s="352"/>
      <c r="BT113" s="352"/>
      <c r="BU113" s="352"/>
      <c r="BV113" s="352"/>
    </row>
    <row r="114" spans="63:74" x14ac:dyDescent="0.2">
      <c r="BK114" s="352"/>
      <c r="BL114" s="352"/>
      <c r="BM114" s="352"/>
      <c r="BN114" s="352"/>
      <c r="BO114" s="352"/>
      <c r="BP114" s="352"/>
      <c r="BQ114" s="352"/>
      <c r="BR114" s="352"/>
      <c r="BS114" s="352"/>
      <c r="BT114" s="352"/>
      <c r="BU114" s="352"/>
      <c r="BV114" s="352"/>
    </row>
    <row r="115" spans="63:74" x14ac:dyDescent="0.2">
      <c r="BK115" s="352"/>
      <c r="BL115" s="352"/>
      <c r="BM115" s="352"/>
      <c r="BN115" s="352"/>
      <c r="BO115" s="352"/>
      <c r="BP115" s="352"/>
      <c r="BQ115" s="352"/>
      <c r="BR115" s="352"/>
      <c r="BS115" s="352"/>
      <c r="BT115" s="352"/>
      <c r="BU115" s="352"/>
      <c r="BV115" s="352"/>
    </row>
    <row r="116" spans="63:74" x14ac:dyDescent="0.2">
      <c r="BK116" s="352"/>
      <c r="BL116" s="352"/>
      <c r="BM116" s="352"/>
      <c r="BN116" s="352"/>
      <c r="BO116" s="352"/>
      <c r="BP116" s="352"/>
      <c r="BQ116" s="352"/>
      <c r="BR116" s="352"/>
      <c r="BS116" s="352"/>
      <c r="BT116" s="352"/>
      <c r="BU116" s="352"/>
      <c r="BV116" s="352"/>
    </row>
    <row r="117" spans="63:74" x14ac:dyDescent="0.2">
      <c r="BK117" s="352"/>
      <c r="BL117" s="352"/>
      <c r="BM117" s="352"/>
      <c r="BN117" s="352"/>
      <c r="BO117" s="352"/>
      <c r="BP117" s="352"/>
      <c r="BQ117" s="352"/>
      <c r="BR117" s="352"/>
      <c r="BS117" s="352"/>
      <c r="BT117" s="352"/>
      <c r="BU117" s="352"/>
      <c r="BV117" s="352"/>
    </row>
    <row r="118" spans="63:74" x14ac:dyDescent="0.2">
      <c r="BK118" s="352"/>
      <c r="BL118" s="352"/>
      <c r="BM118" s="352"/>
      <c r="BN118" s="352"/>
      <c r="BO118" s="352"/>
      <c r="BP118" s="352"/>
      <c r="BQ118" s="352"/>
      <c r="BR118" s="352"/>
      <c r="BS118" s="352"/>
      <c r="BT118" s="352"/>
      <c r="BU118" s="352"/>
      <c r="BV118" s="352"/>
    </row>
    <row r="119" spans="63:74" x14ac:dyDescent="0.2">
      <c r="BK119" s="352"/>
      <c r="BL119" s="352"/>
      <c r="BM119" s="352"/>
      <c r="BN119" s="352"/>
      <c r="BO119" s="352"/>
      <c r="BP119" s="352"/>
      <c r="BQ119" s="352"/>
      <c r="BR119" s="352"/>
      <c r="BS119" s="352"/>
      <c r="BT119" s="352"/>
      <c r="BU119" s="352"/>
      <c r="BV119" s="352"/>
    </row>
    <row r="120" spans="63:74" x14ac:dyDescent="0.2">
      <c r="BK120" s="352"/>
      <c r="BL120" s="352"/>
      <c r="BM120" s="352"/>
      <c r="BN120" s="352"/>
      <c r="BO120" s="352"/>
      <c r="BP120" s="352"/>
      <c r="BQ120" s="352"/>
      <c r="BR120" s="352"/>
      <c r="BS120" s="352"/>
      <c r="BT120" s="352"/>
      <c r="BU120" s="352"/>
      <c r="BV120" s="352"/>
    </row>
    <row r="121" spans="63:74" x14ac:dyDescent="0.2">
      <c r="BK121" s="352"/>
      <c r="BL121" s="352"/>
      <c r="BM121" s="352"/>
      <c r="BN121" s="352"/>
      <c r="BO121" s="352"/>
      <c r="BP121" s="352"/>
      <c r="BQ121" s="352"/>
      <c r="BR121" s="352"/>
      <c r="BS121" s="352"/>
      <c r="BT121" s="352"/>
      <c r="BU121" s="352"/>
      <c r="BV121" s="352"/>
    </row>
    <row r="122" spans="63:74" x14ac:dyDescent="0.2">
      <c r="BK122" s="352"/>
      <c r="BL122" s="352"/>
      <c r="BM122" s="352"/>
      <c r="BN122" s="352"/>
      <c r="BO122" s="352"/>
      <c r="BP122" s="352"/>
      <c r="BQ122" s="352"/>
      <c r="BR122" s="352"/>
      <c r="BS122" s="352"/>
      <c r="BT122" s="352"/>
      <c r="BU122" s="352"/>
      <c r="BV122" s="352"/>
    </row>
    <row r="123" spans="63:74" x14ac:dyDescent="0.2">
      <c r="BK123" s="352"/>
      <c r="BL123" s="352"/>
      <c r="BM123" s="352"/>
      <c r="BN123" s="352"/>
      <c r="BO123" s="352"/>
      <c r="BP123" s="352"/>
      <c r="BQ123" s="352"/>
      <c r="BR123" s="352"/>
      <c r="BS123" s="352"/>
      <c r="BT123" s="352"/>
      <c r="BU123" s="352"/>
      <c r="BV123" s="352"/>
    </row>
    <row r="124" spans="63:74" x14ac:dyDescent="0.2">
      <c r="BK124" s="352"/>
      <c r="BL124" s="352"/>
      <c r="BM124" s="352"/>
      <c r="BN124" s="352"/>
      <c r="BO124" s="352"/>
      <c r="BP124" s="352"/>
      <c r="BQ124" s="352"/>
      <c r="BR124" s="352"/>
      <c r="BS124" s="352"/>
      <c r="BT124" s="352"/>
      <c r="BU124" s="352"/>
      <c r="BV124" s="352"/>
    </row>
    <row r="125" spans="63:74" x14ac:dyDescent="0.2">
      <c r="BK125" s="352"/>
      <c r="BL125" s="352"/>
      <c r="BM125" s="352"/>
      <c r="BN125" s="352"/>
      <c r="BO125" s="352"/>
      <c r="BP125" s="352"/>
      <c r="BQ125" s="352"/>
      <c r="BR125" s="352"/>
      <c r="BS125" s="352"/>
      <c r="BT125" s="352"/>
      <c r="BU125" s="352"/>
      <c r="BV125" s="352"/>
    </row>
    <row r="126" spans="63:74" x14ac:dyDescent="0.2">
      <c r="BK126" s="352"/>
      <c r="BL126" s="352"/>
      <c r="BM126" s="352"/>
      <c r="BN126" s="352"/>
      <c r="BO126" s="352"/>
      <c r="BP126" s="352"/>
      <c r="BQ126" s="352"/>
      <c r="BR126" s="352"/>
      <c r="BS126" s="352"/>
      <c r="BT126" s="352"/>
      <c r="BU126" s="352"/>
      <c r="BV126" s="352"/>
    </row>
    <row r="127" spans="63:74" x14ac:dyDescent="0.2">
      <c r="BK127" s="352"/>
      <c r="BL127" s="352"/>
      <c r="BM127" s="352"/>
      <c r="BN127" s="352"/>
      <c r="BO127" s="352"/>
      <c r="BP127" s="352"/>
      <c r="BQ127" s="352"/>
      <c r="BR127" s="352"/>
      <c r="BS127" s="352"/>
      <c r="BT127" s="352"/>
      <c r="BU127" s="352"/>
      <c r="BV127" s="352"/>
    </row>
    <row r="128" spans="63:74" x14ac:dyDescent="0.2">
      <c r="BK128" s="352"/>
      <c r="BL128" s="352"/>
      <c r="BM128" s="352"/>
      <c r="BN128" s="352"/>
      <c r="BO128" s="352"/>
      <c r="BP128" s="352"/>
      <c r="BQ128" s="352"/>
      <c r="BR128" s="352"/>
      <c r="BS128" s="352"/>
      <c r="BT128" s="352"/>
      <c r="BU128" s="352"/>
      <c r="BV128" s="352"/>
    </row>
    <row r="129" spans="63:74" x14ac:dyDescent="0.2">
      <c r="BK129" s="352"/>
      <c r="BL129" s="352"/>
      <c r="BM129" s="352"/>
      <c r="BN129" s="352"/>
      <c r="BO129" s="352"/>
      <c r="BP129" s="352"/>
      <c r="BQ129" s="352"/>
      <c r="BR129" s="352"/>
      <c r="BS129" s="352"/>
      <c r="BT129" s="352"/>
      <c r="BU129" s="352"/>
      <c r="BV129" s="352"/>
    </row>
    <row r="130" spans="63:74" x14ac:dyDescent="0.2">
      <c r="BK130" s="352"/>
      <c r="BL130" s="352"/>
      <c r="BM130" s="352"/>
      <c r="BN130" s="352"/>
      <c r="BO130" s="352"/>
      <c r="BP130" s="352"/>
      <c r="BQ130" s="352"/>
      <c r="BR130" s="352"/>
      <c r="BS130" s="352"/>
      <c r="BT130" s="352"/>
      <c r="BU130" s="352"/>
      <c r="BV130" s="352"/>
    </row>
    <row r="131" spans="63:74" x14ac:dyDescent="0.2">
      <c r="BK131" s="352"/>
      <c r="BL131" s="352"/>
      <c r="BM131" s="352"/>
      <c r="BN131" s="352"/>
      <c r="BO131" s="352"/>
      <c r="BP131" s="352"/>
      <c r="BQ131" s="352"/>
      <c r="BR131" s="352"/>
      <c r="BS131" s="352"/>
      <c r="BT131" s="352"/>
      <c r="BU131" s="352"/>
      <c r="BV131" s="352"/>
    </row>
    <row r="132" spans="63:74" x14ac:dyDescent="0.2">
      <c r="BK132" s="352"/>
      <c r="BL132" s="352"/>
      <c r="BM132" s="352"/>
      <c r="BN132" s="352"/>
      <c r="BO132" s="352"/>
      <c r="BP132" s="352"/>
      <c r="BQ132" s="352"/>
      <c r="BR132" s="352"/>
      <c r="BS132" s="352"/>
      <c r="BT132" s="352"/>
      <c r="BU132" s="352"/>
      <c r="BV132" s="352"/>
    </row>
    <row r="133" spans="63:74" x14ac:dyDescent="0.2">
      <c r="BK133" s="352"/>
      <c r="BL133" s="352"/>
      <c r="BM133" s="352"/>
      <c r="BN133" s="352"/>
      <c r="BO133" s="352"/>
      <c r="BP133" s="352"/>
      <c r="BQ133" s="352"/>
      <c r="BR133" s="352"/>
      <c r="BS133" s="352"/>
      <c r="BT133" s="352"/>
      <c r="BU133" s="352"/>
      <c r="BV133" s="352"/>
    </row>
    <row r="134" spans="63:74" x14ac:dyDescent="0.2">
      <c r="BK134" s="352"/>
      <c r="BL134" s="352"/>
      <c r="BM134" s="352"/>
      <c r="BN134" s="352"/>
      <c r="BO134" s="352"/>
      <c r="BP134" s="352"/>
      <c r="BQ134" s="352"/>
      <c r="BR134" s="352"/>
      <c r="BS134" s="352"/>
      <c r="BT134" s="352"/>
      <c r="BU134" s="352"/>
      <c r="BV134" s="352"/>
    </row>
    <row r="135" spans="63:74" x14ac:dyDescent="0.2">
      <c r="BK135" s="352"/>
      <c r="BL135" s="352"/>
      <c r="BM135" s="352"/>
      <c r="BN135" s="352"/>
      <c r="BO135" s="352"/>
      <c r="BP135" s="352"/>
      <c r="BQ135" s="352"/>
      <c r="BR135" s="352"/>
      <c r="BS135" s="352"/>
      <c r="BT135" s="352"/>
      <c r="BU135" s="352"/>
      <c r="BV135" s="352"/>
    </row>
    <row r="136" spans="63:74" x14ac:dyDescent="0.2">
      <c r="BK136" s="352"/>
      <c r="BL136" s="352"/>
      <c r="BM136" s="352"/>
      <c r="BN136" s="352"/>
      <c r="BO136" s="352"/>
      <c r="BP136" s="352"/>
      <c r="BQ136" s="352"/>
      <c r="BR136" s="352"/>
      <c r="BS136" s="352"/>
      <c r="BT136" s="352"/>
      <c r="BU136" s="352"/>
      <c r="BV136" s="352"/>
    </row>
    <row r="137" spans="63:74" x14ac:dyDescent="0.2">
      <c r="BK137" s="352"/>
      <c r="BL137" s="352"/>
      <c r="BM137" s="352"/>
      <c r="BN137" s="352"/>
      <c r="BO137" s="352"/>
      <c r="BP137" s="352"/>
      <c r="BQ137" s="352"/>
      <c r="BR137" s="352"/>
      <c r="BS137" s="352"/>
      <c r="BT137" s="352"/>
      <c r="BU137" s="352"/>
      <c r="BV137" s="352"/>
    </row>
    <row r="138" spans="63:74" x14ac:dyDescent="0.2">
      <c r="BK138" s="352"/>
      <c r="BL138" s="352"/>
      <c r="BM138" s="352"/>
      <c r="BN138" s="352"/>
      <c r="BO138" s="352"/>
      <c r="BP138" s="352"/>
      <c r="BQ138" s="352"/>
      <c r="BR138" s="352"/>
      <c r="BS138" s="352"/>
      <c r="BT138" s="352"/>
      <c r="BU138" s="352"/>
      <c r="BV138" s="352"/>
    </row>
    <row r="139" spans="63:74" x14ac:dyDescent="0.2">
      <c r="BK139" s="352"/>
      <c r="BL139" s="352"/>
      <c r="BM139" s="352"/>
      <c r="BN139" s="352"/>
      <c r="BO139" s="352"/>
      <c r="BP139" s="352"/>
      <c r="BQ139" s="352"/>
      <c r="BR139" s="352"/>
      <c r="BS139" s="352"/>
      <c r="BT139" s="352"/>
      <c r="BU139" s="352"/>
      <c r="BV139" s="352"/>
    </row>
    <row r="140" spans="63:74" x14ac:dyDescent="0.2">
      <c r="BK140" s="352"/>
      <c r="BL140" s="352"/>
      <c r="BM140" s="352"/>
      <c r="BN140" s="352"/>
      <c r="BO140" s="352"/>
      <c r="BP140" s="352"/>
      <c r="BQ140" s="352"/>
      <c r="BR140" s="352"/>
      <c r="BS140" s="352"/>
      <c r="BT140" s="352"/>
      <c r="BU140" s="352"/>
      <c r="BV140" s="352"/>
    </row>
    <row r="141" spans="63:74" x14ac:dyDescent="0.2">
      <c r="BK141" s="352"/>
      <c r="BL141" s="352"/>
      <c r="BM141" s="352"/>
      <c r="BN141" s="352"/>
      <c r="BO141" s="352"/>
      <c r="BP141" s="352"/>
      <c r="BQ141" s="352"/>
      <c r="BR141" s="352"/>
      <c r="BS141" s="352"/>
      <c r="BT141" s="352"/>
      <c r="BU141" s="352"/>
      <c r="BV141" s="352"/>
    </row>
    <row r="142" spans="63:74" x14ac:dyDescent="0.2">
      <c r="BK142" s="352"/>
      <c r="BL142" s="352"/>
      <c r="BM142" s="352"/>
      <c r="BN142" s="352"/>
      <c r="BO142" s="352"/>
      <c r="BP142" s="352"/>
      <c r="BQ142" s="352"/>
      <c r="BR142" s="352"/>
      <c r="BS142" s="352"/>
      <c r="BT142" s="352"/>
      <c r="BU142" s="352"/>
      <c r="BV142" s="352"/>
    </row>
    <row r="143" spans="63:74" x14ac:dyDescent="0.2">
      <c r="BK143" s="352"/>
      <c r="BL143" s="352"/>
      <c r="BM143" s="352"/>
      <c r="BN143" s="352"/>
      <c r="BO143" s="352"/>
      <c r="BP143" s="352"/>
      <c r="BQ143" s="352"/>
      <c r="BR143" s="352"/>
      <c r="BS143" s="352"/>
      <c r="BT143" s="352"/>
      <c r="BU143" s="352"/>
      <c r="BV143" s="352"/>
    </row>
  </sheetData>
  <mergeCells count="15">
    <mergeCell ref="B60:Q60"/>
    <mergeCell ref="B61:Q61"/>
    <mergeCell ref="B62:Q62"/>
    <mergeCell ref="B56:Q56"/>
    <mergeCell ref="B57:Q57"/>
    <mergeCell ref="B58:Q58"/>
    <mergeCell ref="B59:Q59"/>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X5" activePane="bottomRight" state="frozen"/>
      <selection activeCell="BF63" sqref="BF63"/>
      <selection pane="topRight" activeCell="BF63" sqref="BF63"/>
      <selection pane="bottomLeft" activeCell="BF63" sqref="BF63"/>
      <selection pane="bottomRight" activeCell="BB13" sqref="BB13"/>
    </sheetView>
  </sheetViews>
  <sheetFormatPr defaultColWidth="9.5703125" defaultRowHeight="12" x14ac:dyDescent="0.15"/>
  <cols>
    <col min="1" max="1" width="13.42578125" style="191" customWidth="1"/>
    <col min="2" max="2" width="36.42578125" style="191" customWidth="1"/>
    <col min="3" max="50" width="6.5703125" style="191" customWidth="1"/>
    <col min="51" max="55" width="6.5703125" style="344" customWidth="1"/>
    <col min="56" max="58" width="6.5703125" style="725" customWidth="1"/>
    <col min="59" max="62" width="6.5703125" style="344" customWidth="1"/>
    <col min="63" max="74" width="6.5703125" style="191" customWidth="1"/>
    <col min="75" max="16384" width="9.5703125" style="191"/>
  </cols>
  <sheetData>
    <row r="1" spans="1:74" ht="13.35" customHeight="1" x14ac:dyDescent="0.2">
      <c r="A1" s="788" t="s">
        <v>995</v>
      </c>
      <c r="B1" s="856" t="s">
        <v>254</v>
      </c>
      <c r="C1" s="857"/>
      <c r="D1" s="857"/>
      <c r="E1" s="857"/>
      <c r="F1" s="857"/>
      <c r="G1" s="857"/>
      <c r="H1" s="857"/>
      <c r="I1" s="857"/>
      <c r="J1" s="857"/>
      <c r="K1" s="857"/>
      <c r="L1" s="857"/>
      <c r="M1" s="857"/>
      <c r="N1" s="857"/>
      <c r="O1" s="857"/>
      <c r="P1" s="857"/>
      <c r="Q1" s="857"/>
      <c r="R1" s="857"/>
      <c r="S1" s="857"/>
      <c r="T1" s="857"/>
      <c r="U1" s="857"/>
      <c r="V1" s="857"/>
      <c r="W1" s="857"/>
      <c r="X1" s="857"/>
      <c r="Y1" s="857"/>
      <c r="Z1" s="857"/>
      <c r="AA1" s="857"/>
      <c r="AB1" s="857"/>
      <c r="AC1" s="857"/>
      <c r="AD1" s="857"/>
      <c r="AE1" s="857"/>
      <c r="AF1" s="857"/>
      <c r="AG1" s="857"/>
      <c r="AH1" s="857"/>
      <c r="AI1" s="857"/>
      <c r="AJ1" s="857"/>
      <c r="AK1" s="857"/>
      <c r="AL1" s="857"/>
      <c r="AM1" s="197"/>
    </row>
    <row r="2" spans="1:74" s="192" customFormat="1" ht="13.35" customHeight="1" x14ac:dyDescent="0.2">
      <c r="A2" s="789"/>
      <c r="B2" s="541" t="str">
        <f>"U.S. Energy Information Administration  |  Short-Term Energy Outlook  - "&amp;Dates!D1</f>
        <v>U.S. Energy Information Administration  |  Short-Term Energy Outlook  - March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299"/>
      <c r="AY2" s="504"/>
      <c r="AZ2" s="504"/>
      <c r="BA2" s="504"/>
      <c r="BB2" s="504"/>
      <c r="BC2" s="504"/>
      <c r="BD2" s="726"/>
      <c r="BE2" s="726"/>
      <c r="BF2" s="726"/>
      <c r="BG2" s="504"/>
      <c r="BH2" s="504"/>
      <c r="BI2" s="504"/>
      <c r="BJ2" s="504"/>
    </row>
    <row r="3" spans="1:74" s="12" customFormat="1" ht="12.75" x14ac:dyDescent="0.2">
      <c r="A3" s="14"/>
      <c r="B3" s="1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s="12" customFormat="1" ht="11.25"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8"/>
      <c r="B5" s="193" t="s">
        <v>167</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500"/>
      <c r="AZ5" s="500"/>
      <c r="BA5" s="500"/>
      <c r="BB5" s="724"/>
      <c r="BC5" s="500"/>
      <c r="BD5" s="194"/>
      <c r="BE5" s="194"/>
      <c r="BF5" s="194"/>
      <c r="BG5" s="194"/>
      <c r="BH5" s="194"/>
      <c r="BI5" s="194"/>
      <c r="BJ5" s="500"/>
      <c r="BK5" s="417"/>
      <c r="BL5" s="417"/>
      <c r="BM5" s="417"/>
      <c r="BN5" s="417"/>
      <c r="BO5" s="417"/>
      <c r="BP5" s="417"/>
      <c r="BQ5" s="417"/>
      <c r="BR5" s="417"/>
      <c r="BS5" s="417"/>
      <c r="BT5" s="417"/>
      <c r="BU5" s="417"/>
      <c r="BV5" s="417"/>
    </row>
    <row r="6" spans="1:74" ht="11.1" customHeight="1" x14ac:dyDescent="0.2">
      <c r="A6" s="9" t="s">
        <v>69</v>
      </c>
      <c r="B6" s="212" t="s">
        <v>568</v>
      </c>
      <c r="C6" s="275">
        <v>1303.6808957999999</v>
      </c>
      <c r="D6" s="275">
        <v>1141.8626925000001</v>
      </c>
      <c r="E6" s="275">
        <v>1117.2992351</v>
      </c>
      <c r="F6" s="275">
        <v>582.54439622999996</v>
      </c>
      <c r="G6" s="275">
        <v>254.19960897999999</v>
      </c>
      <c r="H6" s="275">
        <v>46.235131629000001</v>
      </c>
      <c r="I6" s="275">
        <v>4.2538644229000004</v>
      </c>
      <c r="J6" s="275">
        <v>32.255548542</v>
      </c>
      <c r="K6" s="275">
        <v>110.11320311</v>
      </c>
      <c r="L6" s="275">
        <v>358.20419773999998</v>
      </c>
      <c r="M6" s="275">
        <v>785.02441025999997</v>
      </c>
      <c r="N6" s="275">
        <v>940.87533394000002</v>
      </c>
      <c r="O6" s="275">
        <v>1335.8646901</v>
      </c>
      <c r="P6" s="275">
        <v>1412.0625700000001</v>
      </c>
      <c r="Q6" s="275">
        <v>1101.2037823000001</v>
      </c>
      <c r="R6" s="275">
        <v>587.98693297</v>
      </c>
      <c r="S6" s="275">
        <v>147.51887300999999</v>
      </c>
      <c r="T6" s="275">
        <v>84.035581945999994</v>
      </c>
      <c r="U6" s="275">
        <v>6.9921480048999998</v>
      </c>
      <c r="V6" s="275">
        <v>7.8519818273000004</v>
      </c>
      <c r="W6" s="275">
        <v>43.156485154000002</v>
      </c>
      <c r="X6" s="275">
        <v>458.23993023999998</v>
      </c>
      <c r="Y6" s="275">
        <v>610.00344955000003</v>
      </c>
      <c r="Z6" s="275">
        <v>725.69624280999994</v>
      </c>
      <c r="AA6" s="275">
        <v>1127.1842377</v>
      </c>
      <c r="AB6" s="275">
        <v>956.87656469000001</v>
      </c>
      <c r="AC6" s="275">
        <v>754.21543102999999</v>
      </c>
      <c r="AD6" s="275">
        <v>604.79878993</v>
      </c>
      <c r="AE6" s="275">
        <v>251.24873183</v>
      </c>
      <c r="AF6" s="275">
        <v>44.534918009000002</v>
      </c>
      <c r="AG6" s="275">
        <v>3.5469608407000002</v>
      </c>
      <c r="AH6" s="275">
        <v>4.9747830555999997</v>
      </c>
      <c r="AI6" s="275">
        <v>67.076387634</v>
      </c>
      <c r="AJ6" s="275">
        <v>388.40014359999998</v>
      </c>
      <c r="AK6" s="275">
        <v>672.17485821000002</v>
      </c>
      <c r="AL6" s="275">
        <v>1053.450783</v>
      </c>
      <c r="AM6" s="275">
        <v>1038.6572318999999</v>
      </c>
      <c r="AN6" s="275">
        <v>906.71879984999998</v>
      </c>
      <c r="AO6" s="275">
        <v>1039.6689206999999</v>
      </c>
      <c r="AP6" s="275">
        <v>453.83645159999998</v>
      </c>
      <c r="AQ6" s="275">
        <v>306.67632384000001</v>
      </c>
      <c r="AR6" s="275">
        <v>45.488424891999998</v>
      </c>
      <c r="AS6" s="275">
        <v>8.5758900408999992</v>
      </c>
      <c r="AT6" s="275">
        <v>27.170167145000001</v>
      </c>
      <c r="AU6" s="275">
        <v>57.810887094000002</v>
      </c>
      <c r="AV6" s="275">
        <v>239.28209619</v>
      </c>
      <c r="AW6" s="275">
        <v>746.76298009000004</v>
      </c>
      <c r="AX6" s="275">
        <v>1189.8925325</v>
      </c>
      <c r="AY6" s="275">
        <v>1260.0086621</v>
      </c>
      <c r="AZ6" s="275">
        <v>852.18441385999995</v>
      </c>
      <c r="BA6" s="338">
        <v>904.29423130999999</v>
      </c>
      <c r="BB6" s="338">
        <v>555.55737339999996</v>
      </c>
      <c r="BC6" s="338">
        <v>265.08061671000002</v>
      </c>
      <c r="BD6" s="338">
        <v>48.138060400000001</v>
      </c>
      <c r="BE6" s="338">
        <v>7.250023981</v>
      </c>
      <c r="BF6" s="338">
        <v>16.529179471999999</v>
      </c>
      <c r="BG6" s="338">
        <v>105.67429586</v>
      </c>
      <c r="BH6" s="338">
        <v>425.26756461999997</v>
      </c>
      <c r="BI6" s="338">
        <v>694.45531212000003</v>
      </c>
      <c r="BJ6" s="338">
        <v>1042.4081368</v>
      </c>
      <c r="BK6" s="338">
        <v>1211.8839754999999</v>
      </c>
      <c r="BL6" s="338">
        <v>1016.4333568</v>
      </c>
      <c r="BM6" s="338">
        <v>906.94183869000005</v>
      </c>
      <c r="BN6" s="338">
        <v>560.70369830000004</v>
      </c>
      <c r="BO6" s="338">
        <v>278.25193058000002</v>
      </c>
      <c r="BP6" s="338">
        <v>48.138176262000002</v>
      </c>
      <c r="BQ6" s="338">
        <v>7.2471174065000001</v>
      </c>
      <c r="BR6" s="338">
        <v>16.527007003000001</v>
      </c>
      <c r="BS6" s="338">
        <v>105.67331211</v>
      </c>
      <c r="BT6" s="338">
        <v>425.27146761</v>
      </c>
      <c r="BU6" s="338">
        <v>694.45303551999996</v>
      </c>
      <c r="BV6" s="338">
        <v>1042.4022215</v>
      </c>
    </row>
    <row r="7" spans="1:74" ht="11.1" customHeight="1" x14ac:dyDescent="0.2">
      <c r="A7" s="9" t="s">
        <v>71</v>
      </c>
      <c r="B7" s="212" t="s">
        <v>601</v>
      </c>
      <c r="C7" s="275">
        <v>1305.4817531000001</v>
      </c>
      <c r="D7" s="275">
        <v>1104.2653364</v>
      </c>
      <c r="E7" s="275">
        <v>1026.7857709</v>
      </c>
      <c r="F7" s="275">
        <v>505.00661454999999</v>
      </c>
      <c r="G7" s="275">
        <v>179.12318188</v>
      </c>
      <c r="H7" s="275">
        <v>19.841965957999999</v>
      </c>
      <c r="I7" s="275">
        <v>6.5843021730000002</v>
      </c>
      <c r="J7" s="275">
        <v>19.476459276</v>
      </c>
      <c r="K7" s="275">
        <v>73.949641189000005</v>
      </c>
      <c r="L7" s="275">
        <v>311.41386362999998</v>
      </c>
      <c r="M7" s="275">
        <v>757.54203179000001</v>
      </c>
      <c r="N7" s="275">
        <v>896.66489250999996</v>
      </c>
      <c r="O7" s="275">
        <v>1259.5444301</v>
      </c>
      <c r="P7" s="275">
        <v>1318.4612941</v>
      </c>
      <c r="Q7" s="275">
        <v>1002.1901465</v>
      </c>
      <c r="R7" s="275">
        <v>481.13451201999999</v>
      </c>
      <c r="S7" s="275">
        <v>99.745575009999996</v>
      </c>
      <c r="T7" s="275">
        <v>29.686987066</v>
      </c>
      <c r="U7" s="275">
        <v>4.3988512082</v>
      </c>
      <c r="V7" s="275">
        <v>8.7667678511999991</v>
      </c>
      <c r="W7" s="275">
        <v>26.825771663000001</v>
      </c>
      <c r="X7" s="275">
        <v>391.39822480999999</v>
      </c>
      <c r="Y7" s="275">
        <v>529.41031596000005</v>
      </c>
      <c r="Z7" s="275">
        <v>625.53944933000002</v>
      </c>
      <c r="AA7" s="275">
        <v>1118.7067482</v>
      </c>
      <c r="AB7" s="275">
        <v>901.12088945000005</v>
      </c>
      <c r="AC7" s="275">
        <v>643.83491142000003</v>
      </c>
      <c r="AD7" s="275">
        <v>514.78681476999998</v>
      </c>
      <c r="AE7" s="275">
        <v>212.95119492000001</v>
      </c>
      <c r="AF7" s="275">
        <v>21.915602222</v>
      </c>
      <c r="AG7" s="275">
        <v>0.78412372926999996</v>
      </c>
      <c r="AH7" s="275">
        <v>1.2608183125000001</v>
      </c>
      <c r="AI7" s="275">
        <v>37.617570835999999</v>
      </c>
      <c r="AJ7" s="275">
        <v>316.02122618999999</v>
      </c>
      <c r="AK7" s="275">
        <v>608.85353109000005</v>
      </c>
      <c r="AL7" s="275">
        <v>974.66700777000005</v>
      </c>
      <c r="AM7" s="275">
        <v>971.48580738999999</v>
      </c>
      <c r="AN7" s="275">
        <v>778.23492317</v>
      </c>
      <c r="AO7" s="275">
        <v>908.28235805999998</v>
      </c>
      <c r="AP7" s="275">
        <v>343.16497557999998</v>
      </c>
      <c r="AQ7" s="275">
        <v>234.06001685000001</v>
      </c>
      <c r="AR7" s="275">
        <v>24.919876888000001</v>
      </c>
      <c r="AS7" s="275">
        <v>3.3041282780999999</v>
      </c>
      <c r="AT7" s="275">
        <v>17.37088164</v>
      </c>
      <c r="AU7" s="275">
        <v>52.277576699999997</v>
      </c>
      <c r="AV7" s="275">
        <v>215.63248211000001</v>
      </c>
      <c r="AW7" s="275">
        <v>700.39695938</v>
      </c>
      <c r="AX7" s="275">
        <v>1087.471325</v>
      </c>
      <c r="AY7" s="275">
        <v>1215.3491127</v>
      </c>
      <c r="AZ7" s="275">
        <v>776.26748445999999</v>
      </c>
      <c r="BA7" s="338">
        <v>830.95826290000002</v>
      </c>
      <c r="BB7" s="338">
        <v>474.76208587999997</v>
      </c>
      <c r="BC7" s="338">
        <v>205.39278203999999</v>
      </c>
      <c r="BD7" s="338">
        <v>23.993340400000001</v>
      </c>
      <c r="BE7" s="338">
        <v>1.7833918584999999</v>
      </c>
      <c r="BF7" s="338">
        <v>6.9168066671000004</v>
      </c>
      <c r="BG7" s="338">
        <v>73.368635729000005</v>
      </c>
      <c r="BH7" s="338">
        <v>364.11872197999998</v>
      </c>
      <c r="BI7" s="338">
        <v>638.99751817000003</v>
      </c>
      <c r="BJ7" s="338">
        <v>978.94829253</v>
      </c>
      <c r="BK7" s="338">
        <v>1133.5611014999999</v>
      </c>
      <c r="BL7" s="338">
        <v>958.15417243000002</v>
      </c>
      <c r="BM7" s="338">
        <v>831.04179545</v>
      </c>
      <c r="BN7" s="338">
        <v>478.94868450000001</v>
      </c>
      <c r="BO7" s="338">
        <v>213.92360002000001</v>
      </c>
      <c r="BP7" s="338">
        <v>23.986188948999999</v>
      </c>
      <c r="BQ7" s="338">
        <v>1.7830232344000001</v>
      </c>
      <c r="BR7" s="338">
        <v>6.9149684889999996</v>
      </c>
      <c r="BS7" s="338">
        <v>73.355217964999994</v>
      </c>
      <c r="BT7" s="338">
        <v>364.09601351999999</v>
      </c>
      <c r="BU7" s="338">
        <v>638.97190420000004</v>
      </c>
      <c r="BV7" s="338">
        <v>978.91835937999997</v>
      </c>
    </row>
    <row r="8" spans="1:74" ht="11.1" customHeight="1" x14ac:dyDescent="0.2">
      <c r="A8" s="9" t="s">
        <v>72</v>
      </c>
      <c r="B8" s="212" t="s">
        <v>569</v>
      </c>
      <c r="C8" s="275">
        <v>1518.0671282000001</v>
      </c>
      <c r="D8" s="275">
        <v>1322.5897554000001</v>
      </c>
      <c r="E8" s="275">
        <v>1094.3035232</v>
      </c>
      <c r="F8" s="275">
        <v>495.96005273999998</v>
      </c>
      <c r="G8" s="275">
        <v>204.75156810999999</v>
      </c>
      <c r="H8" s="275">
        <v>27.028472058999998</v>
      </c>
      <c r="I8" s="275">
        <v>29.386116578999999</v>
      </c>
      <c r="J8" s="275">
        <v>19.461094301999999</v>
      </c>
      <c r="K8" s="275">
        <v>119.54499857</v>
      </c>
      <c r="L8" s="275">
        <v>418.20545391000002</v>
      </c>
      <c r="M8" s="275">
        <v>936.65155669000001</v>
      </c>
      <c r="N8" s="275">
        <v>1009.4765891</v>
      </c>
      <c r="O8" s="275">
        <v>1333.8270989</v>
      </c>
      <c r="P8" s="275">
        <v>1404.7310500999999</v>
      </c>
      <c r="Q8" s="275">
        <v>951.31084679000003</v>
      </c>
      <c r="R8" s="275">
        <v>454.3873653</v>
      </c>
      <c r="S8" s="275">
        <v>158.78243241999999</v>
      </c>
      <c r="T8" s="275">
        <v>44.593987052999999</v>
      </c>
      <c r="U8" s="275">
        <v>11.612451457000001</v>
      </c>
      <c r="V8" s="275">
        <v>24.348545761</v>
      </c>
      <c r="W8" s="275">
        <v>38.691787558000001</v>
      </c>
      <c r="X8" s="275">
        <v>365.33716912</v>
      </c>
      <c r="Y8" s="275">
        <v>603.12304732999996</v>
      </c>
      <c r="Z8" s="275">
        <v>774.70354342999997</v>
      </c>
      <c r="AA8" s="275">
        <v>1241.2928001</v>
      </c>
      <c r="AB8" s="275">
        <v>956.81058763999999</v>
      </c>
      <c r="AC8" s="275">
        <v>669.54257964999999</v>
      </c>
      <c r="AD8" s="275">
        <v>506.11176984000002</v>
      </c>
      <c r="AE8" s="275">
        <v>221.29974798000001</v>
      </c>
      <c r="AF8" s="275">
        <v>25.168096942999998</v>
      </c>
      <c r="AG8" s="275">
        <v>2.4533706236000001</v>
      </c>
      <c r="AH8" s="275">
        <v>5.0071602611000001</v>
      </c>
      <c r="AI8" s="275">
        <v>40.418579370000003</v>
      </c>
      <c r="AJ8" s="275">
        <v>285.02526984000002</v>
      </c>
      <c r="AK8" s="275">
        <v>581.83274391999998</v>
      </c>
      <c r="AL8" s="275">
        <v>1165.6889894999999</v>
      </c>
      <c r="AM8" s="275">
        <v>1081.4717387999999</v>
      </c>
      <c r="AN8" s="275">
        <v>775.16845755999998</v>
      </c>
      <c r="AO8" s="275">
        <v>834.30714733000002</v>
      </c>
      <c r="AP8" s="275">
        <v>349.40193292999999</v>
      </c>
      <c r="AQ8" s="275">
        <v>250.40658486000001</v>
      </c>
      <c r="AR8" s="275">
        <v>27.596330042999998</v>
      </c>
      <c r="AS8" s="275">
        <v>6.8318517505000003</v>
      </c>
      <c r="AT8" s="275">
        <v>34.296925813000001</v>
      </c>
      <c r="AU8" s="275">
        <v>64.591854577000007</v>
      </c>
      <c r="AV8" s="275">
        <v>291.69034895999999</v>
      </c>
      <c r="AW8" s="275">
        <v>774.25190128999998</v>
      </c>
      <c r="AX8" s="275">
        <v>1197.1997517</v>
      </c>
      <c r="AY8" s="275">
        <v>1308.8184570000001</v>
      </c>
      <c r="AZ8" s="275">
        <v>957.72957345999998</v>
      </c>
      <c r="BA8" s="338">
        <v>855.34754321000003</v>
      </c>
      <c r="BB8" s="338">
        <v>475.22437831000002</v>
      </c>
      <c r="BC8" s="338">
        <v>223.51461687</v>
      </c>
      <c r="BD8" s="338">
        <v>37.205571333999998</v>
      </c>
      <c r="BE8" s="338">
        <v>6.9540856198999998</v>
      </c>
      <c r="BF8" s="338">
        <v>18.650105404000001</v>
      </c>
      <c r="BG8" s="338">
        <v>97.819973387999994</v>
      </c>
      <c r="BH8" s="338">
        <v>394.3913172</v>
      </c>
      <c r="BI8" s="338">
        <v>715.12246987000003</v>
      </c>
      <c r="BJ8" s="338">
        <v>1108.2039964999999</v>
      </c>
      <c r="BK8" s="338">
        <v>1246.7397063999999</v>
      </c>
      <c r="BL8" s="338">
        <v>1038.4536022</v>
      </c>
      <c r="BM8" s="338">
        <v>854.47313979</v>
      </c>
      <c r="BN8" s="338">
        <v>478.40574124</v>
      </c>
      <c r="BO8" s="338">
        <v>226.35931063000001</v>
      </c>
      <c r="BP8" s="338">
        <v>37.214978346000002</v>
      </c>
      <c r="BQ8" s="338">
        <v>6.9578244843999997</v>
      </c>
      <c r="BR8" s="338">
        <v>18.655895308000002</v>
      </c>
      <c r="BS8" s="338">
        <v>97.837488561000001</v>
      </c>
      <c r="BT8" s="338">
        <v>394.41639265999999</v>
      </c>
      <c r="BU8" s="338">
        <v>715.14935247000005</v>
      </c>
      <c r="BV8" s="338">
        <v>1108.2322386999999</v>
      </c>
    </row>
    <row r="9" spans="1:74" ht="11.1" customHeight="1" x14ac:dyDescent="0.2">
      <c r="A9" s="9" t="s">
        <v>73</v>
      </c>
      <c r="B9" s="212" t="s">
        <v>570</v>
      </c>
      <c r="C9" s="275">
        <v>1483.6293860999999</v>
      </c>
      <c r="D9" s="275">
        <v>1347.4533719000001</v>
      </c>
      <c r="E9" s="275">
        <v>1031.3455586</v>
      </c>
      <c r="F9" s="275">
        <v>512.26555642999995</v>
      </c>
      <c r="G9" s="275">
        <v>199.96475125000001</v>
      </c>
      <c r="H9" s="275">
        <v>40.507534976000002</v>
      </c>
      <c r="I9" s="275">
        <v>29.572443389</v>
      </c>
      <c r="J9" s="275">
        <v>20.944415074999998</v>
      </c>
      <c r="K9" s="275">
        <v>126.04169462999999</v>
      </c>
      <c r="L9" s="275">
        <v>388.80888522999999</v>
      </c>
      <c r="M9" s="275">
        <v>1021.0134991</v>
      </c>
      <c r="N9" s="275">
        <v>1102.3450061999999</v>
      </c>
      <c r="O9" s="275">
        <v>1266.6292652</v>
      </c>
      <c r="P9" s="275">
        <v>1305.5063037</v>
      </c>
      <c r="Q9" s="275">
        <v>802.45066710000003</v>
      </c>
      <c r="R9" s="275">
        <v>398.64385520000002</v>
      </c>
      <c r="S9" s="275">
        <v>214.84339147</v>
      </c>
      <c r="T9" s="275">
        <v>39.536510178</v>
      </c>
      <c r="U9" s="275">
        <v>12.288319968</v>
      </c>
      <c r="V9" s="275">
        <v>32.996414268000002</v>
      </c>
      <c r="W9" s="275">
        <v>49.657527184000003</v>
      </c>
      <c r="X9" s="275">
        <v>355.36394908</v>
      </c>
      <c r="Y9" s="275">
        <v>650.16367780999997</v>
      </c>
      <c r="Z9" s="275">
        <v>960.32602984000005</v>
      </c>
      <c r="AA9" s="275">
        <v>1303.4825287000001</v>
      </c>
      <c r="AB9" s="275">
        <v>937.04940700999998</v>
      </c>
      <c r="AC9" s="275">
        <v>653.43380816000001</v>
      </c>
      <c r="AD9" s="275">
        <v>424.33554177000002</v>
      </c>
      <c r="AE9" s="275">
        <v>207.20955240000001</v>
      </c>
      <c r="AF9" s="275">
        <v>27.435199896</v>
      </c>
      <c r="AG9" s="275">
        <v>11.000796422000001</v>
      </c>
      <c r="AH9" s="275">
        <v>16.839815422000001</v>
      </c>
      <c r="AI9" s="275">
        <v>75.237210759000007</v>
      </c>
      <c r="AJ9" s="275">
        <v>304.18146216000002</v>
      </c>
      <c r="AK9" s="275">
        <v>568.86010060000001</v>
      </c>
      <c r="AL9" s="275">
        <v>1257.1721273999999</v>
      </c>
      <c r="AM9" s="275">
        <v>1211.2356574</v>
      </c>
      <c r="AN9" s="275">
        <v>817.24785340999995</v>
      </c>
      <c r="AO9" s="275">
        <v>783.33484463000002</v>
      </c>
      <c r="AP9" s="275">
        <v>401.46016226</v>
      </c>
      <c r="AQ9" s="275">
        <v>224.21283976999999</v>
      </c>
      <c r="AR9" s="275">
        <v>36.565688950000002</v>
      </c>
      <c r="AS9" s="275">
        <v>10.015969501000001</v>
      </c>
      <c r="AT9" s="275">
        <v>49.531287560000003</v>
      </c>
      <c r="AU9" s="275">
        <v>78.060737105000001</v>
      </c>
      <c r="AV9" s="275">
        <v>363.00298357999998</v>
      </c>
      <c r="AW9" s="275">
        <v>805.58375444000001</v>
      </c>
      <c r="AX9" s="275">
        <v>1216.5127316000001</v>
      </c>
      <c r="AY9" s="275">
        <v>1369.9623991000001</v>
      </c>
      <c r="AZ9" s="275">
        <v>1132.3193057999999</v>
      </c>
      <c r="BA9" s="338">
        <v>842.25537961999999</v>
      </c>
      <c r="BB9" s="338">
        <v>452.90002633</v>
      </c>
      <c r="BC9" s="338">
        <v>201.3292227</v>
      </c>
      <c r="BD9" s="338">
        <v>45.340723769999997</v>
      </c>
      <c r="BE9" s="338">
        <v>14.193131729999999</v>
      </c>
      <c r="BF9" s="338">
        <v>25.221930101000002</v>
      </c>
      <c r="BG9" s="338">
        <v>120.11132118</v>
      </c>
      <c r="BH9" s="338">
        <v>406.74018769000003</v>
      </c>
      <c r="BI9" s="338">
        <v>780.71463991999997</v>
      </c>
      <c r="BJ9" s="338">
        <v>1209.8245385</v>
      </c>
      <c r="BK9" s="338">
        <v>1314.2201024000001</v>
      </c>
      <c r="BL9" s="338">
        <v>1062.2918813000001</v>
      </c>
      <c r="BM9" s="338">
        <v>842.93154035999999</v>
      </c>
      <c r="BN9" s="338">
        <v>457.05082728000002</v>
      </c>
      <c r="BO9" s="338">
        <v>203.78190860000001</v>
      </c>
      <c r="BP9" s="338">
        <v>45.393257116000001</v>
      </c>
      <c r="BQ9" s="338">
        <v>14.211592803</v>
      </c>
      <c r="BR9" s="338">
        <v>25.245774433000001</v>
      </c>
      <c r="BS9" s="338">
        <v>120.19773053</v>
      </c>
      <c r="BT9" s="338">
        <v>406.91114207999999</v>
      </c>
      <c r="BU9" s="338">
        <v>780.93684829999995</v>
      </c>
      <c r="BV9" s="338">
        <v>1210.0827612999999</v>
      </c>
    </row>
    <row r="10" spans="1:74" ht="11.1" customHeight="1" x14ac:dyDescent="0.2">
      <c r="A10" s="9" t="s">
        <v>350</v>
      </c>
      <c r="B10" s="212" t="s">
        <v>602</v>
      </c>
      <c r="C10" s="275">
        <v>758.22788222999998</v>
      </c>
      <c r="D10" s="275">
        <v>491.97723870999999</v>
      </c>
      <c r="E10" s="275">
        <v>459.63889131000002</v>
      </c>
      <c r="F10" s="275">
        <v>156.71703707</v>
      </c>
      <c r="G10" s="275">
        <v>36.483235106999999</v>
      </c>
      <c r="H10" s="275">
        <v>0.80917597823999998</v>
      </c>
      <c r="I10" s="275">
        <v>0.58697689143999998</v>
      </c>
      <c r="J10" s="275">
        <v>1.4551774945</v>
      </c>
      <c r="K10" s="275">
        <v>11.476885888</v>
      </c>
      <c r="L10" s="275">
        <v>117.51562035000001</v>
      </c>
      <c r="M10" s="275">
        <v>439.92680225999999</v>
      </c>
      <c r="N10" s="275">
        <v>477.13855352000002</v>
      </c>
      <c r="O10" s="275">
        <v>643.20404547999999</v>
      </c>
      <c r="P10" s="275">
        <v>666.02630594000004</v>
      </c>
      <c r="Q10" s="275">
        <v>357.42878979</v>
      </c>
      <c r="R10" s="275">
        <v>131.37380371</v>
      </c>
      <c r="S10" s="275">
        <v>22.116927618999998</v>
      </c>
      <c r="T10" s="275">
        <v>0.74035072753999998</v>
      </c>
      <c r="U10" s="275">
        <v>5.8020595656999997E-2</v>
      </c>
      <c r="V10" s="275">
        <v>0.39281759375999997</v>
      </c>
      <c r="W10" s="275">
        <v>7.8388813907000001</v>
      </c>
      <c r="X10" s="275">
        <v>142.89347633</v>
      </c>
      <c r="Y10" s="275">
        <v>236.56575845</v>
      </c>
      <c r="Z10" s="275">
        <v>278.62255435999998</v>
      </c>
      <c r="AA10" s="275">
        <v>659.05247505</v>
      </c>
      <c r="AB10" s="275">
        <v>482.95436741999998</v>
      </c>
      <c r="AC10" s="275">
        <v>239.60324104</v>
      </c>
      <c r="AD10" s="275">
        <v>151.77767392000001</v>
      </c>
      <c r="AE10" s="275">
        <v>58.255537949000001</v>
      </c>
      <c r="AF10" s="275">
        <v>0.97220911209000005</v>
      </c>
      <c r="AG10" s="275">
        <v>2.8489971039999999E-2</v>
      </c>
      <c r="AH10" s="275">
        <v>0</v>
      </c>
      <c r="AI10" s="275">
        <v>2.4384929574999998</v>
      </c>
      <c r="AJ10" s="275">
        <v>91.285537371999993</v>
      </c>
      <c r="AK10" s="275">
        <v>290.49424102</v>
      </c>
      <c r="AL10" s="275">
        <v>479.37247316000003</v>
      </c>
      <c r="AM10" s="275">
        <v>477.29361358</v>
      </c>
      <c r="AN10" s="275">
        <v>322.78322034000001</v>
      </c>
      <c r="AO10" s="275">
        <v>347.04518718999998</v>
      </c>
      <c r="AP10" s="275">
        <v>75.704324208000003</v>
      </c>
      <c r="AQ10" s="275">
        <v>46.729815344999999</v>
      </c>
      <c r="AR10" s="275">
        <v>2.3416637171999999</v>
      </c>
      <c r="AS10" s="275">
        <v>5.5951394456000003E-2</v>
      </c>
      <c r="AT10" s="275">
        <v>0.58721738780999999</v>
      </c>
      <c r="AU10" s="275">
        <v>14.190206739000001</v>
      </c>
      <c r="AV10" s="275">
        <v>88.887305136999998</v>
      </c>
      <c r="AW10" s="275">
        <v>321.92223525999998</v>
      </c>
      <c r="AX10" s="275">
        <v>534.62688765999997</v>
      </c>
      <c r="AY10" s="275">
        <v>703.60150279000004</v>
      </c>
      <c r="AZ10" s="275">
        <v>284.05158320999999</v>
      </c>
      <c r="BA10" s="338">
        <v>346.0169957</v>
      </c>
      <c r="BB10" s="338">
        <v>148.86820175</v>
      </c>
      <c r="BC10" s="338">
        <v>46.164928625999998</v>
      </c>
      <c r="BD10" s="338">
        <v>1.8245653955000001</v>
      </c>
      <c r="BE10" s="338">
        <v>2.7544184512000001E-2</v>
      </c>
      <c r="BF10" s="338">
        <v>0.33305844537000001</v>
      </c>
      <c r="BG10" s="338">
        <v>12.030107963000001</v>
      </c>
      <c r="BH10" s="338">
        <v>131.15776353999999</v>
      </c>
      <c r="BI10" s="338">
        <v>310.44386878</v>
      </c>
      <c r="BJ10" s="338">
        <v>533.25261440999998</v>
      </c>
      <c r="BK10" s="338">
        <v>607.64805428</v>
      </c>
      <c r="BL10" s="338">
        <v>471.62166499</v>
      </c>
      <c r="BM10" s="338">
        <v>353.66851226</v>
      </c>
      <c r="BN10" s="338">
        <v>157.19752707000001</v>
      </c>
      <c r="BO10" s="338">
        <v>49.438726688999999</v>
      </c>
      <c r="BP10" s="338">
        <v>1.8152406813999999</v>
      </c>
      <c r="BQ10" s="338">
        <v>2.7214704898999999E-2</v>
      </c>
      <c r="BR10" s="338">
        <v>0.33090145968000001</v>
      </c>
      <c r="BS10" s="338">
        <v>11.984708317999999</v>
      </c>
      <c r="BT10" s="338">
        <v>130.86070156</v>
      </c>
      <c r="BU10" s="338">
        <v>309.92477703999998</v>
      </c>
      <c r="BV10" s="338">
        <v>532.52893662999998</v>
      </c>
    </row>
    <row r="11" spans="1:74" ht="11.1" customHeight="1" x14ac:dyDescent="0.2">
      <c r="A11" s="9" t="s">
        <v>74</v>
      </c>
      <c r="B11" s="212" t="s">
        <v>572</v>
      </c>
      <c r="C11" s="275">
        <v>1014.7784597</v>
      </c>
      <c r="D11" s="275">
        <v>690.23367490999999</v>
      </c>
      <c r="E11" s="275">
        <v>564.91323628999999</v>
      </c>
      <c r="F11" s="275">
        <v>181.58234407</v>
      </c>
      <c r="G11" s="275">
        <v>48.674283195000001</v>
      </c>
      <c r="H11" s="275">
        <v>0.70450433368999998</v>
      </c>
      <c r="I11" s="275">
        <v>0.70444822817999997</v>
      </c>
      <c r="J11" s="275">
        <v>0</v>
      </c>
      <c r="K11" s="275">
        <v>17.182548140000002</v>
      </c>
      <c r="L11" s="275">
        <v>161.79768666000001</v>
      </c>
      <c r="M11" s="275">
        <v>625.66763259000004</v>
      </c>
      <c r="N11" s="275">
        <v>627.10947264000004</v>
      </c>
      <c r="O11" s="275">
        <v>835.53359452999996</v>
      </c>
      <c r="P11" s="275">
        <v>863.84414786000002</v>
      </c>
      <c r="Q11" s="275">
        <v>444.80010499999997</v>
      </c>
      <c r="R11" s="275">
        <v>146.58012833000001</v>
      </c>
      <c r="S11" s="275">
        <v>37.068044294000003</v>
      </c>
      <c r="T11" s="275">
        <v>0.70374816868000001</v>
      </c>
      <c r="U11" s="275">
        <v>0</v>
      </c>
      <c r="V11" s="275">
        <v>1.1726738640000001</v>
      </c>
      <c r="W11" s="275">
        <v>13.183504307</v>
      </c>
      <c r="X11" s="275">
        <v>164.42529198</v>
      </c>
      <c r="Y11" s="275">
        <v>313.11867280000001</v>
      </c>
      <c r="Z11" s="275">
        <v>401.63806373</v>
      </c>
      <c r="AA11" s="275">
        <v>857.18288270000005</v>
      </c>
      <c r="AB11" s="275">
        <v>573.52062488000001</v>
      </c>
      <c r="AC11" s="275">
        <v>324.04003394</v>
      </c>
      <c r="AD11" s="275">
        <v>162.24505060000001</v>
      </c>
      <c r="AE11" s="275">
        <v>71.295178132000004</v>
      </c>
      <c r="AF11" s="275">
        <v>0.23430269421</v>
      </c>
      <c r="AG11" s="275">
        <v>0</v>
      </c>
      <c r="AH11" s="275">
        <v>0</v>
      </c>
      <c r="AI11" s="275">
        <v>5.0383867475999997</v>
      </c>
      <c r="AJ11" s="275">
        <v>89.063051736000006</v>
      </c>
      <c r="AK11" s="275">
        <v>339.24765308000002</v>
      </c>
      <c r="AL11" s="275">
        <v>671.99332559000004</v>
      </c>
      <c r="AM11" s="275">
        <v>579.11504087000003</v>
      </c>
      <c r="AN11" s="275">
        <v>409.23168795999999</v>
      </c>
      <c r="AO11" s="275">
        <v>386.58475913000001</v>
      </c>
      <c r="AP11" s="275">
        <v>93.269427261000004</v>
      </c>
      <c r="AQ11" s="275">
        <v>57.085199781</v>
      </c>
      <c r="AR11" s="275">
        <v>3.3997473987000002</v>
      </c>
      <c r="AS11" s="275">
        <v>0</v>
      </c>
      <c r="AT11" s="275">
        <v>0.70204936473000001</v>
      </c>
      <c r="AU11" s="275">
        <v>23.829839126</v>
      </c>
      <c r="AV11" s="275">
        <v>146.42157897000001</v>
      </c>
      <c r="AW11" s="275">
        <v>407.81890992000001</v>
      </c>
      <c r="AX11" s="275">
        <v>725.68224872999997</v>
      </c>
      <c r="AY11" s="275">
        <v>930.02720361000002</v>
      </c>
      <c r="AZ11" s="275">
        <v>394.73227279999998</v>
      </c>
      <c r="BA11" s="338">
        <v>433.99969355000002</v>
      </c>
      <c r="BB11" s="338">
        <v>183.2924362</v>
      </c>
      <c r="BC11" s="338">
        <v>56.470507841</v>
      </c>
      <c r="BD11" s="338">
        <v>2.1121123811000002</v>
      </c>
      <c r="BE11" s="338">
        <v>0</v>
      </c>
      <c r="BF11" s="338">
        <v>0.23383486659</v>
      </c>
      <c r="BG11" s="338">
        <v>18.335606883000001</v>
      </c>
      <c r="BH11" s="338">
        <v>177.60426178</v>
      </c>
      <c r="BI11" s="338">
        <v>417.98891836000001</v>
      </c>
      <c r="BJ11" s="338">
        <v>703.69705810999994</v>
      </c>
      <c r="BK11" s="338">
        <v>784.14074529000004</v>
      </c>
      <c r="BL11" s="338">
        <v>601.83044615999995</v>
      </c>
      <c r="BM11" s="338">
        <v>441.62724207000002</v>
      </c>
      <c r="BN11" s="338">
        <v>197.77480093</v>
      </c>
      <c r="BO11" s="338">
        <v>61.560460501000001</v>
      </c>
      <c r="BP11" s="338">
        <v>2.1134778375000001</v>
      </c>
      <c r="BQ11" s="338">
        <v>0</v>
      </c>
      <c r="BR11" s="338">
        <v>0.23373130871</v>
      </c>
      <c r="BS11" s="338">
        <v>18.350744958</v>
      </c>
      <c r="BT11" s="338">
        <v>177.6872875</v>
      </c>
      <c r="BU11" s="338">
        <v>418.11184678000001</v>
      </c>
      <c r="BV11" s="338">
        <v>703.86018318000004</v>
      </c>
    </row>
    <row r="12" spans="1:74" ht="11.1" customHeight="1" x14ac:dyDescent="0.2">
      <c r="A12" s="9" t="s">
        <v>75</v>
      </c>
      <c r="B12" s="212" t="s">
        <v>573</v>
      </c>
      <c r="C12" s="275">
        <v>650.23122894999995</v>
      </c>
      <c r="D12" s="275">
        <v>478.25806997000001</v>
      </c>
      <c r="E12" s="275">
        <v>350.97455940999998</v>
      </c>
      <c r="F12" s="275">
        <v>80.833744824999997</v>
      </c>
      <c r="G12" s="275">
        <v>10.68816135</v>
      </c>
      <c r="H12" s="275">
        <v>7.7051041779000004E-2</v>
      </c>
      <c r="I12" s="275">
        <v>7.6980920071000006E-2</v>
      </c>
      <c r="J12" s="275">
        <v>7.6910691160999994E-2</v>
      </c>
      <c r="K12" s="275">
        <v>3.6173502201000001</v>
      </c>
      <c r="L12" s="275">
        <v>37.161333951000003</v>
      </c>
      <c r="M12" s="275">
        <v>389.69521069000001</v>
      </c>
      <c r="N12" s="275">
        <v>420.98103294999999</v>
      </c>
      <c r="O12" s="275">
        <v>622.87009942999998</v>
      </c>
      <c r="P12" s="275">
        <v>497.70993809999999</v>
      </c>
      <c r="Q12" s="275">
        <v>278.01279068000002</v>
      </c>
      <c r="R12" s="275">
        <v>55.21605623</v>
      </c>
      <c r="S12" s="275">
        <v>14.302545549</v>
      </c>
      <c r="T12" s="275">
        <v>0</v>
      </c>
      <c r="U12" s="275">
        <v>0</v>
      </c>
      <c r="V12" s="275">
        <v>0.42815250942999999</v>
      </c>
      <c r="W12" s="275">
        <v>1.2312362857000001</v>
      </c>
      <c r="X12" s="275">
        <v>41.668232162999999</v>
      </c>
      <c r="Y12" s="275">
        <v>217.88952406000001</v>
      </c>
      <c r="Z12" s="275">
        <v>357.61300211999998</v>
      </c>
      <c r="AA12" s="275">
        <v>564.69882107000001</v>
      </c>
      <c r="AB12" s="275">
        <v>310.10101121999998</v>
      </c>
      <c r="AC12" s="275">
        <v>178.67915826999999</v>
      </c>
      <c r="AD12" s="275">
        <v>60.809619568999999</v>
      </c>
      <c r="AE12" s="275">
        <v>17.071010339000001</v>
      </c>
      <c r="AF12" s="275">
        <v>0</v>
      </c>
      <c r="AG12" s="275">
        <v>0</v>
      </c>
      <c r="AH12" s="275">
        <v>7.5549556771999996E-2</v>
      </c>
      <c r="AI12" s="275">
        <v>1.2685577024000001</v>
      </c>
      <c r="AJ12" s="275">
        <v>21.882159819999998</v>
      </c>
      <c r="AK12" s="275">
        <v>153.86983323999999</v>
      </c>
      <c r="AL12" s="275">
        <v>443.57858024000001</v>
      </c>
      <c r="AM12" s="275">
        <v>418.09398985000001</v>
      </c>
      <c r="AN12" s="275">
        <v>208.31779696000001</v>
      </c>
      <c r="AO12" s="275">
        <v>146.71060521000001</v>
      </c>
      <c r="AP12" s="275">
        <v>51.52870566</v>
      </c>
      <c r="AQ12" s="275">
        <v>13.629518009</v>
      </c>
      <c r="AR12" s="275">
        <v>0.15043027977000001</v>
      </c>
      <c r="AS12" s="275">
        <v>0</v>
      </c>
      <c r="AT12" s="275">
        <v>0.49709084894</v>
      </c>
      <c r="AU12" s="275">
        <v>3.1591145617</v>
      </c>
      <c r="AV12" s="275">
        <v>59.12611476</v>
      </c>
      <c r="AW12" s="275">
        <v>180.08586069</v>
      </c>
      <c r="AX12" s="275">
        <v>500.82279087000001</v>
      </c>
      <c r="AY12" s="275">
        <v>657.22910906000004</v>
      </c>
      <c r="AZ12" s="275">
        <v>343.73585350000002</v>
      </c>
      <c r="BA12" s="338">
        <v>214.17881482999999</v>
      </c>
      <c r="BB12" s="338">
        <v>60.867687545000003</v>
      </c>
      <c r="BC12" s="338">
        <v>7.4330263154000003</v>
      </c>
      <c r="BD12" s="338">
        <v>0.24715395681999999</v>
      </c>
      <c r="BE12" s="338">
        <v>0</v>
      </c>
      <c r="BF12" s="338">
        <v>0.24687081155000001</v>
      </c>
      <c r="BG12" s="338">
        <v>4.0051769748000003</v>
      </c>
      <c r="BH12" s="338">
        <v>60.853177389999999</v>
      </c>
      <c r="BI12" s="338">
        <v>241.06962833</v>
      </c>
      <c r="BJ12" s="338">
        <v>481.51416061999998</v>
      </c>
      <c r="BK12" s="338">
        <v>516.93330743000001</v>
      </c>
      <c r="BL12" s="338">
        <v>369.11927734</v>
      </c>
      <c r="BM12" s="338">
        <v>235.40174085999999</v>
      </c>
      <c r="BN12" s="338">
        <v>72.952437001000007</v>
      </c>
      <c r="BO12" s="338">
        <v>8.8924053106999992</v>
      </c>
      <c r="BP12" s="338">
        <v>0.24544659881</v>
      </c>
      <c r="BQ12" s="338">
        <v>0</v>
      </c>
      <c r="BR12" s="338">
        <v>0.24516753225999999</v>
      </c>
      <c r="BS12" s="338">
        <v>3.9854687809999998</v>
      </c>
      <c r="BT12" s="338">
        <v>60.727314964000001</v>
      </c>
      <c r="BU12" s="338">
        <v>240.84275618999999</v>
      </c>
      <c r="BV12" s="338">
        <v>481.19938084</v>
      </c>
    </row>
    <row r="13" spans="1:74" ht="11.1" customHeight="1" x14ac:dyDescent="0.2">
      <c r="A13" s="9" t="s">
        <v>76</v>
      </c>
      <c r="B13" s="212" t="s">
        <v>574</v>
      </c>
      <c r="C13" s="275">
        <v>834.48868020999998</v>
      </c>
      <c r="D13" s="275">
        <v>704.93243002999998</v>
      </c>
      <c r="E13" s="275">
        <v>583.16258045999996</v>
      </c>
      <c r="F13" s="275">
        <v>405.04981119000001</v>
      </c>
      <c r="G13" s="275">
        <v>218.20615925999999</v>
      </c>
      <c r="H13" s="275">
        <v>86.114351576999994</v>
      </c>
      <c r="I13" s="275">
        <v>11.199587132</v>
      </c>
      <c r="J13" s="275">
        <v>37.364562010999997</v>
      </c>
      <c r="K13" s="275">
        <v>100.59899247</v>
      </c>
      <c r="L13" s="275">
        <v>273.09359455999999</v>
      </c>
      <c r="M13" s="275">
        <v>653.88764246000005</v>
      </c>
      <c r="N13" s="275">
        <v>837.03624523999997</v>
      </c>
      <c r="O13" s="275">
        <v>818.23403116999998</v>
      </c>
      <c r="P13" s="275">
        <v>600.55837733999999</v>
      </c>
      <c r="Q13" s="275">
        <v>483.85024053000001</v>
      </c>
      <c r="R13" s="275">
        <v>396.18941078</v>
      </c>
      <c r="S13" s="275">
        <v>267.68024355</v>
      </c>
      <c r="T13" s="275">
        <v>41.604417806999997</v>
      </c>
      <c r="U13" s="275">
        <v>23.962122861000001</v>
      </c>
      <c r="V13" s="275">
        <v>20.544136526999999</v>
      </c>
      <c r="W13" s="275">
        <v>77.997656797000005</v>
      </c>
      <c r="X13" s="275">
        <v>247.36650642000001</v>
      </c>
      <c r="Y13" s="275">
        <v>686.75459561000002</v>
      </c>
      <c r="Z13" s="275">
        <v>937.06550123</v>
      </c>
      <c r="AA13" s="275">
        <v>917.83615037000004</v>
      </c>
      <c r="AB13" s="275">
        <v>618.62388277000002</v>
      </c>
      <c r="AC13" s="275">
        <v>542.74424236000004</v>
      </c>
      <c r="AD13" s="275">
        <v>381.11915670000002</v>
      </c>
      <c r="AE13" s="275">
        <v>254.01622460999999</v>
      </c>
      <c r="AF13" s="275">
        <v>42.194170804999999</v>
      </c>
      <c r="AG13" s="275">
        <v>14.641080387000001</v>
      </c>
      <c r="AH13" s="275">
        <v>30.715845223999999</v>
      </c>
      <c r="AI13" s="275">
        <v>114.85992799</v>
      </c>
      <c r="AJ13" s="275">
        <v>265.1797244</v>
      </c>
      <c r="AK13" s="275">
        <v>512.55038768999998</v>
      </c>
      <c r="AL13" s="275">
        <v>926.57057898999994</v>
      </c>
      <c r="AM13" s="275">
        <v>959.19665588999999</v>
      </c>
      <c r="AN13" s="275">
        <v>626.01517363000005</v>
      </c>
      <c r="AO13" s="275">
        <v>467.07531848000002</v>
      </c>
      <c r="AP13" s="275">
        <v>402.11428690999998</v>
      </c>
      <c r="AQ13" s="275">
        <v>233.05291966999999</v>
      </c>
      <c r="AR13" s="275">
        <v>58.205769574000001</v>
      </c>
      <c r="AS13" s="275">
        <v>6.6708501991000002</v>
      </c>
      <c r="AT13" s="275">
        <v>26.563303502</v>
      </c>
      <c r="AU13" s="275">
        <v>119.51502717</v>
      </c>
      <c r="AV13" s="275">
        <v>355.49879838999999</v>
      </c>
      <c r="AW13" s="275">
        <v>485.85682177000001</v>
      </c>
      <c r="AX13" s="275">
        <v>812.30976244999999</v>
      </c>
      <c r="AY13" s="275">
        <v>767.83616875999996</v>
      </c>
      <c r="AZ13" s="275">
        <v>700.49833811999997</v>
      </c>
      <c r="BA13" s="338">
        <v>592.70634474999997</v>
      </c>
      <c r="BB13" s="338">
        <v>390.30205665</v>
      </c>
      <c r="BC13" s="338">
        <v>204.88810325</v>
      </c>
      <c r="BD13" s="338">
        <v>73.940762479</v>
      </c>
      <c r="BE13" s="338">
        <v>14.123100632</v>
      </c>
      <c r="BF13" s="338">
        <v>20.147284468999999</v>
      </c>
      <c r="BG13" s="338">
        <v>110.28951106</v>
      </c>
      <c r="BH13" s="338">
        <v>325.38661049000001</v>
      </c>
      <c r="BI13" s="338">
        <v>614.37113617</v>
      </c>
      <c r="BJ13" s="338">
        <v>893.03860548</v>
      </c>
      <c r="BK13" s="338">
        <v>879.09197997000001</v>
      </c>
      <c r="BL13" s="338">
        <v>711.22122439999998</v>
      </c>
      <c r="BM13" s="338">
        <v>595.52006919999997</v>
      </c>
      <c r="BN13" s="338">
        <v>395.56396326999999</v>
      </c>
      <c r="BO13" s="338">
        <v>213.81686332999999</v>
      </c>
      <c r="BP13" s="338">
        <v>73.895606184000002</v>
      </c>
      <c r="BQ13" s="338">
        <v>14.093334520999999</v>
      </c>
      <c r="BR13" s="338">
        <v>20.117368470999999</v>
      </c>
      <c r="BS13" s="338">
        <v>110.20068648</v>
      </c>
      <c r="BT13" s="338">
        <v>325.18390357999999</v>
      </c>
      <c r="BU13" s="338">
        <v>614.10789983999996</v>
      </c>
      <c r="BV13" s="338">
        <v>892.74994661000005</v>
      </c>
    </row>
    <row r="14" spans="1:74" ht="11.1" customHeight="1" x14ac:dyDescent="0.2">
      <c r="A14" s="9" t="s">
        <v>77</v>
      </c>
      <c r="B14" s="212" t="s">
        <v>575</v>
      </c>
      <c r="C14" s="275">
        <v>437.69737342000002</v>
      </c>
      <c r="D14" s="275">
        <v>448.79632241000002</v>
      </c>
      <c r="E14" s="275">
        <v>374.55918851000001</v>
      </c>
      <c r="F14" s="275">
        <v>276.02524724</v>
      </c>
      <c r="G14" s="275">
        <v>131.73136896</v>
      </c>
      <c r="H14" s="275">
        <v>62.177754602</v>
      </c>
      <c r="I14" s="275">
        <v>9.3265032901999998</v>
      </c>
      <c r="J14" s="275">
        <v>10.629098829</v>
      </c>
      <c r="K14" s="275">
        <v>36.864069315999998</v>
      </c>
      <c r="L14" s="275">
        <v>122.15170941</v>
      </c>
      <c r="M14" s="275">
        <v>353.18402357000002</v>
      </c>
      <c r="N14" s="275">
        <v>510.90774986000002</v>
      </c>
      <c r="O14" s="275">
        <v>470.26380605999998</v>
      </c>
      <c r="P14" s="275">
        <v>334.21610296</v>
      </c>
      <c r="Q14" s="275">
        <v>284.63731088999998</v>
      </c>
      <c r="R14" s="275">
        <v>294.42224694999999</v>
      </c>
      <c r="S14" s="275">
        <v>208.40109580000001</v>
      </c>
      <c r="T14" s="275">
        <v>26.138231261000001</v>
      </c>
      <c r="U14" s="275">
        <v>7.8555073811999998</v>
      </c>
      <c r="V14" s="275">
        <v>12.745848065000001</v>
      </c>
      <c r="W14" s="275">
        <v>57.481611866000001</v>
      </c>
      <c r="X14" s="275">
        <v>111.79798207</v>
      </c>
      <c r="Y14" s="275">
        <v>470.57026940999998</v>
      </c>
      <c r="Z14" s="275">
        <v>619.29155987000001</v>
      </c>
      <c r="AA14" s="275">
        <v>569.07476427999995</v>
      </c>
      <c r="AB14" s="275">
        <v>341.43124139000003</v>
      </c>
      <c r="AC14" s="275">
        <v>395.44889627999999</v>
      </c>
      <c r="AD14" s="275">
        <v>242.13003320000001</v>
      </c>
      <c r="AE14" s="275">
        <v>180.98489932999999</v>
      </c>
      <c r="AF14" s="275">
        <v>44.007309605000003</v>
      </c>
      <c r="AG14" s="275">
        <v>19.765763906</v>
      </c>
      <c r="AH14" s="275">
        <v>11.633045573</v>
      </c>
      <c r="AI14" s="275">
        <v>65.890861147999999</v>
      </c>
      <c r="AJ14" s="275">
        <v>200.40666019</v>
      </c>
      <c r="AK14" s="275">
        <v>331.38121639000002</v>
      </c>
      <c r="AL14" s="275">
        <v>626.88408993999997</v>
      </c>
      <c r="AM14" s="275">
        <v>668.42795297999999</v>
      </c>
      <c r="AN14" s="275">
        <v>499.01672624999998</v>
      </c>
      <c r="AO14" s="275">
        <v>393.59303980999999</v>
      </c>
      <c r="AP14" s="275">
        <v>311.27554013000002</v>
      </c>
      <c r="AQ14" s="275">
        <v>172.07270901000001</v>
      </c>
      <c r="AR14" s="275">
        <v>50.400798483000003</v>
      </c>
      <c r="AS14" s="275">
        <v>14.297197101</v>
      </c>
      <c r="AT14" s="275">
        <v>8.6785271024000004</v>
      </c>
      <c r="AU14" s="275">
        <v>45.009122863000002</v>
      </c>
      <c r="AV14" s="275">
        <v>177.97883392</v>
      </c>
      <c r="AW14" s="275">
        <v>350.58164684000002</v>
      </c>
      <c r="AX14" s="275">
        <v>504.40030357000001</v>
      </c>
      <c r="AY14" s="275">
        <v>456.39679434999999</v>
      </c>
      <c r="AZ14" s="275">
        <v>429.41183713999999</v>
      </c>
      <c r="BA14" s="338">
        <v>459.66180150999998</v>
      </c>
      <c r="BB14" s="338">
        <v>339.31395047000001</v>
      </c>
      <c r="BC14" s="338">
        <v>190.81765859000001</v>
      </c>
      <c r="BD14" s="338">
        <v>72.040897771000004</v>
      </c>
      <c r="BE14" s="338">
        <v>21.383658022999999</v>
      </c>
      <c r="BF14" s="338">
        <v>21.187272034999999</v>
      </c>
      <c r="BG14" s="338">
        <v>52.073548725000002</v>
      </c>
      <c r="BH14" s="338">
        <v>199.26166542000001</v>
      </c>
      <c r="BI14" s="338">
        <v>418.17951154000002</v>
      </c>
      <c r="BJ14" s="338">
        <v>604.31085428999995</v>
      </c>
      <c r="BK14" s="338">
        <v>587.53236915000002</v>
      </c>
      <c r="BL14" s="338">
        <v>487.71209908999998</v>
      </c>
      <c r="BM14" s="338">
        <v>449.68927624999998</v>
      </c>
      <c r="BN14" s="338">
        <v>332.33569947000001</v>
      </c>
      <c r="BO14" s="338">
        <v>192.14293388999999</v>
      </c>
      <c r="BP14" s="338">
        <v>72.169250586999993</v>
      </c>
      <c r="BQ14" s="338">
        <v>21.428567288</v>
      </c>
      <c r="BR14" s="338">
        <v>21.216068057000001</v>
      </c>
      <c r="BS14" s="338">
        <v>52.167421324999999</v>
      </c>
      <c r="BT14" s="338">
        <v>199.49909045000001</v>
      </c>
      <c r="BU14" s="338">
        <v>418.45773231999999</v>
      </c>
      <c r="BV14" s="338">
        <v>604.61836430999995</v>
      </c>
    </row>
    <row r="15" spans="1:74" ht="11.1" customHeight="1" x14ac:dyDescent="0.2">
      <c r="A15" s="9" t="s">
        <v>701</v>
      </c>
      <c r="B15" s="212" t="s">
        <v>603</v>
      </c>
      <c r="C15" s="275">
        <v>969.83703281999999</v>
      </c>
      <c r="D15" s="275">
        <v>798.69465859000002</v>
      </c>
      <c r="E15" s="275">
        <v>683.01698435000003</v>
      </c>
      <c r="F15" s="275">
        <v>324.72267777000002</v>
      </c>
      <c r="G15" s="275">
        <v>126.86140159</v>
      </c>
      <c r="H15" s="275">
        <v>27.932951785</v>
      </c>
      <c r="I15" s="275">
        <v>9.8035314844000006</v>
      </c>
      <c r="J15" s="275">
        <v>12.990314728</v>
      </c>
      <c r="K15" s="275">
        <v>57.497198408000003</v>
      </c>
      <c r="L15" s="275">
        <v>220.57128334000001</v>
      </c>
      <c r="M15" s="275">
        <v>614.16135609000003</v>
      </c>
      <c r="N15" s="275">
        <v>705.53238503</v>
      </c>
      <c r="O15" s="275">
        <v>890.21796926000002</v>
      </c>
      <c r="P15" s="275">
        <v>867.04392508000001</v>
      </c>
      <c r="Q15" s="275">
        <v>583.83669063000002</v>
      </c>
      <c r="R15" s="275">
        <v>299.84146707999997</v>
      </c>
      <c r="S15" s="275">
        <v>118.73716279</v>
      </c>
      <c r="T15" s="275">
        <v>24.274779722000002</v>
      </c>
      <c r="U15" s="275">
        <v>6.4316002051999996</v>
      </c>
      <c r="V15" s="275">
        <v>10.980928229</v>
      </c>
      <c r="W15" s="275">
        <v>31.886903118999999</v>
      </c>
      <c r="X15" s="275">
        <v>227.18255966000001</v>
      </c>
      <c r="Y15" s="275">
        <v>445.21403150999998</v>
      </c>
      <c r="Z15" s="275">
        <v>581.26997355000003</v>
      </c>
      <c r="AA15" s="275">
        <v>870.80365286000006</v>
      </c>
      <c r="AB15" s="275">
        <v>628.00628721999999</v>
      </c>
      <c r="AC15" s="275">
        <v>449.81198554000002</v>
      </c>
      <c r="AD15" s="275">
        <v>309.47070372000002</v>
      </c>
      <c r="AE15" s="275">
        <v>150.50551161999999</v>
      </c>
      <c r="AF15" s="275">
        <v>20.790452061</v>
      </c>
      <c r="AG15" s="275">
        <v>5.6518742726999998</v>
      </c>
      <c r="AH15" s="275">
        <v>6.3904489499999997</v>
      </c>
      <c r="AI15" s="275">
        <v>38.827468613000001</v>
      </c>
      <c r="AJ15" s="275">
        <v>197.62480897</v>
      </c>
      <c r="AK15" s="275">
        <v>418.20225488</v>
      </c>
      <c r="AL15" s="275">
        <v>782.96642694000002</v>
      </c>
      <c r="AM15" s="275">
        <v>766.90854278999996</v>
      </c>
      <c r="AN15" s="275">
        <v>547.52980441</v>
      </c>
      <c r="AO15" s="275">
        <v>543.41017285999999</v>
      </c>
      <c r="AP15" s="275">
        <v>248.61354618999999</v>
      </c>
      <c r="AQ15" s="275">
        <v>154.29037183</v>
      </c>
      <c r="AR15" s="275">
        <v>24.856645158999999</v>
      </c>
      <c r="AS15" s="275">
        <v>5.2930784659999999</v>
      </c>
      <c r="AT15" s="275">
        <v>15.230666306</v>
      </c>
      <c r="AU15" s="275">
        <v>44.525936182999999</v>
      </c>
      <c r="AV15" s="275">
        <v>193.02399027000001</v>
      </c>
      <c r="AW15" s="275">
        <v>490.48211606000001</v>
      </c>
      <c r="AX15" s="275">
        <v>797.16614002999995</v>
      </c>
      <c r="AY15" s="275">
        <v>896.22025446999999</v>
      </c>
      <c r="AZ15" s="275">
        <v>593.07329382</v>
      </c>
      <c r="BA15" s="338">
        <v>564.34440792999999</v>
      </c>
      <c r="BB15" s="338">
        <v>315.71065578999998</v>
      </c>
      <c r="BC15" s="338">
        <v>143.20416358</v>
      </c>
      <c r="BD15" s="338">
        <v>31.343615489000001</v>
      </c>
      <c r="BE15" s="338">
        <v>7.0364086937000003</v>
      </c>
      <c r="BF15" s="338">
        <v>11.023364042000001</v>
      </c>
      <c r="BG15" s="338">
        <v>56.647229496999998</v>
      </c>
      <c r="BH15" s="338">
        <v>249.31282474</v>
      </c>
      <c r="BI15" s="338">
        <v>496.01834910000002</v>
      </c>
      <c r="BJ15" s="338">
        <v>781.04677795999999</v>
      </c>
      <c r="BK15" s="338">
        <v>854.91467926999997</v>
      </c>
      <c r="BL15" s="338">
        <v>692.66757414999995</v>
      </c>
      <c r="BM15" s="338">
        <v>566.69971066000005</v>
      </c>
      <c r="BN15" s="338">
        <v>319.94259450999999</v>
      </c>
      <c r="BO15" s="338">
        <v>147.22971031</v>
      </c>
      <c r="BP15" s="338">
        <v>31.355232611999998</v>
      </c>
      <c r="BQ15" s="338">
        <v>7.0452141418999998</v>
      </c>
      <c r="BR15" s="338">
        <v>11.016523067</v>
      </c>
      <c r="BS15" s="338">
        <v>56.558232242000003</v>
      </c>
      <c r="BT15" s="338">
        <v>248.86966611</v>
      </c>
      <c r="BU15" s="338">
        <v>495.36044291000002</v>
      </c>
      <c r="BV15" s="338">
        <v>780.10132535000002</v>
      </c>
    </row>
    <row r="16" spans="1:74" ht="11.1" customHeight="1" x14ac:dyDescent="0.2">
      <c r="A16" s="9"/>
      <c r="B16" s="193" t="s">
        <v>168</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249"/>
      <c r="AZ16" s="249"/>
      <c r="BA16" s="339"/>
      <c r="BB16" s="339"/>
      <c r="BC16" s="339"/>
      <c r="BD16" s="339"/>
      <c r="BE16" s="339"/>
      <c r="BF16" s="339"/>
      <c r="BG16" s="339"/>
      <c r="BH16" s="339"/>
      <c r="BI16" s="339"/>
      <c r="BJ16" s="339"/>
      <c r="BK16" s="339"/>
      <c r="BL16" s="339"/>
      <c r="BM16" s="339"/>
      <c r="BN16" s="339"/>
      <c r="BO16" s="339"/>
      <c r="BP16" s="339"/>
      <c r="BQ16" s="339"/>
      <c r="BR16" s="339"/>
      <c r="BS16" s="339"/>
      <c r="BT16" s="339"/>
      <c r="BU16" s="339"/>
      <c r="BV16" s="339"/>
    </row>
    <row r="17" spans="1:74" ht="11.1" customHeight="1" x14ac:dyDescent="0.2">
      <c r="A17" s="9" t="s">
        <v>147</v>
      </c>
      <c r="B17" s="212" t="s">
        <v>568</v>
      </c>
      <c r="C17" s="275">
        <v>1222.2125248</v>
      </c>
      <c r="D17" s="275">
        <v>1038.7163171</v>
      </c>
      <c r="E17" s="275">
        <v>891.55299384</v>
      </c>
      <c r="F17" s="275">
        <v>529.05084555999997</v>
      </c>
      <c r="G17" s="275">
        <v>257.21031106999999</v>
      </c>
      <c r="H17" s="275">
        <v>50.095516687999996</v>
      </c>
      <c r="I17" s="275">
        <v>6.9976669325999996</v>
      </c>
      <c r="J17" s="275">
        <v>18.087686516000002</v>
      </c>
      <c r="K17" s="275">
        <v>109.26748934</v>
      </c>
      <c r="L17" s="275">
        <v>416.04145696</v>
      </c>
      <c r="M17" s="275">
        <v>700.86818474999995</v>
      </c>
      <c r="N17" s="275">
        <v>1050.2629715999999</v>
      </c>
      <c r="O17" s="275">
        <v>1204.0581572000001</v>
      </c>
      <c r="P17" s="275">
        <v>1047.4599943000001</v>
      </c>
      <c r="Q17" s="275">
        <v>914.74540228000001</v>
      </c>
      <c r="R17" s="275">
        <v>531.88140878000002</v>
      </c>
      <c r="S17" s="275">
        <v>260.01152983999998</v>
      </c>
      <c r="T17" s="275">
        <v>46.504844343999999</v>
      </c>
      <c r="U17" s="275">
        <v>5.9059641836000001</v>
      </c>
      <c r="V17" s="275">
        <v>19.344005763999998</v>
      </c>
      <c r="W17" s="275">
        <v>109.31450984999999</v>
      </c>
      <c r="X17" s="275">
        <v>405.97170523</v>
      </c>
      <c r="Y17" s="275">
        <v>706.13521698</v>
      </c>
      <c r="Z17" s="275">
        <v>1035.6117603</v>
      </c>
      <c r="AA17" s="275">
        <v>1206.8096674000001</v>
      </c>
      <c r="AB17" s="275">
        <v>1084.9527585000001</v>
      </c>
      <c r="AC17" s="275">
        <v>920.58874565999997</v>
      </c>
      <c r="AD17" s="275">
        <v>538.75575997999999</v>
      </c>
      <c r="AE17" s="275">
        <v>232.71075823000001</v>
      </c>
      <c r="AF17" s="275">
        <v>52.636056826000001</v>
      </c>
      <c r="AG17" s="275">
        <v>6.2298833459000003</v>
      </c>
      <c r="AH17" s="275">
        <v>19.468237716000001</v>
      </c>
      <c r="AI17" s="275">
        <v>107.02928559999999</v>
      </c>
      <c r="AJ17" s="275">
        <v>411.88882153999998</v>
      </c>
      <c r="AK17" s="275">
        <v>698.92471832000001</v>
      </c>
      <c r="AL17" s="275">
        <v>994.40167011999995</v>
      </c>
      <c r="AM17" s="275">
        <v>1219.2315665000001</v>
      </c>
      <c r="AN17" s="275">
        <v>1077.3255684999999</v>
      </c>
      <c r="AO17" s="275">
        <v>904.12974913000005</v>
      </c>
      <c r="AP17" s="275">
        <v>547.20132103000003</v>
      </c>
      <c r="AQ17" s="275">
        <v>230.17760254999999</v>
      </c>
      <c r="AR17" s="275">
        <v>53.286045616000003</v>
      </c>
      <c r="AS17" s="275">
        <v>6.4344950213000001</v>
      </c>
      <c r="AT17" s="275">
        <v>17.175737826999999</v>
      </c>
      <c r="AU17" s="275">
        <v>98.680617151000007</v>
      </c>
      <c r="AV17" s="275">
        <v>404.54863388000001</v>
      </c>
      <c r="AW17" s="275">
        <v>707.86140474000001</v>
      </c>
      <c r="AX17" s="275">
        <v>1012.5709088999999</v>
      </c>
      <c r="AY17" s="275">
        <v>1212.3316744000001</v>
      </c>
      <c r="AZ17" s="275">
        <v>1047.7575030999999</v>
      </c>
      <c r="BA17" s="338">
        <v>911.73500000000001</v>
      </c>
      <c r="BB17" s="338">
        <v>527.42489999999998</v>
      </c>
      <c r="BC17" s="338">
        <v>237.80250000000001</v>
      </c>
      <c r="BD17" s="338">
        <v>52.905169999999998</v>
      </c>
      <c r="BE17" s="338">
        <v>6.1897960000000003</v>
      </c>
      <c r="BF17" s="338">
        <v>17.984459999999999</v>
      </c>
      <c r="BG17" s="338">
        <v>95.149299999999997</v>
      </c>
      <c r="BH17" s="338">
        <v>399.95690000000002</v>
      </c>
      <c r="BI17" s="338">
        <v>703.84289999999999</v>
      </c>
      <c r="BJ17" s="338">
        <v>1017.6660000000001</v>
      </c>
      <c r="BK17" s="338">
        <v>1224.4349999999999</v>
      </c>
      <c r="BL17" s="338">
        <v>1030.6300000000001</v>
      </c>
      <c r="BM17" s="338">
        <v>907.26940000000002</v>
      </c>
      <c r="BN17" s="338">
        <v>531.16560000000004</v>
      </c>
      <c r="BO17" s="338">
        <v>231.04320000000001</v>
      </c>
      <c r="BP17" s="338">
        <v>54.604410000000001</v>
      </c>
      <c r="BQ17" s="338">
        <v>6.5618749999999997</v>
      </c>
      <c r="BR17" s="338">
        <v>16.053260000000002</v>
      </c>
      <c r="BS17" s="338">
        <v>94.455110000000005</v>
      </c>
      <c r="BT17" s="338">
        <v>393.70269999999999</v>
      </c>
      <c r="BU17" s="338">
        <v>697.97180000000003</v>
      </c>
      <c r="BV17" s="338">
        <v>1016.975</v>
      </c>
    </row>
    <row r="18" spans="1:74" ht="11.1" customHeight="1" x14ac:dyDescent="0.2">
      <c r="A18" s="9" t="s">
        <v>148</v>
      </c>
      <c r="B18" s="212" t="s">
        <v>601</v>
      </c>
      <c r="C18" s="275">
        <v>1128.0794627</v>
      </c>
      <c r="D18" s="275">
        <v>976.24801964000005</v>
      </c>
      <c r="E18" s="275">
        <v>801.70035041000006</v>
      </c>
      <c r="F18" s="275">
        <v>446.58597791</v>
      </c>
      <c r="G18" s="275">
        <v>189.99161369000001</v>
      </c>
      <c r="H18" s="275">
        <v>23.298732728000001</v>
      </c>
      <c r="I18" s="275">
        <v>4.0280858754000004</v>
      </c>
      <c r="J18" s="275">
        <v>10.115559789000001</v>
      </c>
      <c r="K18" s="275">
        <v>73.941233707999999</v>
      </c>
      <c r="L18" s="275">
        <v>359.40495262000002</v>
      </c>
      <c r="M18" s="275">
        <v>646.63038611000002</v>
      </c>
      <c r="N18" s="275">
        <v>977.26745028000005</v>
      </c>
      <c r="O18" s="275">
        <v>1122.0814746000001</v>
      </c>
      <c r="P18" s="275">
        <v>986.62593230000004</v>
      </c>
      <c r="Q18" s="275">
        <v>827.21039748999999</v>
      </c>
      <c r="R18" s="275">
        <v>450.13668007000001</v>
      </c>
      <c r="S18" s="275">
        <v>195.49354506</v>
      </c>
      <c r="T18" s="275">
        <v>20.952498099</v>
      </c>
      <c r="U18" s="275">
        <v>3.9321460691999999</v>
      </c>
      <c r="V18" s="275">
        <v>10.516263214</v>
      </c>
      <c r="W18" s="275">
        <v>75.330405322999994</v>
      </c>
      <c r="X18" s="275">
        <v>350.42509331000002</v>
      </c>
      <c r="Y18" s="275">
        <v>659.40182451999999</v>
      </c>
      <c r="Z18" s="275">
        <v>966.57001627</v>
      </c>
      <c r="AA18" s="275">
        <v>1128.9962401</v>
      </c>
      <c r="AB18" s="275">
        <v>1023.285405</v>
      </c>
      <c r="AC18" s="275">
        <v>831.04180731999998</v>
      </c>
      <c r="AD18" s="275">
        <v>454.60131247999999</v>
      </c>
      <c r="AE18" s="275">
        <v>173.20203046</v>
      </c>
      <c r="AF18" s="275">
        <v>23.340780715000001</v>
      </c>
      <c r="AG18" s="275">
        <v>4.2935352489999996</v>
      </c>
      <c r="AH18" s="275">
        <v>11.157452521</v>
      </c>
      <c r="AI18" s="275">
        <v>74.356034629999996</v>
      </c>
      <c r="AJ18" s="275">
        <v>355.55409355</v>
      </c>
      <c r="AK18" s="275">
        <v>652.24171124999998</v>
      </c>
      <c r="AL18" s="275">
        <v>919.28294260999996</v>
      </c>
      <c r="AM18" s="275">
        <v>1150.879917</v>
      </c>
      <c r="AN18" s="275">
        <v>1018.523996</v>
      </c>
      <c r="AO18" s="275">
        <v>813.33642789999999</v>
      </c>
      <c r="AP18" s="275">
        <v>463.89205504</v>
      </c>
      <c r="AQ18" s="275">
        <v>174.05961576000001</v>
      </c>
      <c r="AR18" s="275">
        <v>22.864811930999998</v>
      </c>
      <c r="AS18" s="275">
        <v>4.2934509027000001</v>
      </c>
      <c r="AT18" s="275">
        <v>10.402099396000001</v>
      </c>
      <c r="AU18" s="275">
        <v>66.275773153000003</v>
      </c>
      <c r="AV18" s="275">
        <v>345.03457123999999</v>
      </c>
      <c r="AW18" s="275">
        <v>658.73480305999999</v>
      </c>
      <c r="AX18" s="275">
        <v>937.02058664000003</v>
      </c>
      <c r="AY18" s="275">
        <v>1148.3753985999999</v>
      </c>
      <c r="AZ18" s="275">
        <v>979.70621840000001</v>
      </c>
      <c r="BA18" s="338">
        <v>818.89260000000002</v>
      </c>
      <c r="BB18" s="338">
        <v>441.4923</v>
      </c>
      <c r="BC18" s="338">
        <v>180.9521</v>
      </c>
      <c r="BD18" s="338">
        <v>23.561520000000002</v>
      </c>
      <c r="BE18" s="338">
        <v>3.7602869999999999</v>
      </c>
      <c r="BF18" s="338">
        <v>11.414110000000001</v>
      </c>
      <c r="BG18" s="338">
        <v>66.023949999999999</v>
      </c>
      <c r="BH18" s="338">
        <v>346.9624</v>
      </c>
      <c r="BI18" s="338">
        <v>656.95389999999998</v>
      </c>
      <c r="BJ18" s="338">
        <v>945.25580000000002</v>
      </c>
      <c r="BK18" s="338">
        <v>1165.569</v>
      </c>
      <c r="BL18" s="338">
        <v>961.4248</v>
      </c>
      <c r="BM18" s="338">
        <v>817.1703</v>
      </c>
      <c r="BN18" s="338">
        <v>448.59289999999999</v>
      </c>
      <c r="BO18" s="338">
        <v>171.96610000000001</v>
      </c>
      <c r="BP18" s="338">
        <v>24.94022</v>
      </c>
      <c r="BQ18" s="338">
        <v>3.62459</v>
      </c>
      <c r="BR18" s="338">
        <v>9.8193330000000003</v>
      </c>
      <c r="BS18" s="338">
        <v>66.71678</v>
      </c>
      <c r="BT18" s="338">
        <v>339.86759999999998</v>
      </c>
      <c r="BU18" s="338">
        <v>649.779</v>
      </c>
      <c r="BV18" s="338">
        <v>944.60979999999995</v>
      </c>
    </row>
    <row r="19" spans="1:74" ht="11.1" customHeight="1" x14ac:dyDescent="0.2">
      <c r="A19" s="9" t="s">
        <v>149</v>
      </c>
      <c r="B19" s="212" t="s">
        <v>569</v>
      </c>
      <c r="C19" s="275">
        <v>1235.1969053</v>
      </c>
      <c r="D19" s="275">
        <v>1070.6618516000001</v>
      </c>
      <c r="E19" s="275">
        <v>811.37707774</v>
      </c>
      <c r="F19" s="275">
        <v>453.34223521000001</v>
      </c>
      <c r="G19" s="275">
        <v>204.54880062999999</v>
      </c>
      <c r="H19" s="275">
        <v>32.845979086</v>
      </c>
      <c r="I19" s="275">
        <v>8.5283510767999999</v>
      </c>
      <c r="J19" s="275">
        <v>19.538587579000001</v>
      </c>
      <c r="K19" s="275">
        <v>91.752612834999994</v>
      </c>
      <c r="L19" s="275">
        <v>400.83968113999998</v>
      </c>
      <c r="M19" s="275">
        <v>714.96621730000004</v>
      </c>
      <c r="N19" s="275">
        <v>1127.7977765999999</v>
      </c>
      <c r="O19" s="275">
        <v>1248.6465762</v>
      </c>
      <c r="P19" s="275">
        <v>1097.4107346999999</v>
      </c>
      <c r="Q19" s="275">
        <v>846.45772246000001</v>
      </c>
      <c r="R19" s="275">
        <v>458.46373982</v>
      </c>
      <c r="S19" s="275">
        <v>206.5420239</v>
      </c>
      <c r="T19" s="275">
        <v>29.831509516000001</v>
      </c>
      <c r="U19" s="275">
        <v>9.9536200253999993</v>
      </c>
      <c r="V19" s="275">
        <v>16.062162142999998</v>
      </c>
      <c r="W19" s="275">
        <v>97.271743709000006</v>
      </c>
      <c r="X19" s="275">
        <v>404.00932676000002</v>
      </c>
      <c r="Y19" s="275">
        <v>742.59823440000002</v>
      </c>
      <c r="Z19" s="275">
        <v>1115.7590014</v>
      </c>
      <c r="AA19" s="275">
        <v>1258.342024</v>
      </c>
      <c r="AB19" s="275">
        <v>1143.2454115</v>
      </c>
      <c r="AC19" s="275">
        <v>845.11324432000004</v>
      </c>
      <c r="AD19" s="275">
        <v>462.9826486</v>
      </c>
      <c r="AE19" s="275">
        <v>193.29265194000001</v>
      </c>
      <c r="AF19" s="275">
        <v>33.244655921000003</v>
      </c>
      <c r="AG19" s="275">
        <v>10.882512483999999</v>
      </c>
      <c r="AH19" s="275">
        <v>17.593990713</v>
      </c>
      <c r="AI19" s="275">
        <v>96.771875703999996</v>
      </c>
      <c r="AJ19" s="275">
        <v>404.52155017000001</v>
      </c>
      <c r="AK19" s="275">
        <v>734.02134246000003</v>
      </c>
      <c r="AL19" s="275">
        <v>1067.2703337</v>
      </c>
      <c r="AM19" s="275">
        <v>1291.2624463</v>
      </c>
      <c r="AN19" s="275">
        <v>1136.2091277</v>
      </c>
      <c r="AO19" s="275">
        <v>827.01922190000005</v>
      </c>
      <c r="AP19" s="275">
        <v>476.62880990000002</v>
      </c>
      <c r="AQ19" s="275">
        <v>193.02104158</v>
      </c>
      <c r="AR19" s="275">
        <v>31.187630069000001</v>
      </c>
      <c r="AS19" s="275">
        <v>11.023758807</v>
      </c>
      <c r="AT19" s="275">
        <v>16.817578485999999</v>
      </c>
      <c r="AU19" s="275">
        <v>86.097098193999997</v>
      </c>
      <c r="AV19" s="275">
        <v>382.69774895</v>
      </c>
      <c r="AW19" s="275">
        <v>724.67652191000002</v>
      </c>
      <c r="AX19" s="275">
        <v>1090.1205474000001</v>
      </c>
      <c r="AY19" s="275">
        <v>1287.6077066</v>
      </c>
      <c r="AZ19" s="275">
        <v>1081.8713803000001</v>
      </c>
      <c r="BA19" s="338">
        <v>839.18759999999997</v>
      </c>
      <c r="BB19" s="338">
        <v>457.34750000000003</v>
      </c>
      <c r="BC19" s="338">
        <v>203.42570000000001</v>
      </c>
      <c r="BD19" s="338">
        <v>31.61543</v>
      </c>
      <c r="BE19" s="338">
        <v>10.54876</v>
      </c>
      <c r="BF19" s="338">
        <v>19.39199</v>
      </c>
      <c r="BG19" s="338">
        <v>86.553200000000004</v>
      </c>
      <c r="BH19" s="338">
        <v>388.56650000000002</v>
      </c>
      <c r="BI19" s="338">
        <v>725.49450000000002</v>
      </c>
      <c r="BJ19" s="338">
        <v>1096.404</v>
      </c>
      <c r="BK19" s="338">
        <v>1295.6890000000001</v>
      </c>
      <c r="BL19" s="338">
        <v>1061.914</v>
      </c>
      <c r="BM19" s="338">
        <v>829.29409999999996</v>
      </c>
      <c r="BN19" s="338">
        <v>460.54919999999998</v>
      </c>
      <c r="BO19" s="338">
        <v>195.38329999999999</v>
      </c>
      <c r="BP19" s="338">
        <v>32.490679999999998</v>
      </c>
      <c r="BQ19" s="338">
        <v>10.49776</v>
      </c>
      <c r="BR19" s="338">
        <v>18.896899999999999</v>
      </c>
      <c r="BS19" s="338">
        <v>88.797650000000004</v>
      </c>
      <c r="BT19" s="338">
        <v>384.41860000000003</v>
      </c>
      <c r="BU19" s="338">
        <v>718.32069999999999</v>
      </c>
      <c r="BV19" s="338">
        <v>1083.797</v>
      </c>
    </row>
    <row r="20" spans="1:74" ht="11.1" customHeight="1" x14ac:dyDescent="0.2">
      <c r="A20" s="9" t="s">
        <v>150</v>
      </c>
      <c r="B20" s="212" t="s">
        <v>570</v>
      </c>
      <c r="C20" s="275">
        <v>1312.2153194</v>
      </c>
      <c r="D20" s="275">
        <v>1097.1484642</v>
      </c>
      <c r="E20" s="275">
        <v>800.61470933999999</v>
      </c>
      <c r="F20" s="275">
        <v>442.89451069</v>
      </c>
      <c r="G20" s="275">
        <v>200.52622026</v>
      </c>
      <c r="H20" s="275">
        <v>42.348207551999998</v>
      </c>
      <c r="I20" s="275">
        <v>12.473445908</v>
      </c>
      <c r="J20" s="275">
        <v>25.713906924</v>
      </c>
      <c r="K20" s="275">
        <v>110.78848063</v>
      </c>
      <c r="L20" s="275">
        <v>417.24676993000003</v>
      </c>
      <c r="M20" s="275">
        <v>750.72441785000001</v>
      </c>
      <c r="N20" s="275">
        <v>1236.8967012000001</v>
      </c>
      <c r="O20" s="275">
        <v>1320.7343459000001</v>
      </c>
      <c r="P20" s="275">
        <v>1121.6252827999999</v>
      </c>
      <c r="Q20" s="275">
        <v>830.65794110000002</v>
      </c>
      <c r="R20" s="275">
        <v>452.37062179999998</v>
      </c>
      <c r="S20" s="275">
        <v>199.80640188000001</v>
      </c>
      <c r="T20" s="275">
        <v>38.875250336000001</v>
      </c>
      <c r="U20" s="275">
        <v>12.978642988000001</v>
      </c>
      <c r="V20" s="275">
        <v>20.902843637</v>
      </c>
      <c r="W20" s="275">
        <v>115.97361098</v>
      </c>
      <c r="X20" s="275">
        <v>418.42027250000001</v>
      </c>
      <c r="Y20" s="275">
        <v>782.09270428000002</v>
      </c>
      <c r="Z20" s="275">
        <v>1232.6076029000001</v>
      </c>
      <c r="AA20" s="275">
        <v>1313.2217284999999</v>
      </c>
      <c r="AB20" s="275">
        <v>1160.6063882000001</v>
      </c>
      <c r="AC20" s="275">
        <v>824.34242030999997</v>
      </c>
      <c r="AD20" s="275">
        <v>455.22070465000002</v>
      </c>
      <c r="AE20" s="275">
        <v>197.37551213</v>
      </c>
      <c r="AF20" s="275">
        <v>40.486341594000002</v>
      </c>
      <c r="AG20" s="275">
        <v>13.518988572</v>
      </c>
      <c r="AH20" s="275">
        <v>22.059522432000001</v>
      </c>
      <c r="AI20" s="275">
        <v>114.6522932</v>
      </c>
      <c r="AJ20" s="275">
        <v>416.61720721</v>
      </c>
      <c r="AK20" s="275">
        <v>774.99054377000004</v>
      </c>
      <c r="AL20" s="275">
        <v>1201.3554899000001</v>
      </c>
      <c r="AM20" s="275">
        <v>1348.6725331</v>
      </c>
      <c r="AN20" s="275">
        <v>1145.8335348000001</v>
      </c>
      <c r="AO20" s="275">
        <v>807.94338607999998</v>
      </c>
      <c r="AP20" s="275">
        <v>466.62911416999998</v>
      </c>
      <c r="AQ20" s="275">
        <v>200.46632564000001</v>
      </c>
      <c r="AR20" s="275">
        <v>39.869635166999998</v>
      </c>
      <c r="AS20" s="275">
        <v>14.336571916</v>
      </c>
      <c r="AT20" s="275">
        <v>22.209484438</v>
      </c>
      <c r="AU20" s="275">
        <v>105.17628815</v>
      </c>
      <c r="AV20" s="275">
        <v>397.33291521000001</v>
      </c>
      <c r="AW20" s="275">
        <v>757.47247989000005</v>
      </c>
      <c r="AX20" s="275">
        <v>1224.8912395</v>
      </c>
      <c r="AY20" s="275">
        <v>1341.9541260000001</v>
      </c>
      <c r="AZ20" s="275">
        <v>1101.5067905999999</v>
      </c>
      <c r="BA20" s="338">
        <v>820.44659999999999</v>
      </c>
      <c r="BB20" s="338">
        <v>454.74799999999999</v>
      </c>
      <c r="BC20" s="338">
        <v>209.8922</v>
      </c>
      <c r="BD20" s="338">
        <v>40.593870000000003</v>
      </c>
      <c r="BE20" s="338">
        <v>14.505699999999999</v>
      </c>
      <c r="BF20" s="338">
        <v>25.39922</v>
      </c>
      <c r="BG20" s="338">
        <v>103.74930000000001</v>
      </c>
      <c r="BH20" s="338">
        <v>402.81819999999999</v>
      </c>
      <c r="BI20" s="338">
        <v>759.71339999999998</v>
      </c>
      <c r="BJ20" s="338">
        <v>1216.684</v>
      </c>
      <c r="BK20" s="338">
        <v>1341.9659999999999</v>
      </c>
      <c r="BL20" s="338">
        <v>1093.5940000000001</v>
      </c>
      <c r="BM20" s="338">
        <v>811.74839999999995</v>
      </c>
      <c r="BN20" s="338">
        <v>445.16289999999998</v>
      </c>
      <c r="BO20" s="338">
        <v>204.40209999999999</v>
      </c>
      <c r="BP20" s="338">
        <v>40.060670000000002</v>
      </c>
      <c r="BQ20" s="338">
        <v>14.6464</v>
      </c>
      <c r="BR20" s="338">
        <v>25.28679</v>
      </c>
      <c r="BS20" s="338">
        <v>103.6709</v>
      </c>
      <c r="BT20" s="338">
        <v>401.2543</v>
      </c>
      <c r="BU20" s="338">
        <v>758.3768</v>
      </c>
      <c r="BV20" s="338">
        <v>1199.923</v>
      </c>
    </row>
    <row r="21" spans="1:74" ht="11.1" customHeight="1" x14ac:dyDescent="0.2">
      <c r="A21" s="9" t="s">
        <v>151</v>
      </c>
      <c r="B21" s="212" t="s">
        <v>602</v>
      </c>
      <c r="C21" s="275">
        <v>599.69851920999997</v>
      </c>
      <c r="D21" s="275">
        <v>506.59009299000002</v>
      </c>
      <c r="E21" s="275">
        <v>355.99836266</v>
      </c>
      <c r="F21" s="275">
        <v>145.59227683</v>
      </c>
      <c r="G21" s="275">
        <v>45.883325169999999</v>
      </c>
      <c r="H21" s="275">
        <v>1.6927387568000001</v>
      </c>
      <c r="I21" s="275">
        <v>0.25244129003999999</v>
      </c>
      <c r="J21" s="275">
        <v>0.35851467301000001</v>
      </c>
      <c r="K21" s="275">
        <v>13.23390867</v>
      </c>
      <c r="L21" s="275">
        <v>137.83563419999999</v>
      </c>
      <c r="M21" s="275">
        <v>336.78390445000002</v>
      </c>
      <c r="N21" s="275">
        <v>528.88474611000004</v>
      </c>
      <c r="O21" s="275">
        <v>606.52649387999998</v>
      </c>
      <c r="P21" s="275">
        <v>501.77824519000001</v>
      </c>
      <c r="Q21" s="275">
        <v>370.17837259999999</v>
      </c>
      <c r="R21" s="275">
        <v>145.15319117000001</v>
      </c>
      <c r="S21" s="275">
        <v>48.088525718</v>
      </c>
      <c r="T21" s="275">
        <v>1.4921754607</v>
      </c>
      <c r="U21" s="275">
        <v>0.30128942824999999</v>
      </c>
      <c r="V21" s="275">
        <v>0.39897235696</v>
      </c>
      <c r="W21" s="275">
        <v>13.072646583999999</v>
      </c>
      <c r="X21" s="275">
        <v>137.2438458</v>
      </c>
      <c r="Y21" s="275">
        <v>352.90726689000002</v>
      </c>
      <c r="Z21" s="275">
        <v>519.92538433000004</v>
      </c>
      <c r="AA21" s="275">
        <v>614.76717918999998</v>
      </c>
      <c r="AB21" s="275">
        <v>521.56247731999997</v>
      </c>
      <c r="AC21" s="275">
        <v>362.25278761999999</v>
      </c>
      <c r="AD21" s="275">
        <v>141.07081206999999</v>
      </c>
      <c r="AE21" s="275">
        <v>41.594537826</v>
      </c>
      <c r="AF21" s="275">
        <v>1.4045045504</v>
      </c>
      <c r="AG21" s="275">
        <v>0.30385634389999999</v>
      </c>
      <c r="AH21" s="275">
        <v>0.43502286866000001</v>
      </c>
      <c r="AI21" s="275">
        <v>13.404392877999999</v>
      </c>
      <c r="AJ21" s="275">
        <v>139.85975664</v>
      </c>
      <c r="AK21" s="275">
        <v>347.24945481999998</v>
      </c>
      <c r="AL21" s="275">
        <v>484.93386917999999</v>
      </c>
      <c r="AM21" s="275">
        <v>633.63727798000002</v>
      </c>
      <c r="AN21" s="275">
        <v>518.06512482000005</v>
      </c>
      <c r="AO21" s="275">
        <v>350.32902436000001</v>
      </c>
      <c r="AP21" s="275">
        <v>145.75882239000001</v>
      </c>
      <c r="AQ21" s="275">
        <v>40.995951699000003</v>
      </c>
      <c r="AR21" s="275">
        <v>1.2265008622</v>
      </c>
      <c r="AS21" s="275">
        <v>0.30032067452</v>
      </c>
      <c r="AT21" s="275">
        <v>0.43183338953</v>
      </c>
      <c r="AU21" s="275">
        <v>10.913360142</v>
      </c>
      <c r="AV21" s="275">
        <v>131.29719893999999</v>
      </c>
      <c r="AW21" s="275">
        <v>344.45100918999998</v>
      </c>
      <c r="AX21" s="275">
        <v>490.05313317000002</v>
      </c>
      <c r="AY21" s="275">
        <v>629.77446199999997</v>
      </c>
      <c r="AZ21" s="275">
        <v>490.87114883999999</v>
      </c>
      <c r="BA21" s="338">
        <v>355.52</v>
      </c>
      <c r="BB21" s="338">
        <v>133.63640000000001</v>
      </c>
      <c r="BC21" s="338">
        <v>41.582259999999998</v>
      </c>
      <c r="BD21" s="338">
        <v>1.335793</v>
      </c>
      <c r="BE21" s="338">
        <v>0.24520310000000001</v>
      </c>
      <c r="BF21" s="338">
        <v>0.49055510000000002</v>
      </c>
      <c r="BG21" s="338">
        <v>11.68831</v>
      </c>
      <c r="BH21" s="338">
        <v>133.44040000000001</v>
      </c>
      <c r="BI21" s="338">
        <v>341.6746</v>
      </c>
      <c r="BJ21" s="338">
        <v>498.49250000000001</v>
      </c>
      <c r="BK21" s="338">
        <v>639.03909999999996</v>
      </c>
      <c r="BL21" s="338">
        <v>475.34690000000001</v>
      </c>
      <c r="BM21" s="338">
        <v>354.66640000000001</v>
      </c>
      <c r="BN21" s="338">
        <v>133.4496</v>
      </c>
      <c r="BO21" s="338">
        <v>39.375729999999997</v>
      </c>
      <c r="BP21" s="338">
        <v>1.428685</v>
      </c>
      <c r="BQ21" s="338">
        <v>0.218947</v>
      </c>
      <c r="BR21" s="338">
        <v>0.43425910000000001</v>
      </c>
      <c r="BS21" s="338">
        <v>11.79415</v>
      </c>
      <c r="BT21" s="338">
        <v>129.2561</v>
      </c>
      <c r="BU21" s="338">
        <v>331.65699999999998</v>
      </c>
      <c r="BV21" s="338">
        <v>503.37520000000001</v>
      </c>
    </row>
    <row r="22" spans="1:74" ht="11.1" customHeight="1" x14ac:dyDescent="0.2">
      <c r="A22" s="9" t="s">
        <v>152</v>
      </c>
      <c r="B22" s="212" t="s">
        <v>572</v>
      </c>
      <c r="C22" s="275">
        <v>756.61927195999999</v>
      </c>
      <c r="D22" s="275">
        <v>633.32191723999995</v>
      </c>
      <c r="E22" s="275">
        <v>420.39575707</v>
      </c>
      <c r="F22" s="275">
        <v>180.76700711000001</v>
      </c>
      <c r="G22" s="275">
        <v>54.661625204000003</v>
      </c>
      <c r="H22" s="275">
        <v>1.3251082553</v>
      </c>
      <c r="I22" s="275">
        <v>0.16477661523000001</v>
      </c>
      <c r="J22" s="275">
        <v>0.40952750475999999</v>
      </c>
      <c r="K22" s="275">
        <v>18.764704892000001</v>
      </c>
      <c r="L22" s="275">
        <v>190.11442108</v>
      </c>
      <c r="M22" s="275">
        <v>443.08063996999999</v>
      </c>
      <c r="N22" s="275">
        <v>703.49103282999999</v>
      </c>
      <c r="O22" s="275">
        <v>776.88206292999996</v>
      </c>
      <c r="P22" s="275">
        <v>635.63788452999995</v>
      </c>
      <c r="Q22" s="275">
        <v>441.06864410999998</v>
      </c>
      <c r="R22" s="275">
        <v>177.79884089000001</v>
      </c>
      <c r="S22" s="275">
        <v>57.164709010999999</v>
      </c>
      <c r="T22" s="275">
        <v>1.1381253329000001</v>
      </c>
      <c r="U22" s="275">
        <v>0.23522143804000001</v>
      </c>
      <c r="V22" s="275">
        <v>4.7079181535E-2</v>
      </c>
      <c r="W22" s="275">
        <v>18.511498834000001</v>
      </c>
      <c r="X22" s="275">
        <v>194.93483685000001</v>
      </c>
      <c r="Y22" s="275">
        <v>472.67683320999998</v>
      </c>
      <c r="Z22" s="275">
        <v>691.17698258999997</v>
      </c>
      <c r="AA22" s="275">
        <v>795.93175106000001</v>
      </c>
      <c r="AB22" s="275">
        <v>669.01869951000003</v>
      </c>
      <c r="AC22" s="275">
        <v>433.75724309999998</v>
      </c>
      <c r="AD22" s="275">
        <v>172.73629851999999</v>
      </c>
      <c r="AE22" s="275">
        <v>51.390752755999998</v>
      </c>
      <c r="AF22" s="275">
        <v>1.1848045812000001</v>
      </c>
      <c r="AG22" s="275">
        <v>0.23522143804000001</v>
      </c>
      <c r="AH22" s="275">
        <v>0.16434656792999999</v>
      </c>
      <c r="AI22" s="275">
        <v>19.037613611000001</v>
      </c>
      <c r="AJ22" s="275">
        <v>193.76204496</v>
      </c>
      <c r="AK22" s="275">
        <v>464.84708329</v>
      </c>
      <c r="AL22" s="275">
        <v>649.29101201000003</v>
      </c>
      <c r="AM22" s="275">
        <v>824.15041429999997</v>
      </c>
      <c r="AN22" s="275">
        <v>659.00285193000002</v>
      </c>
      <c r="AO22" s="275">
        <v>422.51158457000002</v>
      </c>
      <c r="AP22" s="275">
        <v>179.05307141</v>
      </c>
      <c r="AQ22" s="275">
        <v>51.225267594000002</v>
      </c>
      <c r="AR22" s="275">
        <v>0.82209270829000003</v>
      </c>
      <c r="AS22" s="275">
        <v>0.23522143804000001</v>
      </c>
      <c r="AT22" s="275">
        <v>0.16434656792999999</v>
      </c>
      <c r="AU22" s="275">
        <v>15.398982862</v>
      </c>
      <c r="AV22" s="275">
        <v>178.43443092000001</v>
      </c>
      <c r="AW22" s="275">
        <v>453.54861613999998</v>
      </c>
      <c r="AX22" s="275">
        <v>654.97476488999996</v>
      </c>
      <c r="AY22" s="275">
        <v>810.76022268999998</v>
      </c>
      <c r="AZ22" s="275">
        <v>624.72439221000002</v>
      </c>
      <c r="BA22" s="338">
        <v>432.59980000000002</v>
      </c>
      <c r="BB22" s="338">
        <v>162.70310000000001</v>
      </c>
      <c r="BC22" s="338">
        <v>53.469499999999996</v>
      </c>
      <c r="BD22" s="338">
        <v>1.0912649999999999</v>
      </c>
      <c r="BE22" s="338">
        <v>0.2352214</v>
      </c>
      <c r="BF22" s="338">
        <v>0.2345515</v>
      </c>
      <c r="BG22" s="338">
        <v>17.12801</v>
      </c>
      <c r="BH22" s="338">
        <v>182.2107</v>
      </c>
      <c r="BI22" s="338">
        <v>449.27550000000002</v>
      </c>
      <c r="BJ22" s="338">
        <v>669.64070000000004</v>
      </c>
      <c r="BK22" s="338">
        <v>821.00279999999998</v>
      </c>
      <c r="BL22" s="338">
        <v>605.02009999999996</v>
      </c>
      <c r="BM22" s="338">
        <v>429.97129999999999</v>
      </c>
      <c r="BN22" s="338">
        <v>160.7346</v>
      </c>
      <c r="BO22" s="338">
        <v>51.236739999999998</v>
      </c>
      <c r="BP22" s="338">
        <v>1.2317849999999999</v>
      </c>
      <c r="BQ22" s="338">
        <v>0.2352214</v>
      </c>
      <c r="BR22" s="338">
        <v>0.25793500000000003</v>
      </c>
      <c r="BS22" s="338">
        <v>17.830459999999999</v>
      </c>
      <c r="BT22" s="338">
        <v>179.21440000000001</v>
      </c>
      <c r="BU22" s="338">
        <v>437.54829999999998</v>
      </c>
      <c r="BV22" s="338">
        <v>671.50660000000005</v>
      </c>
    </row>
    <row r="23" spans="1:74" ht="11.1" customHeight="1" x14ac:dyDescent="0.2">
      <c r="A23" s="9" t="s">
        <v>153</v>
      </c>
      <c r="B23" s="212" t="s">
        <v>573</v>
      </c>
      <c r="C23" s="275">
        <v>526.46976341000004</v>
      </c>
      <c r="D23" s="275">
        <v>408.90935015999997</v>
      </c>
      <c r="E23" s="275">
        <v>222.37435654999999</v>
      </c>
      <c r="F23" s="275">
        <v>76.268775646999998</v>
      </c>
      <c r="G23" s="275">
        <v>9.1518126825999992</v>
      </c>
      <c r="H23" s="275">
        <v>0.10538467823</v>
      </c>
      <c r="I23" s="275">
        <v>8.2734364763999996E-3</v>
      </c>
      <c r="J23" s="275">
        <v>0.19788337605</v>
      </c>
      <c r="K23" s="275">
        <v>4.7068989642999997</v>
      </c>
      <c r="L23" s="275">
        <v>68.828729957999997</v>
      </c>
      <c r="M23" s="275">
        <v>246.04221629</v>
      </c>
      <c r="N23" s="275">
        <v>512.49823073000005</v>
      </c>
      <c r="O23" s="275">
        <v>540.88173347999998</v>
      </c>
      <c r="P23" s="275">
        <v>407.83504680999999</v>
      </c>
      <c r="Q23" s="275">
        <v>240.09354019</v>
      </c>
      <c r="R23" s="275">
        <v>76.213922553000003</v>
      </c>
      <c r="S23" s="275">
        <v>9.7801259590999994</v>
      </c>
      <c r="T23" s="275">
        <v>7.5330696032999994E-2</v>
      </c>
      <c r="U23" s="275">
        <v>7.6980920071000004E-3</v>
      </c>
      <c r="V23" s="275">
        <v>9.2391851996000002E-2</v>
      </c>
      <c r="W23" s="275">
        <v>4.7183190513</v>
      </c>
      <c r="X23" s="275">
        <v>69.186263292999996</v>
      </c>
      <c r="Y23" s="275">
        <v>261.17758003</v>
      </c>
      <c r="Z23" s="275">
        <v>503.6015367</v>
      </c>
      <c r="AA23" s="275">
        <v>558.13327279999999</v>
      </c>
      <c r="AB23" s="275">
        <v>423.02330173000001</v>
      </c>
      <c r="AC23" s="275">
        <v>239.86451084999999</v>
      </c>
      <c r="AD23" s="275">
        <v>73.153970385999997</v>
      </c>
      <c r="AE23" s="275">
        <v>9.8111071953</v>
      </c>
      <c r="AF23" s="275">
        <v>6.7074001975999997E-2</v>
      </c>
      <c r="AG23" s="275">
        <v>7.6980920071000004E-3</v>
      </c>
      <c r="AH23" s="275">
        <v>0.13520710293999999</v>
      </c>
      <c r="AI23" s="275">
        <v>4.7616702817999998</v>
      </c>
      <c r="AJ23" s="275">
        <v>66.876720579999997</v>
      </c>
      <c r="AK23" s="275">
        <v>262.70629665000001</v>
      </c>
      <c r="AL23" s="275">
        <v>485.19724567999998</v>
      </c>
      <c r="AM23" s="275">
        <v>577.48052054000004</v>
      </c>
      <c r="AN23" s="275">
        <v>411.37440942000001</v>
      </c>
      <c r="AO23" s="275">
        <v>238.61848757000001</v>
      </c>
      <c r="AP23" s="275">
        <v>76.840996021999999</v>
      </c>
      <c r="AQ23" s="275">
        <v>11.10477092</v>
      </c>
      <c r="AR23" s="275">
        <v>5.0519238538E-2</v>
      </c>
      <c r="AS23" s="275">
        <v>7.6980920071000004E-3</v>
      </c>
      <c r="AT23" s="275">
        <v>0.14276205861999999</v>
      </c>
      <c r="AU23" s="275">
        <v>3.8899668658</v>
      </c>
      <c r="AV23" s="275">
        <v>62.165505342000003</v>
      </c>
      <c r="AW23" s="275">
        <v>254.12393373</v>
      </c>
      <c r="AX23" s="275">
        <v>482.91039288000002</v>
      </c>
      <c r="AY23" s="275">
        <v>555.7393098</v>
      </c>
      <c r="AZ23" s="275">
        <v>387.48531548</v>
      </c>
      <c r="BA23" s="338">
        <v>237.99950000000001</v>
      </c>
      <c r="BB23" s="338">
        <v>68.625829999999993</v>
      </c>
      <c r="BC23" s="338">
        <v>11.542</v>
      </c>
      <c r="BD23" s="338">
        <v>3.8679999999999999E-2</v>
      </c>
      <c r="BE23" s="338">
        <v>7.6980900000000003E-3</v>
      </c>
      <c r="BF23" s="338">
        <v>0.19247110000000001</v>
      </c>
      <c r="BG23" s="338">
        <v>3.988137</v>
      </c>
      <c r="BH23" s="338">
        <v>63.64499</v>
      </c>
      <c r="BI23" s="338">
        <v>249.3331</v>
      </c>
      <c r="BJ23" s="338">
        <v>487.77679999999998</v>
      </c>
      <c r="BK23" s="338">
        <v>564.10149999999999</v>
      </c>
      <c r="BL23" s="338">
        <v>386.50209999999998</v>
      </c>
      <c r="BM23" s="338">
        <v>234.76050000000001</v>
      </c>
      <c r="BN23" s="338">
        <v>65.927930000000003</v>
      </c>
      <c r="BO23" s="338">
        <v>11.408989999999999</v>
      </c>
      <c r="BP23" s="338">
        <v>5.5255600000000002E-2</v>
      </c>
      <c r="BQ23" s="338">
        <v>7.6980900000000003E-3</v>
      </c>
      <c r="BR23" s="338">
        <v>0.2009061</v>
      </c>
      <c r="BS23" s="338">
        <v>3.4568729999999999</v>
      </c>
      <c r="BT23" s="338">
        <v>61.435119999999998</v>
      </c>
      <c r="BU23" s="338">
        <v>247.40010000000001</v>
      </c>
      <c r="BV23" s="338">
        <v>485.67529999999999</v>
      </c>
    </row>
    <row r="24" spans="1:74" ht="11.1" customHeight="1" x14ac:dyDescent="0.2">
      <c r="A24" s="9" t="s">
        <v>154</v>
      </c>
      <c r="B24" s="212" t="s">
        <v>574</v>
      </c>
      <c r="C24" s="275">
        <v>913.13045826999996</v>
      </c>
      <c r="D24" s="275">
        <v>760.56329966999999</v>
      </c>
      <c r="E24" s="275">
        <v>593.67698378</v>
      </c>
      <c r="F24" s="275">
        <v>417.83445410000002</v>
      </c>
      <c r="G24" s="275">
        <v>230.03303721</v>
      </c>
      <c r="H24" s="275">
        <v>80.689052293000003</v>
      </c>
      <c r="I24" s="275">
        <v>13.121050718999999</v>
      </c>
      <c r="J24" s="275">
        <v>25.674884466000002</v>
      </c>
      <c r="K24" s="275">
        <v>117.15259196</v>
      </c>
      <c r="L24" s="275">
        <v>357.40655867999999</v>
      </c>
      <c r="M24" s="275">
        <v>603.61413278999999</v>
      </c>
      <c r="N24" s="275">
        <v>926.54686958000002</v>
      </c>
      <c r="O24" s="275">
        <v>904.35716319999995</v>
      </c>
      <c r="P24" s="275">
        <v>749.36121775000004</v>
      </c>
      <c r="Q24" s="275">
        <v>605.11357177000002</v>
      </c>
      <c r="R24" s="275">
        <v>419.26519092000001</v>
      </c>
      <c r="S24" s="275">
        <v>230.91638363000001</v>
      </c>
      <c r="T24" s="275">
        <v>80.006215945999998</v>
      </c>
      <c r="U24" s="275">
        <v>12.009655791</v>
      </c>
      <c r="V24" s="275">
        <v>24.828341738999999</v>
      </c>
      <c r="W24" s="275">
        <v>113.56193888</v>
      </c>
      <c r="X24" s="275">
        <v>349.04484051999998</v>
      </c>
      <c r="Y24" s="275">
        <v>599.97428229000002</v>
      </c>
      <c r="Z24" s="275">
        <v>924.40969476999999</v>
      </c>
      <c r="AA24" s="275">
        <v>903.13536944999998</v>
      </c>
      <c r="AB24" s="275">
        <v>738.88430382000001</v>
      </c>
      <c r="AC24" s="275">
        <v>589.27666829999998</v>
      </c>
      <c r="AD24" s="275">
        <v>415.97898801999997</v>
      </c>
      <c r="AE24" s="275">
        <v>235.2973216</v>
      </c>
      <c r="AF24" s="275">
        <v>73.507594273999999</v>
      </c>
      <c r="AG24" s="275">
        <v>13.373008862000001</v>
      </c>
      <c r="AH24" s="275">
        <v>23.673042715000001</v>
      </c>
      <c r="AI24" s="275">
        <v>109.78392395</v>
      </c>
      <c r="AJ24" s="275">
        <v>341.53083616999999</v>
      </c>
      <c r="AK24" s="275">
        <v>610.48093385000004</v>
      </c>
      <c r="AL24" s="275">
        <v>928.48505169999999</v>
      </c>
      <c r="AM24" s="275">
        <v>913.82059441000001</v>
      </c>
      <c r="AN24" s="275">
        <v>727.21433907000005</v>
      </c>
      <c r="AO24" s="275">
        <v>574.99355113000001</v>
      </c>
      <c r="AP24" s="275">
        <v>417.86681472999999</v>
      </c>
      <c r="AQ24" s="275">
        <v>242.99470328000001</v>
      </c>
      <c r="AR24" s="275">
        <v>72.876211767000001</v>
      </c>
      <c r="AS24" s="275">
        <v>14.188106018999999</v>
      </c>
      <c r="AT24" s="275">
        <v>23.886967863999999</v>
      </c>
      <c r="AU24" s="275">
        <v>104.06218647999999</v>
      </c>
      <c r="AV24" s="275">
        <v>329.35485698000002</v>
      </c>
      <c r="AW24" s="275">
        <v>602.49412878999999</v>
      </c>
      <c r="AX24" s="275">
        <v>930.16556809999997</v>
      </c>
      <c r="AY24" s="275">
        <v>905.05011548000004</v>
      </c>
      <c r="AZ24" s="275">
        <v>717.86789252999995</v>
      </c>
      <c r="BA24" s="338">
        <v>571.04070000000002</v>
      </c>
      <c r="BB24" s="338">
        <v>417.98570000000001</v>
      </c>
      <c r="BC24" s="338">
        <v>246.3871</v>
      </c>
      <c r="BD24" s="338">
        <v>72.198430000000002</v>
      </c>
      <c r="BE24" s="338">
        <v>14.42835</v>
      </c>
      <c r="BF24" s="338">
        <v>24.979330000000001</v>
      </c>
      <c r="BG24" s="338">
        <v>104.67059999999999</v>
      </c>
      <c r="BH24" s="338">
        <v>331.92079999999999</v>
      </c>
      <c r="BI24" s="338">
        <v>596.05790000000002</v>
      </c>
      <c r="BJ24" s="338">
        <v>912.48689999999999</v>
      </c>
      <c r="BK24" s="338">
        <v>880.25760000000002</v>
      </c>
      <c r="BL24" s="338">
        <v>712.78610000000003</v>
      </c>
      <c r="BM24" s="338">
        <v>564.9375</v>
      </c>
      <c r="BN24" s="338">
        <v>409.84179999999998</v>
      </c>
      <c r="BO24" s="338">
        <v>240.84049999999999</v>
      </c>
      <c r="BP24" s="338">
        <v>70.391400000000004</v>
      </c>
      <c r="BQ24" s="338">
        <v>14.604200000000001</v>
      </c>
      <c r="BR24" s="338">
        <v>24.384740000000001</v>
      </c>
      <c r="BS24" s="338">
        <v>102.2067</v>
      </c>
      <c r="BT24" s="338">
        <v>331.02460000000002</v>
      </c>
      <c r="BU24" s="338">
        <v>603.23869999999999</v>
      </c>
      <c r="BV24" s="338">
        <v>907.97329999999999</v>
      </c>
    </row>
    <row r="25" spans="1:74" ht="11.1" customHeight="1" x14ac:dyDescent="0.2">
      <c r="A25" s="9" t="s">
        <v>155</v>
      </c>
      <c r="B25" s="212" t="s">
        <v>575</v>
      </c>
      <c r="C25" s="275">
        <v>592.53845687</v>
      </c>
      <c r="D25" s="275">
        <v>507.49166672000001</v>
      </c>
      <c r="E25" s="275">
        <v>454.63914886999999</v>
      </c>
      <c r="F25" s="275">
        <v>347.66121597</v>
      </c>
      <c r="G25" s="275">
        <v>194.98008168999999</v>
      </c>
      <c r="H25" s="275">
        <v>82.809525059999999</v>
      </c>
      <c r="I25" s="275">
        <v>17.720242263999999</v>
      </c>
      <c r="J25" s="275">
        <v>19.055550762999999</v>
      </c>
      <c r="K25" s="275">
        <v>59.041873391000003</v>
      </c>
      <c r="L25" s="275">
        <v>218.59496958</v>
      </c>
      <c r="M25" s="275">
        <v>408.28348363999999</v>
      </c>
      <c r="N25" s="275">
        <v>609.30667201999995</v>
      </c>
      <c r="O25" s="275">
        <v>574.89752131</v>
      </c>
      <c r="P25" s="275">
        <v>498.96530874000001</v>
      </c>
      <c r="Q25" s="275">
        <v>460.9002448</v>
      </c>
      <c r="R25" s="275">
        <v>347.88838211000001</v>
      </c>
      <c r="S25" s="275">
        <v>191.40172702000001</v>
      </c>
      <c r="T25" s="275">
        <v>82.609862121999996</v>
      </c>
      <c r="U25" s="275">
        <v>17.643319487999999</v>
      </c>
      <c r="V25" s="275">
        <v>19.074562768</v>
      </c>
      <c r="W25" s="275">
        <v>55.832855827000003</v>
      </c>
      <c r="X25" s="275">
        <v>206.79611317000001</v>
      </c>
      <c r="Y25" s="275">
        <v>394.92902364000003</v>
      </c>
      <c r="Z25" s="275">
        <v>603.78764957999999</v>
      </c>
      <c r="AA25" s="275">
        <v>563.74012935999997</v>
      </c>
      <c r="AB25" s="275">
        <v>484.54581282999999</v>
      </c>
      <c r="AC25" s="275">
        <v>447.49718989000002</v>
      </c>
      <c r="AD25" s="275">
        <v>341.23359359</v>
      </c>
      <c r="AE25" s="275">
        <v>194.9774846</v>
      </c>
      <c r="AF25" s="275">
        <v>73.986261159999998</v>
      </c>
      <c r="AG25" s="275">
        <v>16.926588919</v>
      </c>
      <c r="AH25" s="275">
        <v>18.934147794000001</v>
      </c>
      <c r="AI25" s="275">
        <v>52.462373198000002</v>
      </c>
      <c r="AJ25" s="275">
        <v>196.71691304000001</v>
      </c>
      <c r="AK25" s="275">
        <v>403.90378289</v>
      </c>
      <c r="AL25" s="275">
        <v>611.55292700999996</v>
      </c>
      <c r="AM25" s="275">
        <v>564.06219925000005</v>
      </c>
      <c r="AN25" s="275">
        <v>471.60098742000002</v>
      </c>
      <c r="AO25" s="275">
        <v>426.47268786000001</v>
      </c>
      <c r="AP25" s="275">
        <v>326.99523792999997</v>
      </c>
      <c r="AQ25" s="275">
        <v>196.60335542999999</v>
      </c>
      <c r="AR25" s="275">
        <v>73.926433025999998</v>
      </c>
      <c r="AS25" s="275">
        <v>17.661699372000001</v>
      </c>
      <c r="AT25" s="275">
        <v>17.590203114000001</v>
      </c>
      <c r="AU25" s="275">
        <v>53.338692678999998</v>
      </c>
      <c r="AV25" s="275">
        <v>192.75156185</v>
      </c>
      <c r="AW25" s="275">
        <v>397.21254339000001</v>
      </c>
      <c r="AX25" s="275">
        <v>615.33816781999997</v>
      </c>
      <c r="AY25" s="275">
        <v>563.64620479999996</v>
      </c>
      <c r="AZ25" s="275">
        <v>472.74170759999998</v>
      </c>
      <c r="BA25" s="338">
        <v>428.60059999999999</v>
      </c>
      <c r="BB25" s="338">
        <v>325.64490000000001</v>
      </c>
      <c r="BC25" s="338">
        <v>195.8141</v>
      </c>
      <c r="BD25" s="338">
        <v>71.237809999999996</v>
      </c>
      <c r="BE25" s="338">
        <v>17.789020000000001</v>
      </c>
      <c r="BF25" s="338">
        <v>16.276019999999999</v>
      </c>
      <c r="BG25" s="338">
        <v>49.599739999999997</v>
      </c>
      <c r="BH25" s="338">
        <v>186.44560000000001</v>
      </c>
      <c r="BI25" s="338">
        <v>394.84039999999999</v>
      </c>
      <c r="BJ25" s="338">
        <v>599.82539999999995</v>
      </c>
      <c r="BK25" s="338">
        <v>541.9076</v>
      </c>
      <c r="BL25" s="338">
        <v>464.88310000000001</v>
      </c>
      <c r="BM25" s="338">
        <v>428.05079999999998</v>
      </c>
      <c r="BN25" s="338">
        <v>323.10849999999999</v>
      </c>
      <c r="BO25" s="338">
        <v>194.35919999999999</v>
      </c>
      <c r="BP25" s="338">
        <v>70.596100000000007</v>
      </c>
      <c r="BQ25" s="338">
        <v>17.732130000000002</v>
      </c>
      <c r="BR25" s="338">
        <v>16.345400000000001</v>
      </c>
      <c r="BS25" s="338">
        <v>49.484470000000002</v>
      </c>
      <c r="BT25" s="338">
        <v>187.8802</v>
      </c>
      <c r="BU25" s="338">
        <v>403.93029999999999</v>
      </c>
      <c r="BV25" s="338">
        <v>593.84429999999998</v>
      </c>
    </row>
    <row r="26" spans="1:74" ht="11.1" customHeight="1" x14ac:dyDescent="0.2">
      <c r="A26" s="9" t="s">
        <v>156</v>
      </c>
      <c r="B26" s="212" t="s">
        <v>603</v>
      </c>
      <c r="C26" s="275">
        <v>865.82208315000003</v>
      </c>
      <c r="D26" s="275">
        <v>733.90013886999998</v>
      </c>
      <c r="E26" s="275">
        <v>560.83535038000002</v>
      </c>
      <c r="F26" s="275">
        <v>316.21119567</v>
      </c>
      <c r="G26" s="275">
        <v>142.93548849999999</v>
      </c>
      <c r="H26" s="275">
        <v>32.761893075000003</v>
      </c>
      <c r="I26" s="275">
        <v>6.8461774798999997</v>
      </c>
      <c r="J26" s="275">
        <v>11.884507593</v>
      </c>
      <c r="K26" s="275">
        <v>58.224002253999998</v>
      </c>
      <c r="L26" s="275">
        <v>262.52004908999999</v>
      </c>
      <c r="M26" s="275">
        <v>506.02442322000002</v>
      </c>
      <c r="N26" s="275">
        <v>800.47139087000005</v>
      </c>
      <c r="O26" s="275">
        <v>866.00873587000001</v>
      </c>
      <c r="P26" s="275">
        <v>737.12241208</v>
      </c>
      <c r="Q26" s="275">
        <v>579.37743551999995</v>
      </c>
      <c r="R26" s="275">
        <v>317.50024167999999</v>
      </c>
      <c r="S26" s="275">
        <v>143.95696526</v>
      </c>
      <c r="T26" s="275">
        <v>31.427402144999999</v>
      </c>
      <c r="U26" s="275">
        <v>6.9318463610999999</v>
      </c>
      <c r="V26" s="275">
        <v>11.032360036</v>
      </c>
      <c r="W26" s="275">
        <v>58.676543054</v>
      </c>
      <c r="X26" s="275">
        <v>258.61808515000001</v>
      </c>
      <c r="Y26" s="275">
        <v>517.75375319</v>
      </c>
      <c r="Z26" s="275">
        <v>790.78496749999999</v>
      </c>
      <c r="AA26" s="275">
        <v>869.55386804</v>
      </c>
      <c r="AB26" s="275">
        <v>756.46152432999997</v>
      </c>
      <c r="AC26" s="275">
        <v>573.07513965999999</v>
      </c>
      <c r="AD26" s="275">
        <v>316.01804856000001</v>
      </c>
      <c r="AE26" s="275">
        <v>136.59071263000001</v>
      </c>
      <c r="AF26" s="275">
        <v>30.773302257000001</v>
      </c>
      <c r="AG26" s="275">
        <v>7.1505583720999999</v>
      </c>
      <c r="AH26" s="275">
        <v>11.334264034</v>
      </c>
      <c r="AI26" s="275">
        <v>57.546056901</v>
      </c>
      <c r="AJ26" s="275">
        <v>257.06338211000002</v>
      </c>
      <c r="AK26" s="275">
        <v>514.97148141000002</v>
      </c>
      <c r="AL26" s="275">
        <v>762.56692039999996</v>
      </c>
      <c r="AM26" s="275">
        <v>887.81122191999998</v>
      </c>
      <c r="AN26" s="275">
        <v>746.87390823999999</v>
      </c>
      <c r="AO26" s="275">
        <v>557.79403938999997</v>
      </c>
      <c r="AP26" s="275">
        <v>319.41728547000002</v>
      </c>
      <c r="AQ26" s="275">
        <v>137.32880757000001</v>
      </c>
      <c r="AR26" s="275">
        <v>30.247597067000001</v>
      </c>
      <c r="AS26" s="275">
        <v>7.4168523550999996</v>
      </c>
      <c r="AT26" s="275">
        <v>10.819071574000001</v>
      </c>
      <c r="AU26" s="275">
        <v>52.708394228000003</v>
      </c>
      <c r="AV26" s="275">
        <v>245.69126011</v>
      </c>
      <c r="AW26" s="275">
        <v>509.22692454000003</v>
      </c>
      <c r="AX26" s="275">
        <v>771.66980111999999</v>
      </c>
      <c r="AY26" s="275">
        <v>880.50676925000005</v>
      </c>
      <c r="AZ26" s="275">
        <v>717.63195003999999</v>
      </c>
      <c r="BA26" s="338">
        <v>562.10149999999999</v>
      </c>
      <c r="BB26" s="338">
        <v>306.89049999999997</v>
      </c>
      <c r="BC26" s="338">
        <v>140.9479</v>
      </c>
      <c r="BD26" s="338">
        <v>29.975249999999999</v>
      </c>
      <c r="BE26" s="338">
        <v>7.294251</v>
      </c>
      <c r="BF26" s="338">
        <v>11.445169999999999</v>
      </c>
      <c r="BG26" s="338">
        <v>52.14029</v>
      </c>
      <c r="BH26" s="338">
        <v>246.7371</v>
      </c>
      <c r="BI26" s="338">
        <v>506.05500000000001</v>
      </c>
      <c r="BJ26" s="338">
        <v>771.63049999999998</v>
      </c>
      <c r="BK26" s="338">
        <v>881.55650000000003</v>
      </c>
      <c r="BL26" s="338">
        <v>703.98969999999997</v>
      </c>
      <c r="BM26" s="338">
        <v>557.44410000000005</v>
      </c>
      <c r="BN26" s="338">
        <v>305.87540000000001</v>
      </c>
      <c r="BO26" s="338">
        <v>136.39070000000001</v>
      </c>
      <c r="BP26" s="338">
        <v>30.118469999999999</v>
      </c>
      <c r="BQ26" s="338">
        <v>7.2940199999999997</v>
      </c>
      <c r="BR26" s="338">
        <v>11.00586</v>
      </c>
      <c r="BS26" s="338">
        <v>52.23789</v>
      </c>
      <c r="BT26" s="338">
        <v>243.25489999999999</v>
      </c>
      <c r="BU26" s="338">
        <v>502.14440000000002</v>
      </c>
      <c r="BV26" s="338">
        <v>767.13520000000005</v>
      </c>
    </row>
    <row r="27" spans="1:74" ht="11.1" customHeight="1" x14ac:dyDescent="0.2">
      <c r="A27" s="8"/>
      <c r="B27" s="193" t="s">
        <v>169</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340"/>
      <c r="BB27" s="340"/>
      <c r="BC27" s="340"/>
      <c r="BD27" s="340"/>
      <c r="BE27" s="340"/>
      <c r="BF27" s="340"/>
      <c r="BG27" s="340"/>
      <c r="BH27" s="340"/>
      <c r="BI27" s="340"/>
      <c r="BJ27" s="340"/>
      <c r="BK27" s="340"/>
      <c r="BL27" s="340"/>
      <c r="BM27" s="340"/>
      <c r="BN27" s="340"/>
      <c r="BO27" s="340"/>
      <c r="BP27" s="340"/>
      <c r="BQ27" s="340"/>
      <c r="BR27" s="340"/>
      <c r="BS27" s="340"/>
      <c r="BT27" s="340"/>
      <c r="BU27" s="340"/>
      <c r="BV27" s="340"/>
    </row>
    <row r="28" spans="1:74" ht="11.1" customHeight="1" x14ac:dyDescent="0.2">
      <c r="A28" s="9" t="s">
        <v>40</v>
      </c>
      <c r="B28" s="212" t="s">
        <v>568</v>
      </c>
      <c r="C28" s="275">
        <v>0</v>
      </c>
      <c r="D28" s="275">
        <v>0</v>
      </c>
      <c r="E28" s="275">
        <v>0</v>
      </c>
      <c r="F28" s="275">
        <v>0</v>
      </c>
      <c r="G28" s="275">
        <v>7.5653056352999997</v>
      </c>
      <c r="H28" s="275">
        <v>68.808412435999998</v>
      </c>
      <c r="I28" s="275">
        <v>201.08060180999999</v>
      </c>
      <c r="J28" s="275">
        <v>109.20302914</v>
      </c>
      <c r="K28" s="275">
        <v>32.412834386999997</v>
      </c>
      <c r="L28" s="275">
        <v>0.48917502504999999</v>
      </c>
      <c r="M28" s="275">
        <v>0</v>
      </c>
      <c r="N28" s="275">
        <v>0</v>
      </c>
      <c r="O28" s="275">
        <v>0</v>
      </c>
      <c r="P28" s="275">
        <v>0</v>
      </c>
      <c r="Q28" s="275">
        <v>0</v>
      </c>
      <c r="R28" s="275">
        <v>0</v>
      </c>
      <c r="S28" s="275">
        <v>30.895540602000001</v>
      </c>
      <c r="T28" s="275">
        <v>39.414235155</v>
      </c>
      <c r="U28" s="275">
        <v>193.33684339999999</v>
      </c>
      <c r="V28" s="275">
        <v>205.19528167999999</v>
      </c>
      <c r="W28" s="275">
        <v>86.551429431000003</v>
      </c>
      <c r="X28" s="275">
        <v>0</v>
      </c>
      <c r="Y28" s="275">
        <v>0</v>
      </c>
      <c r="Z28" s="275">
        <v>0</v>
      </c>
      <c r="AA28" s="275">
        <v>0</v>
      </c>
      <c r="AB28" s="275">
        <v>0</v>
      </c>
      <c r="AC28" s="275">
        <v>0</v>
      </c>
      <c r="AD28" s="275">
        <v>0</v>
      </c>
      <c r="AE28" s="275">
        <v>6.9472378642999999</v>
      </c>
      <c r="AF28" s="275">
        <v>74.847113725</v>
      </c>
      <c r="AG28" s="275">
        <v>241.58750118</v>
      </c>
      <c r="AH28" s="275">
        <v>241.41543838999999</v>
      </c>
      <c r="AI28" s="275">
        <v>61.148792180000001</v>
      </c>
      <c r="AJ28" s="275">
        <v>0</v>
      </c>
      <c r="AK28" s="275">
        <v>0</v>
      </c>
      <c r="AL28" s="275">
        <v>0</v>
      </c>
      <c r="AM28" s="275">
        <v>0</v>
      </c>
      <c r="AN28" s="275">
        <v>0</v>
      </c>
      <c r="AO28" s="275">
        <v>0</v>
      </c>
      <c r="AP28" s="275">
        <v>0</v>
      </c>
      <c r="AQ28" s="275">
        <v>2.8432483658000001</v>
      </c>
      <c r="AR28" s="275">
        <v>71.308515069999999</v>
      </c>
      <c r="AS28" s="275">
        <v>171.26925908000001</v>
      </c>
      <c r="AT28" s="275">
        <v>127.04101097</v>
      </c>
      <c r="AU28" s="275">
        <v>64.950186697999996</v>
      </c>
      <c r="AV28" s="275">
        <v>10.649345363</v>
      </c>
      <c r="AW28" s="275">
        <v>0</v>
      </c>
      <c r="AX28" s="275">
        <v>0</v>
      </c>
      <c r="AY28" s="275">
        <v>0</v>
      </c>
      <c r="AZ28" s="275">
        <v>0</v>
      </c>
      <c r="BA28" s="338">
        <v>0</v>
      </c>
      <c r="BB28" s="338">
        <v>0</v>
      </c>
      <c r="BC28" s="338">
        <v>7.7548059376999996</v>
      </c>
      <c r="BD28" s="338">
        <v>72.411889643999999</v>
      </c>
      <c r="BE28" s="338">
        <v>201.40708953999999</v>
      </c>
      <c r="BF28" s="338">
        <v>171.55131603000001</v>
      </c>
      <c r="BG28" s="338">
        <v>29.989130092</v>
      </c>
      <c r="BH28" s="338">
        <v>1.4023703488000001</v>
      </c>
      <c r="BI28" s="338">
        <v>0</v>
      </c>
      <c r="BJ28" s="338">
        <v>0</v>
      </c>
      <c r="BK28" s="338">
        <v>0</v>
      </c>
      <c r="BL28" s="338">
        <v>0</v>
      </c>
      <c r="BM28" s="338">
        <v>0</v>
      </c>
      <c r="BN28" s="338">
        <v>0</v>
      </c>
      <c r="BO28" s="338">
        <v>6.1568347017000002</v>
      </c>
      <c r="BP28" s="338">
        <v>72.404879961999995</v>
      </c>
      <c r="BQ28" s="338">
        <v>201.39961056000001</v>
      </c>
      <c r="BR28" s="338">
        <v>171.54613932000001</v>
      </c>
      <c r="BS28" s="338">
        <v>29.983562455000001</v>
      </c>
      <c r="BT28" s="338">
        <v>1.4012099018999999</v>
      </c>
      <c r="BU28" s="338">
        <v>0</v>
      </c>
      <c r="BV28" s="338">
        <v>0</v>
      </c>
    </row>
    <row r="29" spans="1:74" ht="11.1" customHeight="1" x14ac:dyDescent="0.2">
      <c r="A29" s="9" t="s">
        <v>41</v>
      </c>
      <c r="B29" s="212" t="s">
        <v>601</v>
      </c>
      <c r="C29" s="275">
        <v>0</v>
      </c>
      <c r="D29" s="275">
        <v>0</v>
      </c>
      <c r="E29" s="275">
        <v>0</v>
      </c>
      <c r="F29" s="275">
        <v>0</v>
      </c>
      <c r="G29" s="275">
        <v>26.069585942</v>
      </c>
      <c r="H29" s="275">
        <v>131.14125188</v>
      </c>
      <c r="I29" s="275">
        <v>218.58814520000001</v>
      </c>
      <c r="J29" s="275">
        <v>150.15333403</v>
      </c>
      <c r="K29" s="275">
        <v>64.81950741</v>
      </c>
      <c r="L29" s="275">
        <v>5.508439503</v>
      </c>
      <c r="M29" s="275">
        <v>0</v>
      </c>
      <c r="N29" s="275">
        <v>0</v>
      </c>
      <c r="O29" s="275">
        <v>0</v>
      </c>
      <c r="P29" s="275">
        <v>0</v>
      </c>
      <c r="Q29" s="275">
        <v>0</v>
      </c>
      <c r="R29" s="275">
        <v>0</v>
      </c>
      <c r="S29" s="275">
        <v>72.190511080999997</v>
      </c>
      <c r="T29" s="275">
        <v>113.93410532999999</v>
      </c>
      <c r="U29" s="275">
        <v>249.95239437000001</v>
      </c>
      <c r="V29" s="275">
        <v>230.01385812999999</v>
      </c>
      <c r="W29" s="275">
        <v>136.11902461</v>
      </c>
      <c r="X29" s="275">
        <v>0.86261808375000004</v>
      </c>
      <c r="Y29" s="275">
        <v>0</v>
      </c>
      <c r="Z29" s="275">
        <v>0.86280507013999996</v>
      </c>
      <c r="AA29" s="275">
        <v>0</v>
      </c>
      <c r="AB29" s="275">
        <v>0</v>
      </c>
      <c r="AC29" s="275">
        <v>0</v>
      </c>
      <c r="AD29" s="275">
        <v>0</v>
      </c>
      <c r="AE29" s="275">
        <v>16.969646018999999</v>
      </c>
      <c r="AF29" s="275">
        <v>129.19984278000001</v>
      </c>
      <c r="AG29" s="275">
        <v>309.64698578000002</v>
      </c>
      <c r="AH29" s="275">
        <v>311.90523181999998</v>
      </c>
      <c r="AI29" s="275">
        <v>114.03559503</v>
      </c>
      <c r="AJ29" s="275">
        <v>5.5700081155000003</v>
      </c>
      <c r="AK29" s="275">
        <v>0</v>
      </c>
      <c r="AL29" s="275">
        <v>0</v>
      </c>
      <c r="AM29" s="275">
        <v>0</v>
      </c>
      <c r="AN29" s="275">
        <v>0</v>
      </c>
      <c r="AO29" s="275">
        <v>0</v>
      </c>
      <c r="AP29" s="275">
        <v>2.1853070916999999</v>
      </c>
      <c r="AQ29" s="275">
        <v>14.019284885999999</v>
      </c>
      <c r="AR29" s="275">
        <v>122.94616422999999</v>
      </c>
      <c r="AS29" s="275">
        <v>250.42036168999999</v>
      </c>
      <c r="AT29" s="275">
        <v>162.01250121999999</v>
      </c>
      <c r="AU29" s="275">
        <v>87.634885707999999</v>
      </c>
      <c r="AV29" s="275">
        <v>21.115893310000001</v>
      </c>
      <c r="AW29" s="275">
        <v>0</v>
      </c>
      <c r="AX29" s="275">
        <v>0</v>
      </c>
      <c r="AY29" s="275">
        <v>0</v>
      </c>
      <c r="AZ29" s="275">
        <v>0</v>
      </c>
      <c r="BA29" s="338">
        <v>0</v>
      </c>
      <c r="BB29" s="338">
        <v>0</v>
      </c>
      <c r="BC29" s="338">
        <v>24.472658044999999</v>
      </c>
      <c r="BD29" s="338">
        <v>122.78098448</v>
      </c>
      <c r="BE29" s="338">
        <v>253.81240765000001</v>
      </c>
      <c r="BF29" s="338">
        <v>217.72639817000001</v>
      </c>
      <c r="BG29" s="338">
        <v>60.215798120999999</v>
      </c>
      <c r="BH29" s="338">
        <v>4.3907933796999998</v>
      </c>
      <c r="BI29" s="338">
        <v>0</v>
      </c>
      <c r="BJ29" s="338">
        <v>0</v>
      </c>
      <c r="BK29" s="338">
        <v>0</v>
      </c>
      <c r="BL29" s="338">
        <v>0</v>
      </c>
      <c r="BM29" s="338">
        <v>0</v>
      </c>
      <c r="BN29" s="338">
        <v>0</v>
      </c>
      <c r="BO29" s="338">
        <v>22.25999513</v>
      </c>
      <c r="BP29" s="338">
        <v>122.80014073</v>
      </c>
      <c r="BQ29" s="338">
        <v>253.83998987999999</v>
      </c>
      <c r="BR29" s="338">
        <v>217.75047997999999</v>
      </c>
      <c r="BS29" s="338">
        <v>60.229478747999998</v>
      </c>
      <c r="BT29" s="338">
        <v>4.3925528434999999</v>
      </c>
      <c r="BU29" s="338">
        <v>0</v>
      </c>
      <c r="BV29" s="338">
        <v>0</v>
      </c>
    </row>
    <row r="30" spans="1:74" ht="11.1" customHeight="1" x14ac:dyDescent="0.2">
      <c r="A30" s="9" t="s">
        <v>42</v>
      </c>
      <c r="B30" s="212" t="s">
        <v>569</v>
      </c>
      <c r="C30" s="275">
        <v>0</v>
      </c>
      <c r="D30" s="275">
        <v>0</v>
      </c>
      <c r="E30" s="275">
        <v>0</v>
      </c>
      <c r="F30" s="275">
        <v>0.55779238467000003</v>
      </c>
      <c r="G30" s="275">
        <v>53.586419708999998</v>
      </c>
      <c r="H30" s="275">
        <v>176.02272747999999</v>
      </c>
      <c r="I30" s="275">
        <v>133.12879233000001</v>
      </c>
      <c r="J30" s="275">
        <v>197.12927472999999</v>
      </c>
      <c r="K30" s="275">
        <v>46.489626121000001</v>
      </c>
      <c r="L30" s="275">
        <v>2.6659984651999999</v>
      </c>
      <c r="M30" s="275">
        <v>0</v>
      </c>
      <c r="N30" s="275">
        <v>0</v>
      </c>
      <c r="O30" s="275">
        <v>0</v>
      </c>
      <c r="P30" s="275">
        <v>0</v>
      </c>
      <c r="Q30" s="275">
        <v>0</v>
      </c>
      <c r="R30" s="275">
        <v>1.1081341716999999</v>
      </c>
      <c r="S30" s="275">
        <v>81.828670971999998</v>
      </c>
      <c r="T30" s="275">
        <v>138.83855037999999</v>
      </c>
      <c r="U30" s="275">
        <v>202.12298719</v>
      </c>
      <c r="V30" s="275">
        <v>169.43034602</v>
      </c>
      <c r="W30" s="275">
        <v>127.20565240000001</v>
      </c>
      <c r="X30" s="275">
        <v>7.2166604214000003</v>
      </c>
      <c r="Y30" s="275">
        <v>0</v>
      </c>
      <c r="Z30" s="275">
        <v>1.5510074349</v>
      </c>
      <c r="AA30" s="275">
        <v>0</v>
      </c>
      <c r="AB30" s="275">
        <v>0</v>
      </c>
      <c r="AC30" s="275">
        <v>3.4728489456</v>
      </c>
      <c r="AD30" s="275">
        <v>0.69043986412000002</v>
      </c>
      <c r="AE30" s="275">
        <v>42.425310314000001</v>
      </c>
      <c r="AF30" s="275">
        <v>187.86250459999999</v>
      </c>
      <c r="AG30" s="275">
        <v>276.69263618999997</v>
      </c>
      <c r="AH30" s="275">
        <v>296.77279456000002</v>
      </c>
      <c r="AI30" s="275">
        <v>130.94018678</v>
      </c>
      <c r="AJ30" s="275">
        <v>18.759260619999999</v>
      </c>
      <c r="AK30" s="275">
        <v>0</v>
      </c>
      <c r="AL30" s="275">
        <v>0</v>
      </c>
      <c r="AM30" s="275">
        <v>0</v>
      </c>
      <c r="AN30" s="275">
        <v>0.27335608435999997</v>
      </c>
      <c r="AO30" s="275">
        <v>0.55749705625000001</v>
      </c>
      <c r="AP30" s="275">
        <v>7.6808516138999998</v>
      </c>
      <c r="AQ30" s="275">
        <v>36.666736563999997</v>
      </c>
      <c r="AR30" s="275">
        <v>166.79312759000001</v>
      </c>
      <c r="AS30" s="275">
        <v>241.05997959999999</v>
      </c>
      <c r="AT30" s="275">
        <v>146.74265174000001</v>
      </c>
      <c r="AU30" s="275">
        <v>91.515217360999998</v>
      </c>
      <c r="AV30" s="275">
        <v>15.459991539000001</v>
      </c>
      <c r="AW30" s="275">
        <v>0</v>
      </c>
      <c r="AX30" s="275">
        <v>0</v>
      </c>
      <c r="AY30" s="275">
        <v>0</v>
      </c>
      <c r="AZ30" s="275">
        <v>0</v>
      </c>
      <c r="BA30" s="338">
        <v>0.41477676019999998</v>
      </c>
      <c r="BB30" s="338">
        <v>1.4930441498</v>
      </c>
      <c r="BC30" s="338">
        <v>54.202882236999997</v>
      </c>
      <c r="BD30" s="338">
        <v>156.91764366000001</v>
      </c>
      <c r="BE30" s="338">
        <v>251.35975729</v>
      </c>
      <c r="BF30" s="338">
        <v>215.42232781999999</v>
      </c>
      <c r="BG30" s="338">
        <v>67.556085474</v>
      </c>
      <c r="BH30" s="338">
        <v>6.5795454489000003</v>
      </c>
      <c r="BI30" s="338">
        <v>0</v>
      </c>
      <c r="BJ30" s="338">
        <v>0</v>
      </c>
      <c r="BK30" s="338">
        <v>0</v>
      </c>
      <c r="BL30" s="338">
        <v>0</v>
      </c>
      <c r="BM30" s="338">
        <v>0.41450862319999998</v>
      </c>
      <c r="BN30" s="338">
        <v>1.492279873</v>
      </c>
      <c r="BO30" s="338">
        <v>52.452610673000002</v>
      </c>
      <c r="BP30" s="338">
        <v>156.90029799000001</v>
      </c>
      <c r="BQ30" s="338">
        <v>251.33619161999999</v>
      </c>
      <c r="BR30" s="338">
        <v>215.40123928</v>
      </c>
      <c r="BS30" s="338">
        <v>67.546790048999995</v>
      </c>
      <c r="BT30" s="338">
        <v>6.5780320868000004</v>
      </c>
      <c r="BU30" s="338">
        <v>0</v>
      </c>
      <c r="BV30" s="338">
        <v>0</v>
      </c>
    </row>
    <row r="31" spans="1:74" ht="11.1" customHeight="1" x14ac:dyDescent="0.2">
      <c r="A31" s="9" t="s">
        <v>43</v>
      </c>
      <c r="B31" s="212" t="s">
        <v>570</v>
      </c>
      <c r="C31" s="275">
        <v>0</v>
      </c>
      <c r="D31" s="275">
        <v>0</v>
      </c>
      <c r="E31" s="275">
        <v>0</v>
      </c>
      <c r="F31" s="275">
        <v>3.6920122204000001</v>
      </c>
      <c r="G31" s="275">
        <v>65.005277566999993</v>
      </c>
      <c r="H31" s="275">
        <v>193.68793371000001</v>
      </c>
      <c r="I31" s="275">
        <v>199.23268338</v>
      </c>
      <c r="J31" s="275">
        <v>261.19568026000002</v>
      </c>
      <c r="K31" s="275">
        <v>77.985501455000005</v>
      </c>
      <c r="L31" s="275">
        <v>11.722525482</v>
      </c>
      <c r="M31" s="275">
        <v>0</v>
      </c>
      <c r="N31" s="275">
        <v>0</v>
      </c>
      <c r="O31" s="275">
        <v>0</v>
      </c>
      <c r="P31" s="275">
        <v>0</v>
      </c>
      <c r="Q31" s="275">
        <v>2.8829983309</v>
      </c>
      <c r="R31" s="275">
        <v>8.4730460765999993</v>
      </c>
      <c r="S31" s="275">
        <v>55.413515869999998</v>
      </c>
      <c r="T31" s="275">
        <v>202.59381207000001</v>
      </c>
      <c r="U31" s="275">
        <v>288.96151990999999</v>
      </c>
      <c r="V31" s="275">
        <v>202.19466413999999</v>
      </c>
      <c r="W31" s="275">
        <v>168.05571483</v>
      </c>
      <c r="X31" s="275">
        <v>12.919653594</v>
      </c>
      <c r="Y31" s="275">
        <v>0</v>
      </c>
      <c r="Z31" s="275">
        <v>0</v>
      </c>
      <c r="AA31" s="275">
        <v>0</v>
      </c>
      <c r="AB31" s="275">
        <v>7.6342196998000003E-2</v>
      </c>
      <c r="AC31" s="275">
        <v>9.5584277249999996</v>
      </c>
      <c r="AD31" s="275">
        <v>7.7966308280999996</v>
      </c>
      <c r="AE31" s="275">
        <v>48.685217535</v>
      </c>
      <c r="AF31" s="275">
        <v>263.31959673</v>
      </c>
      <c r="AG31" s="275">
        <v>306.11472235000002</v>
      </c>
      <c r="AH31" s="275">
        <v>268.49874849000003</v>
      </c>
      <c r="AI31" s="275">
        <v>138.22302644000001</v>
      </c>
      <c r="AJ31" s="275">
        <v>28.476424184999999</v>
      </c>
      <c r="AK31" s="275">
        <v>1.9849248589999999</v>
      </c>
      <c r="AL31" s="275">
        <v>0</v>
      </c>
      <c r="AM31" s="275">
        <v>0</v>
      </c>
      <c r="AN31" s="275">
        <v>2.9690411584</v>
      </c>
      <c r="AO31" s="275">
        <v>5.7264962138</v>
      </c>
      <c r="AP31" s="275">
        <v>8.7278114864000003</v>
      </c>
      <c r="AQ31" s="275">
        <v>50.316271424</v>
      </c>
      <c r="AR31" s="275">
        <v>205.78498073</v>
      </c>
      <c r="AS31" s="275">
        <v>330.54609199999999</v>
      </c>
      <c r="AT31" s="275">
        <v>165.34107788</v>
      </c>
      <c r="AU31" s="275">
        <v>127.28109374</v>
      </c>
      <c r="AV31" s="275">
        <v>13.740287497000001</v>
      </c>
      <c r="AW31" s="275">
        <v>0</v>
      </c>
      <c r="AX31" s="275">
        <v>0</v>
      </c>
      <c r="AY31" s="275">
        <v>0</v>
      </c>
      <c r="AZ31" s="275">
        <v>0</v>
      </c>
      <c r="BA31" s="338">
        <v>3.0037559944000001</v>
      </c>
      <c r="BB31" s="338">
        <v>7.0938488425999999</v>
      </c>
      <c r="BC31" s="338">
        <v>66.508091664000005</v>
      </c>
      <c r="BD31" s="338">
        <v>191.18511494000001</v>
      </c>
      <c r="BE31" s="338">
        <v>306.98996798000002</v>
      </c>
      <c r="BF31" s="338">
        <v>264.18597463999998</v>
      </c>
      <c r="BG31" s="338">
        <v>95.011009103000006</v>
      </c>
      <c r="BH31" s="338">
        <v>10.005261622000001</v>
      </c>
      <c r="BI31" s="338">
        <v>0.28651066567</v>
      </c>
      <c r="BJ31" s="338">
        <v>0</v>
      </c>
      <c r="BK31" s="338">
        <v>0</v>
      </c>
      <c r="BL31" s="338">
        <v>0</v>
      </c>
      <c r="BM31" s="338">
        <v>2.9996045592999998</v>
      </c>
      <c r="BN31" s="338">
        <v>6.6629603433</v>
      </c>
      <c r="BO31" s="338">
        <v>64.486128265000005</v>
      </c>
      <c r="BP31" s="338">
        <v>191.08441479000001</v>
      </c>
      <c r="BQ31" s="338">
        <v>306.86666256000001</v>
      </c>
      <c r="BR31" s="338">
        <v>264.05668314000002</v>
      </c>
      <c r="BS31" s="338">
        <v>94.940277354000003</v>
      </c>
      <c r="BT31" s="338">
        <v>9.9934307514</v>
      </c>
      <c r="BU31" s="338">
        <v>0.28623107683999999</v>
      </c>
      <c r="BV31" s="338">
        <v>0</v>
      </c>
    </row>
    <row r="32" spans="1:74" ht="11.1" customHeight="1" x14ac:dyDescent="0.2">
      <c r="A32" s="9" t="s">
        <v>349</v>
      </c>
      <c r="B32" s="212" t="s">
        <v>602</v>
      </c>
      <c r="C32" s="275">
        <v>20.269491675000001</v>
      </c>
      <c r="D32" s="275">
        <v>44.695444903000002</v>
      </c>
      <c r="E32" s="275">
        <v>42.565540261999999</v>
      </c>
      <c r="F32" s="275">
        <v>82.672508342</v>
      </c>
      <c r="G32" s="275">
        <v>209.64697361</v>
      </c>
      <c r="H32" s="275">
        <v>350.86923375999999</v>
      </c>
      <c r="I32" s="275">
        <v>400.23837435000002</v>
      </c>
      <c r="J32" s="275">
        <v>381.99085030999998</v>
      </c>
      <c r="K32" s="275">
        <v>280.33534370000001</v>
      </c>
      <c r="L32" s="275">
        <v>126.75050195</v>
      </c>
      <c r="M32" s="275">
        <v>31.475358440000001</v>
      </c>
      <c r="N32" s="275">
        <v>36.119088810000001</v>
      </c>
      <c r="O32" s="275">
        <v>33.659693107999999</v>
      </c>
      <c r="P32" s="275">
        <v>18.883121942999999</v>
      </c>
      <c r="Q32" s="275">
        <v>84.174620324000003</v>
      </c>
      <c r="R32" s="275">
        <v>130.67782334</v>
      </c>
      <c r="S32" s="275">
        <v>242.09447230999999</v>
      </c>
      <c r="T32" s="275">
        <v>394.26089098</v>
      </c>
      <c r="U32" s="275">
        <v>456.11755869000001</v>
      </c>
      <c r="V32" s="275">
        <v>410.71197675000002</v>
      </c>
      <c r="W32" s="275">
        <v>295.83714623999998</v>
      </c>
      <c r="X32" s="275">
        <v>135.20637733000001</v>
      </c>
      <c r="Y32" s="275">
        <v>103.08771935</v>
      </c>
      <c r="Z32" s="275">
        <v>100.1101891</v>
      </c>
      <c r="AA32" s="275">
        <v>24.864989037000001</v>
      </c>
      <c r="AB32" s="275">
        <v>23.518291021</v>
      </c>
      <c r="AC32" s="275">
        <v>89.116182281999997</v>
      </c>
      <c r="AD32" s="275">
        <v>87.168425983000006</v>
      </c>
      <c r="AE32" s="275">
        <v>185.15513609999999</v>
      </c>
      <c r="AF32" s="275">
        <v>379.11807479999999</v>
      </c>
      <c r="AG32" s="275">
        <v>509.27637656000002</v>
      </c>
      <c r="AH32" s="275">
        <v>483.89055784999999</v>
      </c>
      <c r="AI32" s="275">
        <v>352.05405816000001</v>
      </c>
      <c r="AJ32" s="275">
        <v>156.49350239</v>
      </c>
      <c r="AK32" s="275">
        <v>56.071634707999998</v>
      </c>
      <c r="AL32" s="275">
        <v>65.355671825000002</v>
      </c>
      <c r="AM32" s="275">
        <v>49.823529090000001</v>
      </c>
      <c r="AN32" s="275">
        <v>53.883511343999999</v>
      </c>
      <c r="AO32" s="275">
        <v>55.423222932000002</v>
      </c>
      <c r="AP32" s="275">
        <v>122.96956686999999</v>
      </c>
      <c r="AQ32" s="275">
        <v>211.11722294</v>
      </c>
      <c r="AR32" s="275">
        <v>335.93690214999998</v>
      </c>
      <c r="AS32" s="275">
        <v>468.27148840000001</v>
      </c>
      <c r="AT32" s="275">
        <v>405.46940231999997</v>
      </c>
      <c r="AU32" s="275">
        <v>280.06363403</v>
      </c>
      <c r="AV32" s="275">
        <v>158.12595793</v>
      </c>
      <c r="AW32" s="275">
        <v>65.785239235999995</v>
      </c>
      <c r="AX32" s="275">
        <v>37.892897394999999</v>
      </c>
      <c r="AY32" s="275">
        <v>20.335660674</v>
      </c>
      <c r="AZ32" s="275">
        <v>72.628335242000006</v>
      </c>
      <c r="BA32" s="338">
        <v>57.348021611</v>
      </c>
      <c r="BB32" s="338">
        <v>82.076293231999998</v>
      </c>
      <c r="BC32" s="338">
        <v>204.48733073</v>
      </c>
      <c r="BD32" s="338">
        <v>355.15009209999999</v>
      </c>
      <c r="BE32" s="338">
        <v>452.81871738000001</v>
      </c>
      <c r="BF32" s="338">
        <v>430.93780476000001</v>
      </c>
      <c r="BG32" s="338">
        <v>281.12481253999999</v>
      </c>
      <c r="BH32" s="338">
        <v>136.22851073000001</v>
      </c>
      <c r="BI32" s="338">
        <v>57.895423000999997</v>
      </c>
      <c r="BJ32" s="338">
        <v>33.613848767</v>
      </c>
      <c r="BK32" s="338">
        <v>30.576036665</v>
      </c>
      <c r="BL32" s="338">
        <v>33.066913487999997</v>
      </c>
      <c r="BM32" s="338">
        <v>52.874412610999997</v>
      </c>
      <c r="BN32" s="338">
        <v>76.821265331999996</v>
      </c>
      <c r="BO32" s="338">
        <v>195.85152098</v>
      </c>
      <c r="BP32" s="338">
        <v>355.46942904000002</v>
      </c>
      <c r="BQ32" s="338">
        <v>453.05335745999997</v>
      </c>
      <c r="BR32" s="338">
        <v>431.21288477000002</v>
      </c>
      <c r="BS32" s="338">
        <v>281.50572609</v>
      </c>
      <c r="BT32" s="338">
        <v>136.5518356</v>
      </c>
      <c r="BU32" s="338">
        <v>58.061614075000001</v>
      </c>
      <c r="BV32" s="338">
        <v>33.710521262</v>
      </c>
    </row>
    <row r="33" spans="1:74" ht="11.1" customHeight="1" x14ac:dyDescent="0.2">
      <c r="A33" s="9" t="s">
        <v>44</v>
      </c>
      <c r="B33" s="212" t="s">
        <v>572</v>
      </c>
      <c r="C33" s="275">
        <v>0.25785398795999998</v>
      </c>
      <c r="D33" s="275">
        <v>1.4106308385999999</v>
      </c>
      <c r="E33" s="275">
        <v>4.5873962219999997</v>
      </c>
      <c r="F33" s="275">
        <v>26.144123756999999</v>
      </c>
      <c r="G33" s="275">
        <v>147.32826843000001</v>
      </c>
      <c r="H33" s="275">
        <v>329.10814366</v>
      </c>
      <c r="I33" s="275">
        <v>307.32800315999998</v>
      </c>
      <c r="J33" s="275">
        <v>375.40708711000002</v>
      </c>
      <c r="K33" s="275">
        <v>236.46144641000001</v>
      </c>
      <c r="L33" s="275">
        <v>60.676959373000003</v>
      </c>
      <c r="M33" s="275">
        <v>0.41630645579999997</v>
      </c>
      <c r="N33" s="275">
        <v>3.8057815397999999</v>
      </c>
      <c r="O33" s="275">
        <v>2.5564807736000001</v>
      </c>
      <c r="P33" s="275">
        <v>0</v>
      </c>
      <c r="Q33" s="275">
        <v>20.598083067000001</v>
      </c>
      <c r="R33" s="275">
        <v>52.138418739000002</v>
      </c>
      <c r="S33" s="275">
        <v>174.78900388</v>
      </c>
      <c r="T33" s="275">
        <v>352.51954228</v>
      </c>
      <c r="U33" s="275">
        <v>442.38899631999999</v>
      </c>
      <c r="V33" s="275">
        <v>339.31430614999999</v>
      </c>
      <c r="W33" s="275">
        <v>235.06795113999999</v>
      </c>
      <c r="X33" s="275">
        <v>58.747324607000003</v>
      </c>
      <c r="Y33" s="275">
        <v>16.048852415999999</v>
      </c>
      <c r="Z33" s="275">
        <v>23.677755272999999</v>
      </c>
      <c r="AA33" s="275">
        <v>2.1332506922999999</v>
      </c>
      <c r="AB33" s="275">
        <v>3.4357732862999999</v>
      </c>
      <c r="AC33" s="275">
        <v>36.052875348000001</v>
      </c>
      <c r="AD33" s="275">
        <v>37.177037165000002</v>
      </c>
      <c r="AE33" s="275">
        <v>124.288512</v>
      </c>
      <c r="AF33" s="275">
        <v>371.00722816000001</v>
      </c>
      <c r="AG33" s="275">
        <v>472.84697274000001</v>
      </c>
      <c r="AH33" s="275">
        <v>459.99017235999997</v>
      </c>
      <c r="AI33" s="275">
        <v>320.72595861999997</v>
      </c>
      <c r="AJ33" s="275">
        <v>113.37041762</v>
      </c>
      <c r="AK33" s="275">
        <v>11.882630872</v>
      </c>
      <c r="AL33" s="275">
        <v>3.8795282048000002</v>
      </c>
      <c r="AM33" s="275">
        <v>19.829393458999999</v>
      </c>
      <c r="AN33" s="275">
        <v>18.010479021999998</v>
      </c>
      <c r="AO33" s="275">
        <v>27.828077205</v>
      </c>
      <c r="AP33" s="275">
        <v>74.517914184000006</v>
      </c>
      <c r="AQ33" s="275">
        <v>135.16492905000001</v>
      </c>
      <c r="AR33" s="275">
        <v>270.97910443000001</v>
      </c>
      <c r="AS33" s="275">
        <v>430.19295168999997</v>
      </c>
      <c r="AT33" s="275">
        <v>339.78168260000001</v>
      </c>
      <c r="AU33" s="275">
        <v>194.49004966000001</v>
      </c>
      <c r="AV33" s="275">
        <v>65.536531769999996</v>
      </c>
      <c r="AW33" s="275">
        <v>6.6117622252999997</v>
      </c>
      <c r="AX33" s="275">
        <v>1.549436373</v>
      </c>
      <c r="AY33" s="275">
        <v>0.82425805261999996</v>
      </c>
      <c r="AZ33" s="275">
        <v>12.578074216999999</v>
      </c>
      <c r="BA33" s="338">
        <v>18.514964535000001</v>
      </c>
      <c r="BB33" s="338">
        <v>37.239915127000003</v>
      </c>
      <c r="BC33" s="338">
        <v>159.74038578</v>
      </c>
      <c r="BD33" s="338">
        <v>320.46919818999999</v>
      </c>
      <c r="BE33" s="338">
        <v>425.66330619000001</v>
      </c>
      <c r="BF33" s="338">
        <v>409.28188262999998</v>
      </c>
      <c r="BG33" s="338">
        <v>224.13809311</v>
      </c>
      <c r="BH33" s="338">
        <v>56.376068472</v>
      </c>
      <c r="BI33" s="338">
        <v>7.0345792633000004</v>
      </c>
      <c r="BJ33" s="338">
        <v>2.4670626313000001</v>
      </c>
      <c r="BK33" s="338">
        <v>5.3666575401000003</v>
      </c>
      <c r="BL33" s="338">
        <v>3.6997152992000002</v>
      </c>
      <c r="BM33" s="338">
        <v>17.6747467</v>
      </c>
      <c r="BN33" s="338">
        <v>31.359380496</v>
      </c>
      <c r="BO33" s="338">
        <v>147.4966824</v>
      </c>
      <c r="BP33" s="338">
        <v>320.37709855999998</v>
      </c>
      <c r="BQ33" s="338">
        <v>425.58599798</v>
      </c>
      <c r="BR33" s="338">
        <v>409.19657719999998</v>
      </c>
      <c r="BS33" s="338">
        <v>224.04090188999999</v>
      </c>
      <c r="BT33" s="338">
        <v>56.331521971999997</v>
      </c>
      <c r="BU33" s="338">
        <v>7.0248345691000003</v>
      </c>
      <c r="BV33" s="338">
        <v>2.4619753809999998</v>
      </c>
    </row>
    <row r="34" spans="1:74" ht="11.1" customHeight="1" x14ac:dyDescent="0.2">
      <c r="A34" s="9" t="s">
        <v>45</v>
      </c>
      <c r="B34" s="212" t="s">
        <v>573</v>
      </c>
      <c r="C34" s="275">
        <v>4.8079855050000004</v>
      </c>
      <c r="D34" s="275">
        <v>8.3380042145999997</v>
      </c>
      <c r="E34" s="275">
        <v>21.977867845999999</v>
      </c>
      <c r="F34" s="275">
        <v>96.209273507999995</v>
      </c>
      <c r="G34" s="275">
        <v>226.03058053000001</v>
      </c>
      <c r="H34" s="275">
        <v>457.15449726999998</v>
      </c>
      <c r="I34" s="275">
        <v>502.39774061999998</v>
      </c>
      <c r="J34" s="275">
        <v>556.51833650000003</v>
      </c>
      <c r="K34" s="275">
        <v>380.19433729000002</v>
      </c>
      <c r="L34" s="275">
        <v>195.50525579999999</v>
      </c>
      <c r="M34" s="275">
        <v>10.215755479</v>
      </c>
      <c r="N34" s="275">
        <v>14.591896107</v>
      </c>
      <c r="O34" s="275">
        <v>5.3169748285000002</v>
      </c>
      <c r="P34" s="275">
        <v>5.6426158156000001</v>
      </c>
      <c r="Q34" s="275">
        <v>39.123352478999998</v>
      </c>
      <c r="R34" s="275">
        <v>141.29054757</v>
      </c>
      <c r="S34" s="275">
        <v>260.41932951000001</v>
      </c>
      <c r="T34" s="275">
        <v>452.88852594000002</v>
      </c>
      <c r="U34" s="275">
        <v>585.83016863</v>
      </c>
      <c r="V34" s="275">
        <v>561.18706646999999</v>
      </c>
      <c r="W34" s="275">
        <v>423.86538954000002</v>
      </c>
      <c r="X34" s="275">
        <v>188.02337122</v>
      </c>
      <c r="Y34" s="275">
        <v>51.623099609999997</v>
      </c>
      <c r="Z34" s="275">
        <v>25.311730935</v>
      </c>
      <c r="AA34" s="275">
        <v>9.3170164271000004</v>
      </c>
      <c r="AB34" s="275">
        <v>25.486543309000002</v>
      </c>
      <c r="AC34" s="275">
        <v>86.038811136000007</v>
      </c>
      <c r="AD34" s="275">
        <v>122.66990093</v>
      </c>
      <c r="AE34" s="275">
        <v>238.03354471</v>
      </c>
      <c r="AF34" s="275">
        <v>475.27432614000003</v>
      </c>
      <c r="AG34" s="275">
        <v>619.45434203000002</v>
      </c>
      <c r="AH34" s="275">
        <v>547.04942936999998</v>
      </c>
      <c r="AI34" s="275">
        <v>429.32242257000001</v>
      </c>
      <c r="AJ34" s="275">
        <v>232.53832287</v>
      </c>
      <c r="AK34" s="275">
        <v>79.809133661999994</v>
      </c>
      <c r="AL34" s="275">
        <v>16.750846363000001</v>
      </c>
      <c r="AM34" s="275">
        <v>34.949724889999999</v>
      </c>
      <c r="AN34" s="275">
        <v>66.905734004999999</v>
      </c>
      <c r="AO34" s="275">
        <v>112.27168263</v>
      </c>
      <c r="AP34" s="275">
        <v>141.81376911000001</v>
      </c>
      <c r="AQ34" s="275">
        <v>241.17523542999999</v>
      </c>
      <c r="AR34" s="275">
        <v>446.31915257000003</v>
      </c>
      <c r="AS34" s="275">
        <v>583.59077806000005</v>
      </c>
      <c r="AT34" s="275">
        <v>508.11921409000001</v>
      </c>
      <c r="AU34" s="275">
        <v>367.97102931000001</v>
      </c>
      <c r="AV34" s="275">
        <v>143.50182391999999</v>
      </c>
      <c r="AW34" s="275">
        <v>67.476685650999997</v>
      </c>
      <c r="AX34" s="275">
        <v>6.1388061327000001</v>
      </c>
      <c r="AY34" s="275">
        <v>4.6015247668999999</v>
      </c>
      <c r="AZ34" s="275">
        <v>28.870061505999999</v>
      </c>
      <c r="BA34" s="338">
        <v>63.173948734</v>
      </c>
      <c r="BB34" s="338">
        <v>131.70504568000001</v>
      </c>
      <c r="BC34" s="338">
        <v>312.95989237999999</v>
      </c>
      <c r="BD34" s="338">
        <v>473.88797159000001</v>
      </c>
      <c r="BE34" s="338">
        <v>571.28988919999995</v>
      </c>
      <c r="BF34" s="338">
        <v>565.94083278999994</v>
      </c>
      <c r="BG34" s="338">
        <v>367.61034193</v>
      </c>
      <c r="BH34" s="338">
        <v>148.33544369000001</v>
      </c>
      <c r="BI34" s="338">
        <v>41.957954946000001</v>
      </c>
      <c r="BJ34" s="338">
        <v>10.400141543</v>
      </c>
      <c r="BK34" s="338">
        <v>16.022138861999998</v>
      </c>
      <c r="BL34" s="338">
        <v>20.090790632000001</v>
      </c>
      <c r="BM34" s="338">
        <v>56.633718875</v>
      </c>
      <c r="BN34" s="338">
        <v>113.66365573</v>
      </c>
      <c r="BO34" s="338">
        <v>288.52450413999998</v>
      </c>
      <c r="BP34" s="338">
        <v>474.07241039000002</v>
      </c>
      <c r="BQ34" s="338">
        <v>571.42947117999995</v>
      </c>
      <c r="BR34" s="338">
        <v>566.08765577999998</v>
      </c>
      <c r="BS34" s="338">
        <v>367.76021483</v>
      </c>
      <c r="BT34" s="338">
        <v>148.46730045999999</v>
      </c>
      <c r="BU34" s="338">
        <v>42.011901547000001</v>
      </c>
      <c r="BV34" s="338">
        <v>10.409716243</v>
      </c>
    </row>
    <row r="35" spans="1:74" ht="11.1" customHeight="1" x14ac:dyDescent="0.2">
      <c r="A35" s="9" t="s">
        <v>48</v>
      </c>
      <c r="B35" s="212" t="s">
        <v>574</v>
      </c>
      <c r="C35" s="275">
        <v>3.0955247694999999</v>
      </c>
      <c r="D35" s="275">
        <v>7.2309902124000001</v>
      </c>
      <c r="E35" s="275">
        <v>20.246858206999999</v>
      </c>
      <c r="F35" s="275">
        <v>47.080350793000001</v>
      </c>
      <c r="G35" s="275">
        <v>118.90195726</v>
      </c>
      <c r="H35" s="275">
        <v>271.20435605</v>
      </c>
      <c r="I35" s="275">
        <v>391.16056815000002</v>
      </c>
      <c r="J35" s="275">
        <v>271.69811387999999</v>
      </c>
      <c r="K35" s="275">
        <v>205.16046577</v>
      </c>
      <c r="L35" s="275">
        <v>85.352140137999996</v>
      </c>
      <c r="M35" s="275">
        <v>8.6867333984999995</v>
      </c>
      <c r="N35" s="275">
        <v>0</v>
      </c>
      <c r="O35" s="275">
        <v>1.6507669465999999</v>
      </c>
      <c r="P35" s="275">
        <v>10.997741854999999</v>
      </c>
      <c r="Q35" s="275">
        <v>31.874664765999999</v>
      </c>
      <c r="R35" s="275">
        <v>40.264607411</v>
      </c>
      <c r="S35" s="275">
        <v>75.152923702999999</v>
      </c>
      <c r="T35" s="275">
        <v>313.20056789</v>
      </c>
      <c r="U35" s="275">
        <v>325.16254552999999</v>
      </c>
      <c r="V35" s="275">
        <v>361.60255072000001</v>
      </c>
      <c r="W35" s="275">
        <v>231.14384068000001</v>
      </c>
      <c r="X35" s="275">
        <v>83.877429097000004</v>
      </c>
      <c r="Y35" s="275">
        <v>2.900671526</v>
      </c>
      <c r="Z35" s="275">
        <v>0</v>
      </c>
      <c r="AA35" s="275">
        <v>0</v>
      </c>
      <c r="AB35" s="275">
        <v>10.067042259000001</v>
      </c>
      <c r="AC35" s="275">
        <v>24.103368248999999</v>
      </c>
      <c r="AD35" s="275">
        <v>41.886433023999999</v>
      </c>
      <c r="AE35" s="275">
        <v>90.161431730999993</v>
      </c>
      <c r="AF35" s="275">
        <v>331.01370089</v>
      </c>
      <c r="AG35" s="275">
        <v>407.63020746000001</v>
      </c>
      <c r="AH35" s="275">
        <v>305.28828927000001</v>
      </c>
      <c r="AI35" s="275">
        <v>173.31711261000001</v>
      </c>
      <c r="AJ35" s="275">
        <v>99.011217220999995</v>
      </c>
      <c r="AK35" s="275">
        <v>13.720064927999999</v>
      </c>
      <c r="AL35" s="275">
        <v>0</v>
      </c>
      <c r="AM35" s="275">
        <v>0</v>
      </c>
      <c r="AN35" s="275">
        <v>5.2654351213000004</v>
      </c>
      <c r="AO35" s="275">
        <v>31.321700480000001</v>
      </c>
      <c r="AP35" s="275">
        <v>51.207988221000001</v>
      </c>
      <c r="AQ35" s="275">
        <v>110.51843938</v>
      </c>
      <c r="AR35" s="275">
        <v>308.84892070000001</v>
      </c>
      <c r="AS35" s="275">
        <v>413.06183883</v>
      </c>
      <c r="AT35" s="275">
        <v>328.46390191</v>
      </c>
      <c r="AU35" s="275">
        <v>177.80447211000001</v>
      </c>
      <c r="AV35" s="275">
        <v>91.548173112000001</v>
      </c>
      <c r="AW35" s="275">
        <v>29.020212205</v>
      </c>
      <c r="AX35" s="275">
        <v>1.1624688501</v>
      </c>
      <c r="AY35" s="275">
        <v>4.8155483401000003</v>
      </c>
      <c r="AZ35" s="275">
        <v>1.1211526790999999</v>
      </c>
      <c r="BA35" s="338">
        <v>14.658010876000001</v>
      </c>
      <c r="BB35" s="338">
        <v>44.387771188999999</v>
      </c>
      <c r="BC35" s="338">
        <v>127.42219068</v>
      </c>
      <c r="BD35" s="338">
        <v>266.30359522999998</v>
      </c>
      <c r="BE35" s="338">
        <v>387.84825381000002</v>
      </c>
      <c r="BF35" s="338">
        <v>340.62083052000003</v>
      </c>
      <c r="BG35" s="338">
        <v>201.34731360000001</v>
      </c>
      <c r="BH35" s="338">
        <v>66.862524284000003</v>
      </c>
      <c r="BI35" s="338">
        <v>8.3542380809000001</v>
      </c>
      <c r="BJ35" s="338">
        <v>0.29097876566000003</v>
      </c>
      <c r="BK35" s="338">
        <v>1.3319199347999999</v>
      </c>
      <c r="BL35" s="338">
        <v>3.7421411582999999</v>
      </c>
      <c r="BM35" s="338">
        <v>13.515001111</v>
      </c>
      <c r="BN35" s="338">
        <v>42.030985385999998</v>
      </c>
      <c r="BO35" s="338">
        <v>121.18936149</v>
      </c>
      <c r="BP35" s="338">
        <v>266.49743036000001</v>
      </c>
      <c r="BQ35" s="338">
        <v>388.12043290999998</v>
      </c>
      <c r="BR35" s="338">
        <v>340.89195820999998</v>
      </c>
      <c r="BS35" s="338">
        <v>201.56240455</v>
      </c>
      <c r="BT35" s="338">
        <v>66.960840288</v>
      </c>
      <c r="BU35" s="338">
        <v>8.3677722472999996</v>
      </c>
      <c r="BV35" s="338">
        <v>0.29147278043000002</v>
      </c>
    </row>
    <row r="36" spans="1:74" ht="11.1" customHeight="1" x14ac:dyDescent="0.2">
      <c r="A36" s="9" t="s">
        <v>49</v>
      </c>
      <c r="B36" s="212" t="s">
        <v>575</v>
      </c>
      <c r="C36" s="275">
        <v>14.056384653</v>
      </c>
      <c r="D36" s="275">
        <v>9.6515217855</v>
      </c>
      <c r="E36" s="275">
        <v>15.502602084999999</v>
      </c>
      <c r="F36" s="275">
        <v>25.850793526</v>
      </c>
      <c r="G36" s="275">
        <v>72.134767937000007</v>
      </c>
      <c r="H36" s="275">
        <v>127.32917103</v>
      </c>
      <c r="I36" s="275">
        <v>274.13048860999999</v>
      </c>
      <c r="J36" s="275">
        <v>228.21476153</v>
      </c>
      <c r="K36" s="275">
        <v>189.91952903999999</v>
      </c>
      <c r="L36" s="275">
        <v>85.914161808000003</v>
      </c>
      <c r="M36" s="275">
        <v>18.681653608000001</v>
      </c>
      <c r="N36" s="275">
        <v>7.4741941555000002</v>
      </c>
      <c r="O36" s="275">
        <v>10.218516175</v>
      </c>
      <c r="P36" s="275">
        <v>12.770610894000001</v>
      </c>
      <c r="Q36" s="275">
        <v>26.769138760000001</v>
      </c>
      <c r="R36" s="275">
        <v>22.628807642999998</v>
      </c>
      <c r="S36" s="275">
        <v>27.635132655</v>
      </c>
      <c r="T36" s="275">
        <v>175.59176715000001</v>
      </c>
      <c r="U36" s="275">
        <v>218.36586803</v>
      </c>
      <c r="V36" s="275">
        <v>260.83571584999999</v>
      </c>
      <c r="W36" s="275">
        <v>193.19813988999999</v>
      </c>
      <c r="X36" s="275">
        <v>97.088920727000001</v>
      </c>
      <c r="Y36" s="275">
        <v>12.185361009999999</v>
      </c>
      <c r="Z36" s="275">
        <v>10.415056756</v>
      </c>
      <c r="AA36" s="275">
        <v>7.7794859394999998</v>
      </c>
      <c r="AB36" s="275">
        <v>15.026928786999999</v>
      </c>
      <c r="AC36" s="275">
        <v>12.640498089999999</v>
      </c>
      <c r="AD36" s="275">
        <v>26.812996991999999</v>
      </c>
      <c r="AE36" s="275">
        <v>36.796153992000001</v>
      </c>
      <c r="AF36" s="275">
        <v>165.75906072999999</v>
      </c>
      <c r="AG36" s="275">
        <v>235.72647760999999</v>
      </c>
      <c r="AH36" s="275">
        <v>233.95432914</v>
      </c>
      <c r="AI36" s="275">
        <v>122.26154858</v>
      </c>
      <c r="AJ36" s="275">
        <v>47.082550345000001</v>
      </c>
      <c r="AK36" s="275">
        <v>17.123550549000001</v>
      </c>
      <c r="AL36" s="275">
        <v>7.9905191617</v>
      </c>
      <c r="AM36" s="275">
        <v>6.9900026869999996</v>
      </c>
      <c r="AN36" s="275">
        <v>6.5819671658000001</v>
      </c>
      <c r="AO36" s="275">
        <v>16.715221475</v>
      </c>
      <c r="AP36" s="275">
        <v>24.883755360999999</v>
      </c>
      <c r="AQ36" s="275">
        <v>45.683628042999999</v>
      </c>
      <c r="AR36" s="275">
        <v>147.57312375000001</v>
      </c>
      <c r="AS36" s="275">
        <v>283.38484841000002</v>
      </c>
      <c r="AT36" s="275">
        <v>278.28191240000001</v>
      </c>
      <c r="AU36" s="275">
        <v>139.28051834999999</v>
      </c>
      <c r="AV36" s="275">
        <v>67.032849460999998</v>
      </c>
      <c r="AW36" s="275">
        <v>20.612680718</v>
      </c>
      <c r="AX36" s="275">
        <v>9.6973738354000005</v>
      </c>
      <c r="AY36" s="275">
        <v>15.000949949000001</v>
      </c>
      <c r="AZ36" s="275">
        <v>7.9999019600999999</v>
      </c>
      <c r="BA36" s="338">
        <v>11.652892742000001</v>
      </c>
      <c r="BB36" s="338">
        <v>18.631164628000001</v>
      </c>
      <c r="BC36" s="338">
        <v>45.549545919000003</v>
      </c>
      <c r="BD36" s="338">
        <v>103.28717207</v>
      </c>
      <c r="BE36" s="338">
        <v>221.71512478</v>
      </c>
      <c r="BF36" s="338">
        <v>216.38260055000001</v>
      </c>
      <c r="BG36" s="338">
        <v>133.44037417999999</v>
      </c>
      <c r="BH36" s="338">
        <v>38.615126519</v>
      </c>
      <c r="BI36" s="338">
        <v>11.619327582</v>
      </c>
      <c r="BJ36" s="338">
        <v>7.9481639680000002</v>
      </c>
      <c r="BK36" s="338">
        <v>8.4353003139999991</v>
      </c>
      <c r="BL36" s="338">
        <v>7.9514818944999996</v>
      </c>
      <c r="BM36" s="338">
        <v>11.594375388</v>
      </c>
      <c r="BN36" s="338">
        <v>18.561107527000001</v>
      </c>
      <c r="BO36" s="338">
        <v>45.449146581000001</v>
      </c>
      <c r="BP36" s="338">
        <v>103.14457141</v>
      </c>
      <c r="BQ36" s="338">
        <v>221.53548330000001</v>
      </c>
      <c r="BR36" s="338">
        <v>216.20889690000001</v>
      </c>
      <c r="BS36" s="338">
        <v>133.29351951000001</v>
      </c>
      <c r="BT36" s="338">
        <v>38.534514489999999</v>
      </c>
      <c r="BU36" s="338">
        <v>11.570599414</v>
      </c>
      <c r="BV36" s="338">
        <v>7.9060758836999998</v>
      </c>
    </row>
    <row r="37" spans="1:74" ht="11.1" customHeight="1" x14ac:dyDescent="0.2">
      <c r="A37" s="9" t="s">
        <v>708</v>
      </c>
      <c r="B37" s="212" t="s">
        <v>603</v>
      </c>
      <c r="C37" s="275">
        <v>7.0752922311999997</v>
      </c>
      <c r="D37" s="275">
        <v>11.939348881000001</v>
      </c>
      <c r="E37" s="275">
        <v>15.253094067999999</v>
      </c>
      <c r="F37" s="275">
        <v>37.298187445000003</v>
      </c>
      <c r="G37" s="275">
        <v>113.32506753</v>
      </c>
      <c r="H37" s="275">
        <v>242.64073880999999</v>
      </c>
      <c r="I37" s="275">
        <v>300.73014412999999</v>
      </c>
      <c r="J37" s="275">
        <v>291.89519825000002</v>
      </c>
      <c r="K37" s="275">
        <v>182.66603888</v>
      </c>
      <c r="L37" s="275">
        <v>74.237480947999998</v>
      </c>
      <c r="M37" s="275">
        <v>11.123626043</v>
      </c>
      <c r="N37" s="275">
        <v>10.310241605</v>
      </c>
      <c r="O37" s="275">
        <v>9.2002686163000007</v>
      </c>
      <c r="P37" s="275">
        <v>7.2835522113</v>
      </c>
      <c r="Q37" s="275">
        <v>29.404568545</v>
      </c>
      <c r="R37" s="275">
        <v>53.294944909999998</v>
      </c>
      <c r="S37" s="275">
        <v>125.90188328000001</v>
      </c>
      <c r="T37" s="275">
        <v>255.02621959999999</v>
      </c>
      <c r="U37" s="275">
        <v>336.08078074999997</v>
      </c>
      <c r="V37" s="275">
        <v>315.23670421999998</v>
      </c>
      <c r="W37" s="275">
        <v>223.25642182000001</v>
      </c>
      <c r="X37" s="275">
        <v>77.022171908999994</v>
      </c>
      <c r="Y37" s="275">
        <v>29.78167706</v>
      </c>
      <c r="Z37" s="275">
        <v>26.279411812999999</v>
      </c>
      <c r="AA37" s="275">
        <v>7.4435867486999996</v>
      </c>
      <c r="AB37" s="275">
        <v>11.156961315</v>
      </c>
      <c r="AC37" s="275">
        <v>35.196850933</v>
      </c>
      <c r="AD37" s="275">
        <v>42.468016165000002</v>
      </c>
      <c r="AE37" s="275">
        <v>97.462454489999999</v>
      </c>
      <c r="AF37" s="275">
        <v>270.73293580000001</v>
      </c>
      <c r="AG37" s="275">
        <v>383.63159738000002</v>
      </c>
      <c r="AH37" s="275">
        <v>361.91261594999997</v>
      </c>
      <c r="AI37" s="275">
        <v>219.17432138000001</v>
      </c>
      <c r="AJ37" s="275">
        <v>86.384993417000004</v>
      </c>
      <c r="AK37" s="275">
        <v>25.51919397</v>
      </c>
      <c r="AL37" s="275">
        <v>16.544830310999998</v>
      </c>
      <c r="AM37" s="275">
        <v>16.465240032000001</v>
      </c>
      <c r="AN37" s="275">
        <v>21.639240075</v>
      </c>
      <c r="AO37" s="275">
        <v>31.889981015</v>
      </c>
      <c r="AP37" s="275">
        <v>55.971562085000002</v>
      </c>
      <c r="AQ37" s="275">
        <v>105.55275057</v>
      </c>
      <c r="AR37" s="275">
        <v>240.76683595</v>
      </c>
      <c r="AS37" s="275">
        <v>362.85169373999997</v>
      </c>
      <c r="AT37" s="275">
        <v>291.08482063999998</v>
      </c>
      <c r="AU37" s="275">
        <v>183.82571612999999</v>
      </c>
      <c r="AV37" s="275">
        <v>76.978374450999993</v>
      </c>
      <c r="AW37" s="275">
        <v>27.299374373999999</v>
      </c>
      <c r="AX37" s="275">
        <v>10.063387424</v>
      </c>
      <c r="AY37" s="275">
        <v>7.4770282697999999</v>
      </c>
      <c r="AZ37" s="275">
        <v>20.147145844000001</v>
      </c>
      <c r="BA37" s="338">
        <v>23.534341091999998</v>
      </c>
      <c r="BB37" s="338">
        <v>41.7755145</v>
      </c>
      <c r="BC37" s="338">
        <v>121.14023027</v>
      </c>
      <c r="BD37" s="338">
        <v>238.48415304</v>
      </c>
      <c r="BE37" s="338">
        <v>348.15060821999998</v>
      </c>
      <c r="BF37" s="338">
        <v>323.93048766999999</v>
      </c>
      <c r="BG37" s="338">
        <v>176.25896764000001</v>
      </c>
      <c r="BH37" s="338">
        <v>62.321676850999999</v>
      </c>
      <c r="BI37" s="338">
        <v>19.697798639999998</v>
      </c>
      <c r="BJ37" s="338">
        <v>9.4669860462000006</v>
      </c>
      <c r="BK37" s="338">
        <v>9.8830679690000007</v>
      </c>
      <c r="BL37" s="338">
        <v>10.89069714</v>
      </c>
      <c r="BM37" s="338">
        <v>21.768308833999999</v>
      </c>
      <c r="BN37" s="338">
        <v>38.085971849000003</v>
      </c>
      <c r="BO37" s="338">
        <v>114.76199269999999</v>
      </c>
      <c r="BP37" s="338">
        <v>238.92306056999999</v>
      </c>
      <c r="BQ37" s="338">
        <v>348.55042580000003</v>
      </c>
      <c r="BR37" s="338">
        <v>324.36673216999998</v>
      </c>
      <c r="BS37" s="338">
        <v>176.72048233999999</v>
      </c>
      <c r="BT37" s="338">
        <v>62.591183147000002</v>
      </c>
      <c r="BU37" s="338">
        <v>19.796435034999998</v>
      </c>
      <c r="BV37" s="338">
        <v>9.5082923729999997</v>
      </c>
    </row>
    <row r="38" spans="1:74" ht="11.1" customHeight="1" x14ac:dyDescent="0.2">
      <c r="A38" s="9"/>
      <c r="B38" s="193" t="s">
        <v>170</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339"/>
      <c r="BB38" s="339"/>
      <c r="BC38" s="339"/>
      <c r="BD38" s="339"/>
      <c r="BE38" s="339"/>
      <c r="BF38" s="339"/>
      <c r="BG38" s="339"/>
      <c r="BH38" s="339"/>
      <c r="BI38" s="339"/>
      <c r="BJ38" s="339"/>
      <c r="BK38" s="339"/>
      <c r="BL38" s="339"/>
      <c r="BM38" s="339"/>
      <c r="BN38" s="339"/>
      <c r="BO38" s="339"/>
      <c r="BP38" s="339"/>
      <c r="BQ38" s="339"/>
      <c r="BR38" s="339"/>
      <c r="BS38" s="339"/>
      <c r="BT38" s="339"/>
      <c r="BU38" s="339"/>
      <c r="BV38" s="339"/>
    </row>
    <row r="39" spans="1:74" ht="11.1" customHeight="1" x14ac:dyDescent="0.2">
      <c r="A39" s="9" t="s">
        <v>157</v>
      </c>
      <c r="B39" s="212" t="s">
        <v>568</v>
      </c>
      <c r="C39" s="257">
        <v>0</v>
      </c>
      <c r="D39" s="257">
        <v>0</v>
      </c>
      <c r="E39" s="257">
        <v>0</v>
      </c>
      <c r="F39" s="257">
        <v>0</v>
      </c>
      <c r="G39" s="257">
        <v>9.3809864515000001</v>
      </c>
      <c r="H39" s="257">
        <v>73.374580929999993</v>
      </c>
      <c r="I39" s="257">
        <v>218.47334749000001</v>
      </c>
      <c r="J39" s="257">
        <v>162.36369424</v>
      </c>
      <c r="K39" s="257">
        <v>35.283133894000002</v>
      </c>
      <c r="L39" s="257">
        <v>0.71480182485999999</v>
      </c>
      <c r="M39" s="257">
        <v>0</v>
      </c>
      <c r="N39" s="257">
        <v>0</v>
      </c>
      <c r="O39" s="257">
        <v>0</v>
      </c>
      <c r="P39" s="257">
        <v>0</v>
      </c>
      <c r="Q39" s="257">
        <v>0</v>
      </c>
      <c r="R39" s="257">
        <v>0</v>
      </c>
      <c r="S39" s="257">
        <v>8.9542098045999996</v>
      </c>
      <c r="T39" s="257">
        <v>76.134013545000002</v>
      </c>
      <c r="U39" s="257">
        <v>224.63174563000001</v>
      </c>
      <c r="V39" s="257">
        <v>159.01015527999999</v>
      </c>
      <c r="W39" s="257">
        <v>35.355177511000001</v>
      </c>
      <c r="X39" s="257">
        <v>0.76371932736000003</v>
      </c>
      <c r="Y39" s="257">
        <v>0</v>
      </c>
      <c r="Z39" s="257">
        <v>0</v>
      </c>
      <c r="AA39" s="257">
        <v>0</v>
      </c>
      <c r="AB39" s="257">
        <v>0</v>
      </c>
      <c r="AC39" s="257">
        <v>0</v>
      </c>
      <c r="AD39" s="257">
        <v>0</v>
      </c>
      <c r="AE39" s="257">
        <v>12.043763865000001</v>
      </c>
      <c r="AF39" s="257">
        <v>68.953488597000003</v>
      </c>
      <c r="AG39" s="257">
        <v>223.73009443999999</v>
      </c>
      <c r="AH39" s="257">
        <v>157.22639436</v>
      </c>
      <c r="AI39" s="257">
        <v>37.856088714999999</v>
      </c>
      <c r="AJ39" s="257">
        <v>0.76371932736000003</v>
      </c>
      <c r="AK39" s="257">
        <v>0</v>
      </c>
      <c r="AL39" s="257">
        <v>0</v>
      </c>
      <c r="AM39" s="257">
        <v>0</v>
      </c>
      <c r="AN39" s="257">
        <v>0</v>
      </c>
      <c r="AO39" s="257">
        <v>0</v>
      </c>
      <c r="AP39" s="257">
        <v>0</v>
      </c>
      <c r="AQ39" s="257">
        <v>12.301791311000001</v>
      </c>
      <c r="AR39" s="257">
        <v>68.636674733000007</v>
      </c>
      <c r="AS39" s="257">
        <v>222.16321740000001</v>
      </c>
      <c r="AT39" s="257">
        <v>168.31558337999999</v>
      </c>
      <c r="AU39" s="257">
        <v>42.575273291000002</v>
      </c>
      <c r="AV39" s="257">
        <v>0.76371932736000003</v>
      </c>
      <c r="AW39" s="257">
        <v>0</v>
      </c>
      <c r="AX39" s="257">
        <v>0</v>
      </c>
      <c r="AY39" s="257">
        <v>0</v>
      </c>
      <c r="AZ39" s="257">
        <v>0</v>
      </c>
      <c r="BA39" s="341">
        <v>0</v>
      </c>
      <c r="BB39" s="341">
        <v>0</v>
      </c>
      <c r="BC39" s="341">
        <v>11.491960000000001</v>
      </c>
      <c r="BD39" s="341">
        <v>69.262119999999996</v>
      </c>
      <c r="BE39" s="341">
        <v>222.56530000000001</v>
      </c>
      <c r="BF39" s="341">
        <v>165.60810000000001</v>
      </c>
      <c r="BG39" s="341">
        <v>44.998690000000003</v>
      </c>
      <c r="BH39" s="341">
        <v>1.1631320000000001</v>
      </c>
      <c r="BI39" s="341">
        <v>0</v>
      </c>
      <c r="BJ39" s="341">
        <v>0</v>
      </c>
      <c r="BK39" s="341">
        <v>0</v>
      </c>
      <c r="BL39" s="341">
        <v>0</v>
      </c>
      <c r="BM39" s="341">
        <v>0</v>
      </c>
      <c r="BN39" s="341">
        <v>0</v>
      </c>
      <c r="BO39" s="341">
        <v>12.267440000000001</v>
      </c>
      <c r="BP39" s="341">
        <v>66.603539999999995</v>
      </c>
      <c r="BQ39" s="341">
        <v>219.625</v>
      </c>
      <c r="BR39" s="341">
        <v>172.49420000000001</v>
      </c>
      <c r="BS39" s="341">
        <v>45.059890000000003</v>
      </c>
      <c r="BT39" s="341">
        <v>1.303369</v>
      </c>
      <c r="BU39" s="341">
        <v>0</v>
      </c>
      <c r="BV39" s="341">
        <v>0</v>
      </c>
    </row>
    <row r="40" spans="1:74" ht="11.1" customHeight="1" x14ac:dyDescent="0.2">
      <c r="A40" s="9" t="s">
        <v>158</v>
      </c>
      <c r="B40" s="212" t="s">
        <v>601</v>
      </c>
      <c r="C40" s="257">
        <v>0</v>
      </c>
      <c r="D40" s="257">
        <v>0</v>
      </c>
      <c r="E40" s="257">
        <v>0.19775431017</v>
      </c>
      <c r="F40" s="257">
        <v>4.3027574228E-2</v>
      </c>
      <c r="G40" s="257">
        <v>31.647912279</v>
      </c>
      <c r="H40" s="257">
        <v>135.04105992000001</v>
      </c>
      <c r="I40" s="257">
        <v>273.97092649000001</v>
      </c>
      <c r="J40" s="257">
        <v>213.67550352000001</v>
      </c>
      <c r="K40" s="257">
        <v>70.298217489999999</v>
      </c>
      <c r="L40" s="257">
        <v>4.9939932096000001</v>
      </c>
      <c r="M40" s="257">
        <v>0</v>
      </c>
      <c r="N40" s="257">
        <v>0</v>
      </c>
      <c r="O40" s="257">
        <v>0</v>
      </c>
      <c r="P40" s="257">
        <v>0</v>
      </c>
      <c r="Q40" s="257">
        <v>0.19775431017</v>
      </c>
      <c r="R40" s="257">
        <v>4.3027574228E-2</v>
      </c>
      <c r="S40" s="257">
        <v>28.220573036000001</v>
      </c>
      <c r="T40" s="257">
        <v>139.42871758000001</v>
      </c>
      <c r="U40" s="257">
        <v>276.46132466</v>
      </c>
      <c r="V40" s="257">
        <v>211.30737611000001</v>
      </c>
      <c r="W40" s="257">
        <v>69.26234169</v>
      </c>
      <c r="X40" s="257">
        <v>5.4803848450999997</v>
      </c>
      <c r="Y40" s="257">
        <v>0</v>
      </c>
      <c r="Z40" s="257">
        <v>0</v>
      </c>
      <c r="AA40" s="257">
        <v>0</v>
      </c>
      <c r="AB40" s="257">
        <v>0</v>
      </c>
      <c r="AC40" s="257">
        <v>0.19775431017</v>
      </c>
      <c r="AD40" s="257">
        <v>4.3027574228E-2</v>
      </c>
      <c r="AE40" s="257">
        <v>35.158509410999997</v>
      </c>
      <c r="AF40" s="257">
        <v>132.48550847999999</v>
      </c>
      <c r="AG40" s="257">
        <v>272.74429662</v>
      </c>
      <c r="AH40" s="257">
        <v>205.01833346999999</v>
      </c>
      <c r="AI40" s="257">
        <v>70.729661585000002</v>
      </c>
      <c r="AJ40" s="257">
        <v>5.1711406012000003</v>
      </c>
      <c r="AK40" s="257">
        <v>0</v>
      </c>
      <c r="AL40" s="257">
        <v>8.6280507014000002E-2</v>
      </c>
      <c r="AM40" s="257">
        <v>0</v>
      </c>
      <c r="AN40" s="257">
        <v>0</v>
      </c>
      <c r="AO40" s="257">
        <v>0.19775431017</v>
      </c>
      <c r="AP40" s="257">
        <v>4.3027574228E-2</v>
      </c>
      <c r="AQ40" s="257">
        <v>34.822270119000002</v>
      </c>
      <c r="AR40" s="257">
        <v>133.88058138</v>
      </c>
      <c r="AS40" s="257">
        <v>273.67669813999998</v>
      </c>
      <c r="AT40" s="257">
        <v>213.89378927000001</v>
      </c>
      <c r="AU40" s="257">
        <v>78.793614529999999</v>
      </c>
      <c r="AV40" s="257">
        <v>5.6636402378000001</v>
      </c>
      <c r="AW40" s="257">
        <v>0</v>
      </c>
      <c r="AX40" s="257">
        <v>8.6280507014000002E-2</v>
      </c>
      <c r="AY40" s="257">
        <v>0</v>
      </c>
      <c r="AZ40" s="257">
        <v>0</v>
      </c>
      <c r="BA40" s="341">
        <v>0.19775429999999999</v>
      </c>
      <c r="BB40" s="341">
        <v>0.26155830000000002</v>
      </c>
      <c r="BC40" s="341">
        <v>32.868130000000001</v>
      </c>
      <c r="BD40" s="341">
        <v>132.7689</v>
      </c>
      <c r="BE40" s="341">
        <v>278.56740000000002</v>
      </c>
      <c r="BF40" s="341">
        <v>208.59190000000001</v>
      </c>
      <c r="BG40" s="341">
        <v>79.306179999999998</v>
      </c>
      <c r="BH40" s="341">
        <v>5.0793689999999998</v>
      </c>
      <c r="BI40" s="341">
        <v>0</v>
      </c>
      <c r="BJ40" s="341">
        <v>8.6280499999999996E-2</v>
      </c>
      <c r="BK40" s="341">
        <v>0</v>
      </c>
      <c r="BL40" s="341">
        <v>0</v>
      </c>
      <c r="BM40" s="341">
        <v>0.19775429999999999</v>
      </c>
      <c r="BN40" s="341">
        <v>0.26155830000000002</v>
      </c>
      <c r="BO40" s="341">
        <v>34.747169999999997</v>
      </c>
      <c r="BP40" s="341">
        <v>127.46850000000001</v>
      </c>
      <c r="BQ40" s="341">
        <v>277.16570000000002</v>
      </c>
      <c r="BR40" s="341">
        <v>215.8476</v>
      </c>
      <c r="BS40" s="341">
        <v>78.199960000000004</v>
      </c>
      <c r="BT40" s="341">
        <v>5.45397</v>
      </c>
      <c r="BU40" s="341">
        <v>0</v>
      </c>
      <c r="BV40" s="341">
        <v>8.6280499999999996E-2</v>
      </c>
    </row>
    <row r="41" spans="1:74" ht="11.1" customHeight="1" x14ac:dyDescent="0.2">
      <c r="A41" s="9" t="s">
        <v>159</v>
      </c>
      <c r="B41" s="212" t="s">
        <v>569</v>
      </c>
      <c r="C41" s="257">
        <v>0.10473952909000001</v>
      </c>
      <c r="D41" s="257">
        <v>0</v>
      </c>
      <c r="E41" s="257">
        <v>2.8184635130000002</v>
      </c>
      <c r="F41" s="257">
        <v>1.9083448294000001</v>
      </c>
      <c r="G41" s="257">
        <v>60.424014608</v>
      </c>
      <c r="H41" s="257">
        <v>167.10044339000001</v>
      </c>
      <c r="I41" s="257">
        <v>262.06253139</v>
      </c>
      <c r="J41" s="257">
        <v>210.94880122000001</v>
      </c>
      <c r="K41" s="257">
        <v>72.576763298000003</v>
      </c>
      <c r="L41" s="257">
        <v>6.3037616927000002</v>
      </c>
      <c r="M41" s="257">
        <v>0</v>
      </c>
      <c r="N41" s="257">
        <v>0</v>
      </c>
      <c r="O41" s="257">
        <v>0.10473952909000001</v>
      </c>
      <c r="P41" s="257">
        <v>0</v>
      </c>
      <c r="Q41" s="257">
        <v>2.7363577484000001</v>
      </c>
      <c r="R41" s="257">
        <v>1.8820145896</v>
      </c>
      <c r="S41" s="257">
        <v>58.417266392999998</v>
      </c>
      <c r="T41" s="257">
        <v>173.19145047999999</v>
      </c>
      <c r="U41" s="257">
        <v>256.8199419</v>
      </c>
      <c r="V41" s="257">
        <v>219.36640292000001</v>
      </c>
      <c r="W41" s="257">
        <v>68.205213143999998</v>
      </c>
      <c r="X41" s="257">
        <v>6.0347402706000004</v>
      </c>
      <c r="Y41" s="257">
        <v>0</v>
      </c>
      <c r="Z41" s="257">
        <v>0</v>
      </c>
      <c r="AA41" s="257">
        <v>0.10473952909000001</v>
      </c>
      <c r="AB41" s="257">
        <v>0</v>
      </c>
      <c r="AC41" s="257">
        <v>2.7363577484000001</v>
      </c>
      <c r="AD41" s="257">
        <v>1.8309131661</v>
      </c>
      <c r="AE41" s="257">
        <v>64.077457272999993</v>
      </c>
      <c r="AF41" s="257">
        <v>162.75804839</v>
      </c>
      <c r="AG41" s="257">
        <v>248.65896699999999</v>
      </c>
      <c r="AH41" s="257">
        <v>210.45231722</v>
      </c>
      <c r="AI41" s="257">
        <v>68.569055004000006</v>
      </c>
      <c r="AJ41" s="257">
        <v>5.9838542865999997</v>
      </c>
      <c r="AK41" s="257">
        <v>0</v>
      </c>
      <c r="AL41" s="257">
        <v>0.15510074349</v>
      </c>
      <c r="AM41" s="257">
        <v>0</v>
      </c>
      <c r="AN41" s="257">
        <v>0</v>
      </c>
      <c r="AO41" s="257">
        <v>3.0561986493000002</v>
      </c>
      <c r="AP41" s="257">
        <v>1.3651650933999999</v>
      </c>
      <c r="AQ41" s="257">
        <v>64.192631775999999</v>
      </c>
      <c r="AR41" s="257">
        <v>168.74467347000001</v>
      </c>
      <c r="AS41" s="257">
        <v>247.01773846</v>
      </c>
      <c r="AT41" s="257">
        <v>217.00484577</v>
      </c>
      <c r="AU41" s="257">
        <v>78.446160567000007</v>
      </c>
      <c r="AV41" s="257">
        <v>7.8185449315</v>
      </c>
      <c r="AW41" s="257">
        <v>0</v>
      </c>
      <c r="AX41" s="257">
        <v>0.15510074349</v>
      </c>
      <c r="AY41" s="257">
        <v>0</v>
      </c>
      <c r="AZ41" s="257">
        <v>2.7335608436000001E-2</v>
      </c>
      <c r="BA41" s="341">
        <v>2.814333</v>
      </c>
      <c r="BB41" s="341">
        <v>2.1332499999999999</v>
      </c>
      <c r="BC41" s="341">
        <v>58.704369999999997</v>
      </c>
      <c r="BD41" s="341">
        <v>167.47489999999999</v>
      </c>
      <c r="BE41" s="341">
        <v>251.5694</v>
      </c>
      <c r="BF41" s="341">
        <v>203.58189999999999</v>
      </c>
      <c r="BG41" s="341">
        <v>77.302530000000004</v>
      </c>
      <c r="BH41" s="341">
        <v>6.6080540000000001</v>
      </c>
      <c r="BI41" s="341">
        <v>0</v>
      </c>
      <c r="BJ41" s="341">
        <v>0.15510070000000001</v>
      </c>
      <c r="BK41" s="341">
        <v>0</v>
      </c>
      <c r="BL41" s="341">
        <v>2.7335600000000002E-2</v>
      </c>
      <c r="BM41" s="341">
        <v>2.8558110000000001</v>
      </c>
      <c r="BN41" s="341">
        <v>2.2686760000000001</v>
      </c>
      <c r="BO41" s="341">
        <v>61.968240000000002</v>
      </c>
      <c r="BP41" s="341">
        <v>165.71729999999999</v>
      </c>
      <c r="BQ41" s="341">
        <v>254.05869999999999</v>
      </c>
      <c r="BR41" s="341">
        <v>207.6481</v>
      </c>
      <c r="BS41" s="341">
        <v>75.708280000000002</v>
      </c>
      <c r="BT41" s="341">
        <v>7.050109</v>
      </c>
      <c r="BU41" s="341">
        <v>0</v>
      </c>
      <c r="BV41" s="341">
        <v>0.15510070000000001</v>
      </c>
    </row>
    <row r="42" spans="1:74" ht="11.1" customHeight="1" x14ac:dyDescent="0.2">
      <c r="A42" s="9" t="s">
        <v>160</v>
      </c>
      <c r="B42" s="212" t="s">
        <v>570</v>
      </c>
      <c r="C42" s="257">
        <v>0.20605248126</v>
      </c>
      <c r="D42" s="257">
        <v>0</v>
      </c>
      <c r="E42" s="257">
        <v>7.1452932654000003</v>
      </c>
      <c r="F42" s="257">
        <v>7.9234562224999996</v>
      </c>
      <c r="G42" s="257">
        <v>67.333580799999993</v>
      </c>
      <c r="H42" s="257">
        <v>201.88795619000001</v>
      </c>
      <c r="I42" s="257">
        <v>321.88253480999998</v>
      </c>
      <c r="J42" s="257">
        <v>258.28254007999999</v>
      </c>
      <c r="K42" s="257">
        <v>97.913385801999993</v>
      </c>
      <c r="L42" s="257">
        <v>8.9802522695999993</v>
      </c>
      <c r="M42" s="257">
        <v>7.2334833907999996E-2</v>
      </c>
      <c r="N42" s="257">
        <v>0</v>
      </c>
      <c r="O42" s="257">
        <v>0.20605248126</v>
      </c>
      <c r="P42" s="257">
        <v>0</v>
      </c>
      <c r="Q42" s="257">
        <v>6.4855082163000004</v>
      </c>
      <c r="R42" s="257">
        <v>7.6998244139000001</v>
      </c>
      <c r="S42" s="257">
        <v>66.051070564</v>
      </c>
      <c r="T42" s="257">
        <v>208.24269138</v>
      </c>
      <c r="U42" s="257">
        <v>319.34801957000002</v>
      </c>
      <c r="V42" s="257">
        <v>270.22179691999997</v>
      </c>
      <c r="W42" s="257">
        <v>93.525536200999994</v>
      </c>
      <c r="X42" s="257">
        <v>8.9398553996000008</v>
      </c>
      <c r="Y42" s="257">
        <v>7.2334833907999996E-2</v>
      </c>
      <c r="Z42" s="257">
        <v>0</v>
      </c>
      <c r="AA42" s="257">
        <v>0.20605248126</v>
      </c>
      <c r="AB42" s="257">
        <v>0</v>
      </c>
      <c r="AC42" s="257">
        <v>6.6767359896</v>
      </c>
      <c r="AD42" s="257">
        <v>7.6265528058000003</v>
      </c>
      <c r="AE42" s="257">
        <v>66.767083002000007</v>
      </c>
      <c r="AF42" s="257">
        <v>204.27724663999999</v>
      </c>
      <c r="AG42" s="257">
        <v>315.30481329999998</v>
      </c>
      <c r="AH42" s="257">
        <v>263.38057569</v>
      </c>
      <c r="AI42" s="257">
        <v>95.111593408000005</v>
      </c>
      <c r="AJ42" s="257">
        <v>9.2145503483999995</v>
      </c>
      <c r="AK42" s="257">
        <v>7.2334833907999996E-2</v>
      </c>
      <c r="AL42" s="257">
        <v>0</v>
      </c>
      <c r="AM42" s="257">
        <v>0</v>
      </c>
      <c r="AN42" s="257">
        <v>7.6342196998000003E-3</v>
      </c>
      <c r="AO42" s="257">
        <v>7.2737873831000002</v>
      </c>
      <c r="AP42" s="257">
        <v>6.3260719280000002</v>
      </c>
      <c r="AQ42" s="257">
        <v>64.660579327999997</v>
      </c>
      <c r="AR42" s="257">
        <v>209.93018717000001</v>
      </c>
      <c r="AS42" s="257">
        <v>307.96969647999998</v>
      </c>
      <c r="AT42" s="257">
        <v>260.77372342000001</v>
      </c>
      <c r="AU42" s="257">
        <v>103.71132548999999</v>
      </c>
      <c r="AV42" s="257">
        <v>11.677252573000001</v>
      </c>
      <c r="AW42" s="257">
        <v>0.27082731981000002</v>
      </c>
      <c r="AX42" s="257">
        <v>0</v>
      </c>
      <c r="AY42" s="257">
        <v>0</v>
      </c>
      <c r="AZ42" s="257">
        <v>0.30453833553999998</v>
      </c>
      <c r="BA42" s="341">
        <v>6.4415940000000003</v>
      </c>
      <c r="BB42" s="341">
        <v>7.171163</v>
      </c>
      <c r="BC42" s="341">
        <v>58.955640000000002</v>
      </c>
      <c r="BD42" s="341">
        <v>210.45849999999999</v>
      </c>
      <c r="BE42" s="341">
        <v>310.85750000000002</v>
      </c>
      <c r="BF42" s="341">
        <v>243.2664</v>
      </c>
      <c r="BG42" s="341">
        <v>104.6319</v>
      </c>
      <c r="BH42" s="341">
        <v>11.04716</v>
      </c>
      <c r="BI42" s="341">
        <v>0.27082729999999999</v>
      </c>
      <c r="BJ42" s="341">
        <v>0</v>
      </c>
      <c r="BK42" s="341">
        <v>0</v>
      </c>
      <c r="BL42" s="341">
        <v>0.30453829999999998</v>
      </c>
      <c r="BM42" s="341">
        <v>6.6557209999999998</v>
      </c>
      <c r="BN42" s="341">
        <v>7.8528159999999998</v>
      </c>
      <c r="BO42" s="341">
        <v>61.59198</v>
      </c>
      <c r="BP42" s="341">
        <v>211.37899999999999</v>
      </c>
      <c r="BQ42" s="341">
        <v>312.7636</v>
      </c>
      <c r="BR42" s="341">
        <v>247.56639999999999</v>
      </c>
      <c r="BS42" s="341">
        <v>106.1712</v>
      </c>
      <c r="BT42" s="341">
        <v>11.436159999999999</v>
      </c>
      <c r="BU42" s="341">
        <v>0.29947839999999998</v>
      </c>
      <c r="BV42" s="341">
        <v>0</v>
      </c>
    </row>
    <row r="43" spans="1:74" ht="11.1" customHeight="1" x14ac:dyDescent="0.2">
      <c r="A43" s="9" t="s">
        <v>161</v>
      </c>
      <c r="B43" s="212" t="s">
        <v>602</v>
      </c>
      <c r="C43" s="257">
        <v>31.512348912</v>
      </c>
      <c r="D43" s="257">
        <v>28.731473032</v>
      </c>
      <c r="E43" s="257">
        <v>49.437097154</v>
      </c>
      <c r="F43" s="257">
        <v>78.908408084000001</v>
      </c>
      <c r="G43" s="257">
        <v>199.64341909999999</v>
      </c>
      <c r="H43" s="257">
        <v>359.14791063000001</v>
      </c>
      <c r="I43" s="257">
        <v>445.99757417000001</v>
      </c>
      <c r="J43" s="257">
        <v>430.79750104999999</v>
      </c>
      <c r="K43" s="257">
        <v>279.83502059</v>
      </c>
      <c r="L43" s="257">
        <v>127.20438153000001</v>
      </c>
      <c r="M43" s="257">
        <v>48.633216640000001</v>
      </c>
      <c r="N43" s="257">
        <v>36.770229475000001</v>
      </c>
      <c r="O43" s="257">
        <v>31.280374094999999</v>
      </c>
      <c r="P43" s="257">
        <v>30.255344157</v>
      </c>
      <c r="Q43" s="257">
        <v>48.183429296</v>
      </c>
      <c r="R43" s="257">
        <v>81.592010353999996</v>
      </c>
      <c r="S43" s="257">
        <v>194.8272699</v>
      </c>
      <c r="T43" s="257">
        <v>359.7310086</v>
      </c>
      <c r="U43" s="257">
        <v>443.82953609999998</v>
      </c>
      <c r="V43" s="257">
        <v>432.51442846999998</v>
      </c>
      <c r="W43" s="257">
        <v>281.18861291000002</v>
      </c>
      <c r="X43" s="257">
        <v>125.91200775999999</v>
      </c>
      <c r="Y43" s="257">
        <v>45.672929052999997</v>
      </c>
      <c r="Z43" s="257">
        <v>38.203908962</v>
      </c>
      <c r="AA43" s="257">
        <v>31.202903425999999</v>
      </c>
      <c r="AB43" s="257">
        <v>29.352447067</v>
      </c>
      <c r="AC43" s="257">
        <v>52.978819008000002</v>
      </c>
      <c r="AD43" s="257">
        <v>89.955167953</v>
      </c>
      <c r="AE43" s="257">
        <v>204.63020273999999</v>
      </c>
      <c r="AF43" s="257">
        <v>366.46230781999998</v>
      </c>
      <c r="AG43" s="257">
        <v>441.7988307</v>
      </c>
      <c r="AH43" s="257">
        <v>427.45422378000001</v>
      </c>
      <c r="AI43" s="257">
        <v>277.76290024999997</v>
      </c>
      <c r="AJ43" s="257">
        <v>125.77897924</v>
      </c>
      <c r="AK43" s="257">
        <v>49.892625344999999</v>
      </c>
      <c r="AL43" s="257">
        <v>46.165845859999997</v>
      </c>
      <c r="AM43" s="257">
        <v>29.647829047999998</v>
      </c>
      <c r="AN43" s="257">
        <v>29.710635387</v>
      </c>
      <c r="AO43" s="257">
        <v>57.298443738000003</v>
      </c>
      <c r="AP43" s="257">
        <v>87.789588081999995</v>
      </c>
      <c r="AQ43" s="257">
        <v>206.23871505</v>
      </c>
      <c r="AR43" s="257">
        <v>371.69621653000002</v>
      </c>
      <c r="AS43" s="257">
        <v>447.87393327000001</v>
      </c>
      <c r="AT43" s="257">
        <v>429.51794608</v>
      </c>
      <c r="AU43" s="257">
        <v>289.43674958000003</v>
      </c>
      <c r="AV43" s="257">
        <v>130.89610436000001</v>
      </c>
      <c r="AW43" s="257">
        <v>51.772124576000003</v>
      </c>
      <c r="AX43" s="257">
        <v>47.151065696000003</v>
      </c>
      <c r="AY43" s="257">
        <v>29.887197868000001</v>
      </c>
      <c r="AZ43" s="257">
        <v>32.887107129999997</v>
      </c>
      <c r="BA43" s="341">
        <v>56.411389999999997</v>
      </c>
      <c r="BB43" s="341">
        <v>94.080370000000002</v>
      </c>
      <c r="BC43" s="341">
        <v>209.32759999999999</v>
      </c>
      <c r="BD43" s="341">
        <v>371.3981</v>
      </c>
      <c r="BE43" s="341">
        <v>453.8775</v>
      </c>
      <c r="BF43" s="341">
        <v>419.71960000000001</v>
      </c>
      <c r="BG43" s="341">
        <v>286.68610000000001</v>
      </c>
      <c r="BH43" s="341">
        <v>127.727</v>
      </c>
      <c r="BI43" s="341">
        <v>53.590719999999997</v>
      </c>
      <c r="BJ43" s="341">
        <v>45.675460000000001</v>
      </c>
      <c r="BK43" s="341">
        <v>28.870439999999999</v>
      </c>
      <c r="BL43" s="341">
        <v>35.686770000000003</v>
      </c>
      <c r="BM43" s="341">
        <v>57.128410000000002</v>
      </c>
      <c r="BN43" s="341">
        <v>95.296019999999999</v>
      </c>
      <c r="BO43" s="341">
        <v>212.0309</v>
      </c>
      <c r="BP43" s="341">
        <v>368.00630000000001</v>
      </c>
      <c r="BQ43" s="341">
        <v>457.61860000000001</v>
      </c>
      <c r="BR43" s="341">
        <v>424.54349999999999</v>
      </c>
      <c r="BS43" s="341">
        <v>287.1062</v>
      </c>
      <c r="BT43" s="341">
        <v>131.55240000000001</v>
      </c>
      <c r="BU43" s="341">
        <v>56.741</v>
      </c>
      <c r="BV43" s="341">
        <v>45.364789999999999</v>
      </c>
    </row>
    <row r="44" spans="1:74" ht="11.1" customHeight="1" x14ac:dyDescent="0.2">
      <c r="A44" s="9" t="s">
        <v>162</v>
      </c>
      <c r="B44" s="212" t="s">
        <v>572</v>
      </c>
      <c r="C44" s="257">
        <v>6.9708893919000001</v>
      </c>
      <c r="D44" s="257">
        <v>2.6576032996999999</v>
      </c>
      <c r="E44" s="257">
        <v>25.789154976999999</v>
      </c>
      <c r="F44" s="257">
        <v>34.799910603000001</v>
      </c>
      <c r="G44" s="257">
        <v>155.13376589999999</v>
      </c>
      <c r="H44" s="257">
        <v>337.71747112999998</v>
      </c>
      <c r="I44" s="257">
        <v>413.45508638000001</v>
      </c>
      <c r="J44" s="257">
        <v>406.89372040000001</v>
      </c>
      <c r="K44" s="257">
        <v>224.58280500000001</v>
      </c>
      <c r="L44" s="257">
        <v>50.126328581999999</v>
      </c>
      <c r="M44" s="257">
        <v>4.3924930072999997</v>
      </c>
      <c r="N44" s="257">
        <v>2.4038699125999998</v>
      </c>
      <c r="O44" s="257">
        <v>6.6756712573000003</v>
      </c>
      <c r="P44" s="257">
        <v>2.7302574203000001</v>
      </c>
      <c r="Q44" s="257">
        <v>23.25614586</v>
      </c>
      <c r="R44" s="257">
        <v>35.382573565000001</v>
      </c>
      <c r="S44" s="257">
        <v>149.13924531000001</v>
      </c>
      <c r="T44" s="257">
        <v>341.30206888999999</v>
      </c>
      <c r="U44" s="257">
        <v>407.71428347</v>
      </c>
      <c r="V44" s="257">
        <v>416.98447700999998</v>
      </c>
      <c r="W44" s="257">
        <v>227.52797052</v>
      </c>
      <c r="X44" s="257">
        <v>45.968577046</v>
      </c>
      <c r="Y44" s="257">
        <v>3.1595949027999999</v>
      </c>
      <c r="Z44" s="257">
        <v>2.7420506360000001</v>
      </c>
      <c r="AA44" s="257">
        <v>5.7298723683999997</v>
      </c>
      <c r="AB44" s="257">
        <v>2.1642275926000001</v>
      </c>
      <c r="AC44" s="257">
        <v>24.463507598</v>
      </c>
      <c r="AD44" s="257">
        <v>38.370796957000003</v>
      </c>
      <c r="AE44" s="257">
        <v>156.98766638999999</v>
      </c>
      <c r="AF44" s="257">
        <v>345.76944780999997</v>
      </c>
      <c r="AG44" s="257">
        <v>408.84430148000001</v>
      </c>
      <c r="AH44" s="257">
        <v>405.83745031000001</v>
      </c>
      <c r="AI44" s="257">
        <v>222.48486647999999</v>
      </c>
      <c r="AJ44" s="257">
        <v>47.084491954999997</v>
      </c>
      <c r="AK44" s="257">
        <v>4.0824253921000002</v>
      </c>
      <c r="AL44" s="257">
        <v>5.0675460540000001</v>
      </c>
      <c r="AM44" s="257">
        <v>4.1097234435000001</v>
      </c>
      <c r="AN44" s="257">
        <v>2.3906338804999998</v>
      </c>
      <c r="AO44" s="257">
        <v>26.321243345999999</v>
      </c>
      <c r="AP44" s="257">
        <v>34.219729285</v>
      </c>
      <c r="AQ44" s="257">
        <v>156.57305912000001</v>
      </c>
      <c r="AR44" s="257">
        <v>353.17063423000002</v>
      </c>
      <c r="AS44" s="257">
        <v>411.98300264</v>
      </c>
      <c r="AT44" s="257">
        <v>404.96946766999997</v>
      </c>
      <c r="AU44" s="257">
        <v>238.70247864999999</v>
      </c>
      <c r="AV44" s="257">
        <v>55.231133636000003</v>
      </c>
      <c r="AW44" s="257">
        <v>5.0531571144000003</v>
      </c>
      <c r="AX44" s="257">
        <v>5.1439713879999998</v>
      </c>
      <c r="AY44" s="257">
        <v>5.5606366427999996</v>
      </c>
      <c r="AZ44" s="257">
        <v>4.0748456376000002</v>
      </c>
      <c r="BA44" s="341">
        <v>24.51032</v>
      </c>
      <c r="BB44" s="341">
        <v>40.396569999999997</v>
      </c>
      <c r="BC44" s="341">
        <v>152.221</v>
      </c>
      <c r="BD44" s="341">
        <v>345.99650000000003</v>
      </c>
      <c r="BE44" s="341">
        <v>417.82510000000002</v>
      </c>
      <c r="BF44" s="341">
        <v>383.52179999999998</v>
      </c>
      <c r="BG44" s="341">
        <v>230.06450000000001</v>
      </c>
      <c r="BH44" s="341">
        <v>52.862400000000001</v>
      </c>
      <c r="BI44" s="341">
        <v>5.3480319999999999</v>
      </c>
      <c r="BJ44" s="341">
        <v>4.7026070000000004</v>
      </c>
      <c r="BK44" s="341">
        <v>5.4000180000000002</v>
      </c>
      <c r="BL44" s="341">
        <v>5.0248119999999998</v>
      </c>
      <c r="BM44" s="341">
        <v>24.970559999999999</v>
      </c>
      <c r="BN44" s="341">
        <v>41.598649999999999</v>
      </c>
      <c r="BO44" s="341">
        <v>156.1095</v>
      </c>
      <c r="BP44" s="341">
        <v>343.322</v>
      </c>
      <c r="BQ44" s="341">
        <v>420.37279999999998</v>
      </c>
      <c r="BR44" s="341">
        <v>389.48700000000002</v>
      </c>
      <c r="BS44" s="341">
        <v>228.98500000000001</v>
      </c>
      <c r="BT44" s="341">
        <v>55.026479999999999</v>
      </c>
      <c r="BU44" s="341">
        <v>5.8928789999999998</v>
      </c>
      <c r="BV44" s="341">
        <v>4.6287380000000002</v>
      </c>
    </row>
    <row r="45" spans="1:74" ht="11.1" customHeight="1" x14ac:dyDescent="0.2">
      <c r="A45" s="9" t="s">
        <v>163</v>
      </c>
      <c r="B45" s="212" t="s">
        <v>573</v>
      </c>
      <c r="C45" s="257">
        <v>16.991191156999999</v>
      </c>
      <c r="D45" s="257">
        <v>16.069257818000001</v>
      </c>
      <c r="E45" s="257">
        <v>68.727998838000005</v>
      </c>
      <c r="F45" s="257">
        <v>115.44430559</v>
      </c>
      <c r="G45" s="257">
        <v>280.08851641000001</v>
      </c>
      <c r="H45" s="257">
        <v>486.03651401000002</v>
      </c>
      <c r="I45" s="257">
        <v>554.25624954</v>
      </c>
      <c r="J45" s="257">
        <v>575.69194491999997</v>
      </c>
      <c r="K45" s="257">
        <v>375.49634462</v>
      </c>
      <c r="L45" s="257">
        <v>144.59166808000001</v>
      </c>
      <c r="M45" s="257">
        <v>37.856938114000002</v>
      </c>
      <c r="N45" s="257">
        <v>8.0097202638000002</v>
      </c>
      <c r="O45" s="257">
        <v>15.795589558</v>
      </c>
      <c r="P45" s="257">
        <v>16.254393047000001</v>
      </c>
      <c r="Q45" s="257">
        <v>62.040317141000003</v>
      </c>
      <c r="R45" s="257">
        <v>116.14238305000001</v>
      </c>
      <c r="S45" s="257">
        <v>275.41402590000001</v>
      </c>
      <c r="T45" s="257">
        <v>491.13906448</v>
      </c>
      <c r="U45" s="257">
        <v>554.94799345000001</v>
      </c>
      <c r="V45" s="257">
        <v>585.7223209</v>
      </c>
      <c r="W45" s="257">
        <v>377.47728556999999</v>
      </c>
      <c r="X45" s="257">
        <v>140.24803846</v>
      </c>
      <c r="Y45" s="257">
        <v>34.514006356000003</v>
      </c>
      <c r="Z45" s="257">
        <v>8.9818977055999998</v>
      </c>
      <c r="AA45" s="257">
        <v>13.725008007</v>
      </c>
      <c r="AB45" s="257">
        <v>14.759311612999999</v>
      </c>
      <c r="AC45" s="257">
        <v>61.925691264999998</v>
      </c>
      <c r="AD45" s="257">
        <v>121.74834387999999</v>
      </c>
      <c r="AE45" s="257">
        <v>278.19274508000001</v>
      </c>
      <c r="AF45" s="257">
        <v>489.58315772999998</v>
      </c>
      <c r="AG45" s="257">
        <v>558.70944206000001</v>
      </c>
      <c r="AH45" s="257">
        <v>586.05995432999998</v>
      </c>
      <c r="AI45" s="257">
        <v>372.38990417000002</v>
      </c>
      <c r="AJ45" s="257">
        <v>145.59154416999999</v>
      </c>
      <c r="AK45" s="257">
        <v>34.390049490000003</v>
      </c>
      <c r="AL45" s="257">
        <v>11.026032883999999</v>
      </c>
      <c r="AM45" s="257">
        <v>11.176995271999999</v>
      </c>
      <c r="AN45" s="257">
        <v>16.252709889999998</v>
      </c>
      <c r="AO45" s="257">
        <v>62.103762568999997</v>
      </c>
      <c r="AP45" s="257">
        <v>113.61975771</v>
      </c>
      <c r="AQ45" s="257">
        <v>270.86746262999998</v>
      </c>
      <c r="AR45" s="257">
        <v>491.81448128</v>
      </c>
      <c r="AS45" s="257">
        <v>563.86464157</v>
      </c>
      <c r="AT45" s="257">
        <v>579.67973496000002</v>
      </c>
      <c r="AU45" s="257">
        <v>383.77337986999999</v>
      </c>
      <c r="AV45" s="257">
        <v>154.27764497999999</v>
      </c>
      <c r="AW45" s="257">
        <v>38.430430864999998</v>
      </c>
      <c r="AX45" s="257">
        <v>11.850715483</v>
      </c>
      <c r="AY45" s="257">
        <v>13.969875397999999</v>
      </c>
      <c r="AZ45" s="257">
        <v>22.074461458999998</v>
      </c>
      <c r="BA45" s="341">
        <v>63.72927</v>
      </c>
      <c r="BB45" s="341">
        <v>122.3561</v>
      </c>
      <c r="BC45" s="341">
        <v>269.57859999999999</v>
      </c>
      <c r="BD45" s="341">
        <v>494.95609999999999</v>
      </c>
      <c r="BE45" s="341">
        <v>576.40239999999994</v>
      </c>
      <c r="BF45" s="341">
        <v>573.64279999999997</v>
      </c>
      <c r="BG45" s="341">
        <v>381.73689999999999</v>
      </c>
      <c r="BH45" s="341">
        <v>151.81630000000001</v>
      </c>
      <c r="BI45" s="341">
        <v>40.963810000000002</v>
      </c>
      <c r="BJ45" s="341">
        <v>10.8484</v>
      </c>
      <c r="BK45" s="341">
        <v>13.446440000000001</v>
      </c>
      <c r="BL45" s="341">
        <v>22.33747</v>
      </c>
      <c r="BM45" s="341">
        <v>64.805220000000006</v>
      </c>
      <c r="BN45" s="341">
        <v>125.5633</v>
      </c>
      <c r="BO45" s="341">
        <v>271.81880000000001</v>
      </c>
      <c r="BP45" s="341">
        <v>491.46</v>
      </c>
      <c r="BQ45" s="341">
        <v>578.77120000000002</v>
      </c>
      <c r="BR45" s="341">
        <v>578.96450000000004</v>
      </c>
      <c r="BS45" s="341">
        <v>388.60590000000002</v>
      </c>
      <c r="BT45" s="341">
        <v>155.69980000000001</v>
      </c>
      <c r="BU45" s="341">
        <v>41.675229999999999</v>
      </c>
      <c r="BV45" s="341">
        <v>11.04185</v>
      </c>
    </row>
    <row r="46" spans="1:74" ht="11.1" customHeight="1" x14ac:dyDescent="0.2">
      <c r="A46" s="9" t="s">
        <v>164</v>
      </c>
      <c r="B46" s="212" t="s">
        <v>574</v>
      </c>
      <c r="C46" s="257">
        <v>0.69885562793</v>
      </c>
      <c r="D46" s="257">
        <v>1.7815535514</v>
      </c>
      <c r="E46" s="257">
        <v>15.633862605999999</v>
      </c>
      <c r="F46" s="257">
        <v>39.238202278999999</v>
      </c>
      <c r="G46" s="257">
        <v>119.67815469</v>
      </c>
      <c r="H46" s="257">
        <v>261.26845872000001</v>
      </c>
      <c r="I46" s="257">
        <v>392.49626099</v>
      </c>
      <c r="J46" s="257">
        <v>333.72083597</v>
      </c>
      <c r="K46" s="257">
        <v>195.65509313999999</v>
      </c>
      <c r="L46" s="257">
        <v>59.790262751999997</v>
      </c>
      <c r="M46" s="257">
        <v>10.531780575999999</v>
      </c>
      <c r="N46" s="257">
        <v>0</v>
      </c>
      <c r="O46" s="257">
        <v>1.0084081049</v>
      </c>
      <c r="P46" s="257">
        <v>2.5046525727</v>
      </c>
      <c r="Q46" s="257">
        <v>13.717735831000001</v>
      </c>
      <c r="R46" s="257">
        <v>40.072570378000002</v>
      </c>
      <c r="S46" s="257">
        <v>118.70318605999999</v>
      </c>
      <c r="T46" s="257">
        <v>264.48230045999998</v>
      </c>
      <c r="U46" s="257">
        <v>397.08227712000001</v>
      </c>
      <c r="V46" s="257">
        <v>332.77893549999999</v>
      </c>
      <c r="W46" s="257">
        <v>199.10491461000001</v>
      </c>
      <c r="X46" s="257">
        <v>63.809212666999997</v>
      </c>
      <c r="Y46" s="257">
        <v>11.198775908</v>
      </c>
      <c r="Z46" s="257">
        <v>0</v>
      </c>
      <c r="AA46" s="257">
        <v>1.0580653647</v>
      </c>
      <c r="AB46" s="257">
        <v>3.373414044</v>
      </c>
      <c r="AC46" s="257">
        <v>16.235834111999999</v>
      </c>
      <c r="AD46" s="257">
        <v>40.999715141999999</v>
      </c>
      <c r="AE46" s="257">
        <v>114.06978376000001</v>
      </c>
      <c r="AF46" s="257">
        <v>273.81155440999999</v>
      </c>
      <c r="AG46" s="257">
        <v>387.75137151000001</v>
      </c>
      <c r="AH46" s="257">
        <v>338.88785726999998</v>
      </c>
      <c r="AI46" s="257">
        <v>202.99631436000001</v>
      </c>
      <c r="AJ46" s="257">
        <v>65.499995542999997</v>
      </c>
      <c r="AK46" s="257">
        <v>10.346719712000001</v>
      </c>
      <c r="AL46" s="257">
        <v>0</v>
      </c>
      <c r="AM46" s="257">
        <v>0.91409415195999999</v>
      </c>
      <c r="AN46" s="257">
        <v>3.982586044</v>
      </c>
      <c r="AO46" s="257">
        <v>18.209798069000001</v>
      </c>
      <c r="AP46" s="257">
        <v>41.340535492999997</v>
      </c>
      <c r="AQ46" s="257">
        <v>107.63278579999999</v>
      </c>
      <c r="AR46" s="257">
        <v>275.05609072999999</v>
      </c>
      <c r="AS46" s="257">
        <v>385.75342714999999</v>
      </c>
      <c r="AT46" s="257">
        <v>338.90779877</v>
      </c>
      <c r="AU46" s="257">
        <v>205.51507773</v>
      </c>
      <c r="AV46" s="257">
        <v>70.335586047999996</v>
      </c>
      <c r="AW46" s="257">
        <v>10.496958434</v>
      </c>
      <c r="AX46" s="257">
        <v>0</v>
      </c>
      <c r="AY46" s="257">
        <v>0.91409415195999999</v>
      </c>
      <c r="AZ46" s="257">
        <v>4.1978523151999996</v>
      </c>
      <c r="BA46" s="341">
        <v>19.018509999999999</v>
      </c>
      <c r="BB46" s="341">
        <v>42.019629999999999</v>
      </c>
      <c r="BC46" s="341">
        <v>105.2775</v>
      </c>
      <c r="BD46" s="341">
        <v>278.98590000000002</v>
      </c>
      <c r="BE46" s="341">
        <v>384.21629999999999</v>
      </c>
      <c r="BF46" s="341">
        <v>334.58319999999998</v>
      </c>
      <c r="BG46" s="341">
        <v>203.33840000000001</v>
      </c>
      <c r="BH46" s="341">
        <v>72.770700000000005</v>
      </c>
      <c r="BI46" s="341">
        <v>11.34503</v>
      </c>
      <c r="BJ46" s="341">
        <v>0.1162469</v>
      </c>
      <c r="BK46" s="341">
        <v>1.3956489999999999</v>
      </c>
      <c r="BL46" s="341">
        <v>4.1351380000000004</v>
      </c>
      <c r="BM46" s="341">
        <v>19.20476</v>
      </c>
      <c r="BN46" s="341">
        <v>42.563189999999999</v>
      </c>
      <c r="BO46" s="341">
        <v>109.8447</v>
      </c>
      <c r="BP46" s="341">
        <v>279.07159999999999</v>
      </c>
      <c r="BQ46" s="341">
        <v>385.23099999999999</v>
      </c>
      <c r="BR46" s="341">
        <v>335.97980000000001</v>
      </c>
      <c r="BS46" s="341">
        <v>203.9014</v>
      </c>
      <c r="BT46" s="341">
        <v>72.376819999999995</v>
      </c>
      <c r="BU46" s="341">
        <v>10.81162</v>
      </c>
      <c r="BV46" s="341">
        <v>0.1453448</v>
      </c>
    </row>
    <row r="47" spans="1:74" ht="11.1" customHeight="1" x14ac:dyDescent="0.2">
      <c r="A47" s="9" t="s">
        <v>165</v>
      </c>
      <c r="B47" s="212" t="s">
        <v>575</v>
      </c>
      <c r="C47" s="257">
        <v>7.9007703413000003</v>
      </c>
      <c r="D47" s="257">
        <v>6.6708133081999996</v>
      </c>
      <c r="E47" s="257">
        <v>11.290840631</v>
      </c>
      <c r="F47" s="257">
        <v>16.577150248999999</v>
      </c>
      <c r="G47" s="257">
        <v>46.360700338999997</v>
      </c>
      <c r="H47" s="257">
        <v>102.72333522</v>
      </c>
      <c r="I47" s="257">
        <v>231.66413545</v>
      </c>
      <c r="J47" s="257">
        <v>217.21596409</v>
      </c>
      <c r="K47" s="257">
        <v>139.49384544</v>
      </c>
      <c r="L47" s="257">
        <v>35.916929611</v>
      </c>
      <c r="M47" s="257">
        <v>13.728287463999999</v>
      </c>
      <c r="N47" s="257">
        <v>8.3391993449000008</v>
      </c>
      <c r="O47" s="257">
        <v>8.5914503408999998</v>
      </c>
      <c r="P47" s="257">
        <v>6.8102485474999996</v>
      </c>
      <c r="Q47" s="257">
        <v>10.533294446999999</v>
      </c>
      <c r="R47" s="257">
        <v>16.883223894</v>
      </c>
      <c r="S47" s="257">
        <v>48.184126106000001</v>
      </c>
      <c r="T47" s="257">
        <v>105.0458691</v>
      </c>
      <c r="U47" s="257">
        <v>236.84698121</v>
      </c>
      <c r="V47" s="257">
        <v>219.07009901999999</v>
      </c>
      <c r="W47" s="257">
        <v>145.07062692</v>
      </c>
      <c r="X47" s="257">
        <v>42.133560551999999</v>
      </c>
      <c r="Y47" s="257">
        <v>14.604149582</v>
      </c>
      <c r="Z47" s="257">
        <v>8.2506886119999994</v>
      </c>
      <c r="AA47" s="257">
        <v>8.9420340290000002</v>
      </c>
      <c r="AB47" s="257">
        <v>7.4319316650999996</v>
      </c>
      <c r="AC47" s="257">
        <v>12.395288003999999</v>
      </c>
      <c r="AD47" s="257">
        <v>17.653865146000001</v>
      </c>
      <c r="AE47" s="257">
        <v>46.298836776999998</v>
      </c>
      <c r="AF47" s="257">
        <v>115.85843948999999</v>
      </c>
      <c r="AG47" s="257">
        <v>232.51568413000001</v>
      </c>
      <c r="AH47" s="257">
        <v>222.17365856000001</v>
      </c>
      <c r="AI47" s="257">
        <v>156.18257471000001</v>
      </c>
      <c r="AJ47" s="257">
        <v>48.845340215</v>
      </c>
      <c r="AK47" s="257">
        <v>14.256779133</v>
      </c>
      <c r="AL47" s="257">
        <v>8.5577030217000001</v>
      </c>
      <c r="AM47" s="257">
        <v>8.9121027325999993</v>
      </c>
      <c r="AN47" s="257">
        <v>8.3846669391000006</v>
      </c>
      <c r="AO47" s="257">
        <v>12.913051594000001</v>
      </c>
      <c r="AP47" s="257">
        <v>19.408396856</v>
      </c>
      <c r="AQ47" s="257">
        <v>44.748297516999997</v>
      </c>
      <c r="AR47" s="257">
        <v>116.31482643</v>
      </c>
      <c r="AS47" s="257">
        <v>224.34409328999999</v>
      </c>
      <c r="AT47" s="257">
        <v>227.07447834000001</v>
      </c>
      <c r="AU47" s="257">
        <v>156.14122406999999</v>
      </c>
      <c r="AV47" s="257">
        <v>50.962377777</v>
      </c>
      <c r="AW47" s="257">
        <v>14.324898858999999</v>
      </c>
      <c r="AX47" s="257">
        <v>8.4617191805999994</v>
      </c>
      <c r="AY47" s="257">
        <v>8.8006311965999995</v>
      </c>
      <c r="AZ47" s="257">
        <v>8.4229463220999996</v>
      </c>
      <c r="BA47" s="341">
        <v>13.055759999999999</v>
      </c>
      <c r="BB47" s="341">
        <v>20.021599999999999</v>
      </c>
      <c r="BC47" s="341">
        <v>44.535719999999998</v>
      </c>
      <c r="BD47" s="341">
        <v>120.3729</v>
      </c>
      <c r="BE47" s="341">
        <v>228.9393</v>
      </c>
      <c r="BF47" s="341">
        <v>231.2285</v>
      </c>
      <c r="BG47" s="341">
        <v>160.66050000000001</v>
      </c>
      <c r="BH47" s="341">
        <v>54.347410000000004</v>
      </c>
      <c r="BI47" s="341">
        <v>14.91629</v>
      </c>
      <c r="BJ47" s="341">
        <v>8.5666969999999996</v>
      </c>
      <c r="BK47" s="341">
        <v>9.6398250000000001</v>
      </c>
      <c r="BL47" s="341">
        <v>8.5156989999999997</v>
      </c>
      <c r="BM47" s="341">
        <v>12.98061</v>
      </c>
      <c r="BN47" s="341">
        <v>20.115220000000001</v>
      </c>
      <c r="BO47" s="341">
        <v>45.680680000000002</v>
      </c>
      <c r="BP47" s="341">
        <v>117.654</v>
      </c>
      <c r="BQ47" s="341">
        <v>228.57089999999999</v>
      </c>
      <c r="BR47" s="341">
        <v>229.09989999999999</v>
      </c>
      <c r="BS47" s="341">
        <v>158.13810000000001</v>
      </c>
      <c r="BT47" s="341">
        <v>52.167050000000003</v>
      </c>
      <c r="BU47" s="341">
        <v>14.220750000000001</v>
      </c>
      <c r="BV47" s="341">
        <v>8.5369089999999996</v>
      </c>
    </row>
    <row r="48" spans="1:74" ht="11.1" customHeight="1" x14ac:dyDescent="0.2">
      <c r="A48" s="9" t="s">
        <v>166</v>
      </c>
      <c r="B48" s="213" t="s">
        <v>603</v>
      </c>
      <c r="C48" s="255">
        <v>9.8105668048000005</v>
      </c>
      <c r="D48" s="255">
        <v>8.7726745741999999</v>
      </c>
      <c r="E48" s="255">
        <v>22.898055298999999</v>
      </c>
      <c r="F48" s="255">
        <v>37.037410731000001</v>
      </c>
      <c r="G48" s="255">
        <v>114.58572771999999</v>
      </c>
      <c r="H48" s="255">
        <v>241.44632962</v>
      </c>
      <c r="I48" s="255">
        <v>348.33296203999998</v>
      </c>
      <c r="J48" s="255">
        <v>318.63386172999998</v>
      </c>
      <c r="K48" s="255">
        <v>176.24033352000001</v>
      </c>
      <c r="L48" s="255">
        <v>56.677926196999998</v>
      </c>
      <c r="M48" s="255">
        <v>17.030052298000001</v>
      </c>
      <c r="N48" s="255">
        <v>9.5428272680999999</v>
      </c>
      <c r="O48" s="255">
        <v>9.7689343071000003</v>
      </c>
      <c r="P48" s="255">
        <v>9.2016187946999999</v>
      </c>
      <c r="Q48" s="255">
        <v>21.505605116000002</v>
      </c>
      <c r="R48" s="255">
        <v>37.901235438</v>
      </c>
      <c r="S48" s="255">
        <v>112.42862366999999</v>
      </c>
      <c r="T48" s="255">
        <v>245.47838268999999</v>
      </c>
      <c r="U48" s="255">
        <v>348.97948659000002</v>
      </c>
      <c r="V48" s="255">
        <v>323.03876773000002</v>
      </c>
      <c r="W48" s="255">
        <v>177.40459085000001</v>
      </c>
      <c r="X48" s="255">
        <v>57.270722004</v>
      </c>
      <c r="Y48" s="255">
        <v>16.240390912999999</v>
      </c>
      <c r="Z48" s="255">
        <v>9.9685865698999994</v>
      </c>
      <c r="AA48" s="255">
        <v>9.5524342873000005</v>
      </c>
      <c r="AB48" s="255">
        <v>9.0110241106999993</v>
      </c>
      <c r="AC48" s="255">
        <v>23.065697648</v>
      </c>
      <c r="AD48" s="255">
        <v>40.694451913000002</v>
      </c>
      <c r="AE48" s="255">
        <v>116.72182626</v>
      </c>
      <c r="AF48" s="255">
        <v>246.56287979000001</v>
      </c>
      <c r="AG48" s="255">
        <v>346.12436962999999</v>
      </c>
      <c r="AH48" s="255">
        <v>320.08431587000001</v>
      </c>
      <c r="AI48" s="255">
        <v>178.79815704999999</v>
      </c>
      <c r="AJ48" s="255">
        <v>59.365214856999998</v>
      </c>
      <c r="AK48" s="255">
        <v>17.081949437999999</v>
      </c>
      <c r="AL48" s="255">
        <v>12.028744639999999</v>
      </c>
      <c r="AM48" s="255">
        <v>8.8478145597999998</v>
      </c>
      <c r="AN48" s="255">
        <v>9.5020179288000008</v>
      </c>
      <c r="AO48" s="255">
        <v>24.461952356000001</v>
      </c>
      <c r="AP48" s="255">
        <v>39.421244223000002</v>
      </c>
      <c r="AQ48" s="255">
        <v>115.59268003</v>
      </c>
      <c r="AR48" s="255">
        <v>250.32796773999999</v>
      </c>
      <c r="AS48" s="255">
        <v>346.33656635</v>
      </c>
      <c r="AT48" s="255">
        <v>323.33395531000002</v>
      </c>
      <c r="AU48" s="255">
        <v>187.27199962</v>
      </c>
      <c r="AV48" s="255">
        <v>63.310812175000002</v>
      </c>
      <c r="AW48" s="255">
        <v>18.103359628</v>
      </c>
      <c r="AX48" s="255">
        <v>12.356962298999999</v>
      </c>
      <c r="AY48" s="255">
        <v>9.3401880732000002</v>
      </c>
      <c r="AZ48" s="255">
        <v>11.012444005000001</v>
      </c>
      <c r="BA48" s="342">
        <v>24.48724</v>
      </c>
      <c r="BB48" s="342">
        <v>42.544919999999998</v>
      </c>
      <c r="BC48" s="342">
        <v>114.3515</v>
      </c>
      <c r="BD48" s="342">
        <v>251.2396</v>
      </c>
      <c r="BE48" s="342">
        <v>351.92230000000001</v>
      </c>
      <c r="BF48" s="342">
        <v>316.26639999999998</v>
      </c>
      <c r="BG48" s="342">
        <v>186.98670000000001</v>
      </c>
      <c r="BH48" s="342">
        <v>62.920439999999999</v>
      </c>
      <c r="BI48" s="342">
        <v>19.025410000000001</v>
      </c>
      <c r="BJ48" s="342">
        <v>11.986599999999999</v>
      </c>
      <c r="BK48" s="342">
        <v>9.2649849999999994</v>
      </c>
      <c r="BL48" s="342">
        <v>11.717829999999999</v>
      </c>
      <c r="BM48" s="342">
        <v>24.885960000000001</v>
      </c>
      <c r="BN48" s="342">
        <v>43.502130000000001</v>
      </c>
      <c r="BO48" s="342">
        <v>117.14570000000001</v>
      </c>
      <c r="BP48" s="342">
        <v>248.9323</v>
      </c>
      <c r="BQ48" s="342">
        <v>353.63510000000002</v>
      </c>
      <c r="BR48" s="342">
        <v>320.52480000000003</v>
      </c>
      <c r="BS48" s="342">
        <v>187.55</v>
      </c>
      <c r="BT48" s="342">
        <v>64.218829999999997</v>
      </c>
      <c r="BU48" s="342">
        <v>19.673210000000001</v>
      </c>
      <c r="BV48" s="342">
        <v>11.973100000000001</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43"/>
      <c r="AZ49" s="343"/>
      <c r="BA49" s="343"/>
      <c r="BB49" s="343"/>
      <c r="BC49" s="343"/>
      <c r="BD49" s="727"/>
      <c r="BE49" s="727"/>
      <c r="BF49" s="727"/>
      <c r="BG49" s="343"/>
      <c r="BH49" s="343"/>
      <c r="BI49" s="343"/>
      <c r="BJ49" s="343"/>
      <c r="BK49" s="343"/>
      <c r="BL49" s="343"/>
      <c r="BM49" s="343"/>
      <c r="BN49" s="343"/>
      <c r="BO49" s="343"/>
      <c r="BP49" s="343"/>
      <c r="BQ49" s="343"/>
      <c r="BR49" s="343"/>
      <c r="BS49" s="343"/>
      <c r="BT49" s="343"/>
      <c r="BU49" s="343"/>
      <c r="BV49" s="343"/>
    </row>
    <row r="50" spans="1:74" s="197" customFormat="1" ht="12" customHeight="1" x14ac:dyDescent="0.2">
      <c r="A50" s="148"/>
      <c r="B50" s="854" t="s">
        <v>1016</v>
      </c>
      <c r="C50" s="779"/>
      <c r="D50" s="779"/>
      <c r="E50" s="779"/>
      <c r="F50" s="779"/>
      <c r="G50" s="779"/>
      <c r="H50" s="779"/>
      <c r="I50" s="779"/>
      <c r="J50" s="779"/>
      <c r="K50" s="779"/>
      <c r="L50" s="779"/>
      <c r="M50" s="779"/>
      <c r="N50" s="779"/>
      <c r="O50" s="779"/>
      <c r="P50" s="779"/>
      <c r="Q50" s="779"/>
      <c r="AY50" s="505"/>
      <c r="AZ50" s="505"/>
      <c r="BA50" s="505"/>
      <c r="BB50" s="505"/>
      <c r="BC50" s="505"/>
      <c r="BD50" s="728"/>
      <c r="BE50" s="728"/>
      <c r="BF50" s="728"/>
      <c r="BG50" s="505"/>
      <c r="BH50" s="505"/>
      <c r="BI50" s="505"/>
      <c r="BJ50" s="505"/>
    </row>
    <row r="51" spans="1:74" s="472" customFormat="1" ht="12" customHeight="1" x14ac:dyDescent="0.2">
      <c r="A51" s="469"/>
      <c r="B51" s="800" t="s">
        <v>175</v>
      </c>
      <c r="C51" s="800"/>
      <c r="D51" s="800"/>
      <c r="E51" s="800"/>
      <c r="F51" s="800"/>
      <c r="G51" s="800"/>
      <c r="H51" s="800"/>
      <c r="I51" s="800"/>
      <c r="J51" s="800"/>
      <c r="K51" s="800"/>
      <c r="L51" s="800"/>
      <c r="M51" s="800"/>
      <c r="N51" s="800"/>
      <c r="O51" s="800"/>
      <c r="P51" s="800"/>
      <c r="Q51" s="800"/>
      <c r="AY51" s="506"/>
      <c r="AZ51" s="506"/>
      <c r="BA51" s="506"/>
      <c r="BB51" s="506"/>
      <c r="BC51" s="506"/>
      <c r="BD51" s="729"/>
      <c r="BE51" s="729"/>
      <c r="BF51" s="729"/>
      <c r="BG51" s="506"/>
      <c r="BH51" s="506"/>
      <c r="BI51" s="506"/>
      <c r="BJ51" s="506"/>
    </row>
    <row r="52" spans="1:74" s="472" customFormat="1" ht="12" customHeight="1" x14ac:dyDescent="0.2">
      <c r="A52" s="473"/>
      <c r="B52" s="855" t="s">
        <v>176</v>
      </c>
      <c r="C52" s="801"/>
      <c r="D52" s="801"/>
      <c r="E52" s="801"/>
      <c r="F52" s="801"/>
      <c r="G52" s="801"/>
      <c r="H52" s="801"/>
      <c r="I52" s="801"/>
      <c r="J52" s="801"/>
      <c r="K52" s="801"/>
      <c r="L52" s="801"/>
      <c r="M52" s="801"/>
      <c r="N52" s="801"/>
      <c r="O52" s="801"/>
      <c r="P52" s="801"/>
      <c r="Q52" s="797"/>
      <c r="AY52" s="506"/>
      <c r="AZ52" s="506"/>
      <c r="BA52" s="506"/>
      <c r="BB52" s="506"/>
      <c r="BC52" s="506"/>
      <c r="BD52" s="729"/>
      <c r="BE52" s="729"/>
      <c r="BF52" s="729"/>
      <c r="BG52" s="506"/>
      <c r="BH52" s="506"/>
      <c r="BI52" s="506"/>
      <c r="BJ52" s="506"/>
    </row>
    <row r="53" spans="1:74" s="472" customFormat="1" ht="12" customHeight="1" x14ac:dyDescent="0.2">
      <c r="A53" s="473"/>
      <c r="B53" s="855" t="s">
        <v>171</v>
      </c>
      <c r="C53" s="801"/>
      <c r="D53" s="801"/>
      <c r="E53" s="801"/>
      <c r="F53" s="801"/>
      <c r="G53" s="801"/>
      <c r="H53" s="801"/>
      <c r="I53" s="801"/>
      <c r="J53" s="801"/>
      <c r="K53" s="801"/>
      <c r="L53" s="801"/>
      <c r="M53" s="801"/>
      <c r="N53" s="801"/>
      <c r="O53" s="801"/>
      <c r="P53" s="801"/>
      <c r="Q53" s="797"/>
      <c r="AY53" s="506"/>
      <c r="AZ53" s="506"/>
      <c r="BA53" s="506"/>
      <c r="BB53" s="506"/>
      <c r="BC53" s="506"/>
      <c r="BD53" s="729"/>
      <c r="BE53" s="729"/>
      <c r="BF53" s="729"/>
      <c r="BG53" s="506"/>
      <c r="BH53" s="506"/>
      <c r="BI53" s="506"/>
      <c r="BJ53" s="506"/>
    </row>
    <row r="54" spans="1:74" s="472" customFormat="1" ht="12" customHeight="1" x14ac:dyDescent="0.2">
      <c r="A54" s="473"/>
      <c r="B54" s="855" t="s">
        <v>481</v>
      </c>
      <c r="C54" s="801"/>
      <c r="D54" s="801"/>
      <c r="E54" s="801"/>
      <c r="F54" s="801"/>
      <c r="G54" s="801"/>
      <c r="H54" s="801"/>
      <c r="I54" s="801"/>
      <c r="J54" s="801"/>
      <c r="K54" s="801"/>
      <c r="L54" s="801"/>
      <c r="M54" s="801"/>
      <c r="N54" s="801"/>
      <c r="O54" s="801"/>
      <c r="P54" s="801"/>
      <c r="Q54" s="797"/>
      <c r="AY54" s="506"/>
      <c r="AZ54" s="506"/>
      <c r="BA54" s="506"/>
      <c r="BB54" s="506"/>
      <c r="BC54" s="506"/>
      <c r="BD54" s="729"/>
      <c r="BE54" s="729"/>
      <c r="BF54" s="729"/>
      <c r="BG54" s="506"/>
      <c r="BH54" s="506"/>
      <c r="BI54" s="506"/>
      <c r="BJ54" s="506"/>
    </row>
    <row r="55" spans="1:74" s="474" customFormat="1" ht="12" customHeight="1" x14ac:dyDescent="0.2">
      <c r="A55" s="473"/>
      <c r="B55" s="855" t="s">
        <v>172</v>
      </c>
      <c r="C55" s="801"/>
      <c r="D55" s="801"/>
      <c r="E55" s="801"/>
      <c r="F55" s="801"/>
      <c r="G55" s="801"/>
      <c r="H55" s="801"/>
      <c r="I55" s="801"/>
      <c r="J55" s="801"/>
      <c r="K55" s="801"/>
      <c r="L55" s="801"/>
      <c r="M55" s="801"/>
      <c r="N55" s="801"/>
      <c r="O55" s="801"/>
      <c r="P55" s="801"/>
      <c r="Q55" s="797"/>
      <c r="AY55" s="507"/>
      <c r="AZ55" s="507"/>
      <c r="BA55" s="507"/>
      <c r="BB55" s="507"/>
      <c r="BC55" s="507"/>
      <c r="BD55" s="730"/>
      <c r="BE55" s="730"/>
      <c r="BF55" s="730"/>
      <c r="BG55" s="507"/>
      <c r="BH55" s="507"/>
      <c r="BI55" s="507"/>
      <c r="BJ55" s="507"/>
    </row>
    <row r="56" spans="1:74" s="474" customFormat="1" ht="12" customHeight="1" x14ac:dyDescent="0.2">
      <c r="A56" s="473"/>
      <c r="B56" s="800" t="s">
        <v>173</v>
      </c>
      <c r="C56" s="801"/>
      <c r="D56" s="801"/>
      <c r="E56" s="801"/>
      <c r="F56" s="801"/>
      <c r="G56" s="801"/>
      <c r="H56" s="801"/>
      <c r="I56" s="801"/>
      <c r="J56" s="801"/>
      <c r="K56" s="801"/>
      <c r="L56" s="801"/>
      <c r="M56" s="801"/>
      <c r="N56" s="801"/>
      <c r="O56" s="801"/>
      <c r="P56" s="801"/>
      <c r="Q56" s="797"/>
      <c r="AY56" s="507"/>
      <c r="AZ56" s="507"/>
      <c r="BA56" s="507"/>
      <c r="BB56" s="507"/>
      <c r="BC56" s="507"/>
      <c r="BD56" s="730"/>
      <c r="BE56" s="730"/>
      <c r="BF56" s="730"/>
      <c r="BG56" s="507"/>
      <c r="BH56" s="507"/>
      <c r="BI56" s="507"/>
      <c r="BJ56" s="507"/>
    </row>
    <row r="57" spans="1:74" s="474" customFormat="1" ht="12" customHeight="1" x14ac:dyDescent="0.2">
      <c r="A57" s="436"/>
      <c r="B57" s="809" t="s">
        <v>174</v>
      </c>
      <c r="C57" s="797"/>
      <c r="D57" s="797"/>
      <c r="E57" s="797"/>
      <c r="F57" s="797"/>
      <c r="G57" s="797"/>
      <c r="H57" s="797"/>
      <c r="I57" s="797"/>
      <c r="J57" s="797"/>
      <c r="K57" s="797"/>
      <c r="L57" s="797"/>
      <c r="M57" s="797"/>
      <c r="N57" s="797"/>
      <c r="O57" s="797"/>
      <c r="P57" s="797"/>
      <c r="Q57" s="797"/>
      <c r="AY57" s="507"/>
      <c r="AZ57" s="507"/>
      <c r="BA57" s="507"/>
      <c r="BB57" s="507"/>
      <c r="BC57" s="507"/>
      <c r="BD57" s="730"/>
      <c r="BE57" s="730"/>
      <c r="BF57" s="730"/>
      <c r="BG57" s="507"/>
      <c r="BH57" s="507"/>
      <c r="BI57" s="507"/>
      <c r="BJ57" s="507"/>
    </row>
    <row r="58" spans="1:74" x14ac:dyDescent="0.15">
      <c r="BK58" s="344"/>
      <c r="BL58" s="344"/>
      <c r="BM58" s="344"/>
      <c r="BN58" s="344"/>
      <c r="BO58" s="344"/>
      <c r="BP58" s="344"/>
      <c r="BQ58" s="344"/>
      <c r="BR58" s="344"/>
      <c r="BS58" s="344"/>
      <c r="BT58" s="344"/>
      <c r="BU58" s="344"/>
      <c r="BV58" s="344"/>
    </row>
    <row r="59" spans="1:74" x14ac:dyDescent="0.15">
      <c r="BK59" s="344"/>
      <c r="BL59" s="344"/>
      <c r="BM59" s="344"/>
      <c r="BN59" s="344"/>
      <c r="BO59" s="344"/>
      <c r="BP59" s="344"/>
      <c r="BQ59" s="344"/>
      <c r="BR59" s="344"/>
      <c r="BS59" s="344"/>
      <c r="BT59" s="344"/>
      <c r="BU59" s="344"/>
      <c r="BV59" s="344"/>
    </row>
    <row r="60" spans="1:74" x14ac:dyDescent="0.15">
      <c r="BK60" s="344"/>
      <c r="BL60" s="344"/>
      <c r="BM60" s="344"/>
      <c r="BN60" s="344"/>
      <c r="BO60" s="344"/>
      <c r="BP60" s="344"/>
      <c r="BQ60" s="344"/>
      <c r="BR60" s="344"/>
      <c r="BS60" s="344"/>
      <c r="BT60" s="344"/>
      <c r="BU60" s="344"/>
      <c r="BV60" s="344"/>
    </row>
    <row r="61" spans="1:74" x14ac:dyDescent="0.15">
      <c r="BK61" s="344"/>
      <c r="BL61" s="344"/>
      <c r="BM61" s="344"/>
      <c r="BN61" s="344"/>
      <c r="BO61" s="344"/>
      <c r="BP61" s="344"/>
      <c r="BQ61" s="344"/>
      <c r="BR61" s="344"/>
      <c r="BS61" s="344"/>
      <c r="BT61" s="344"/>
      <c r="BU61" s="344"/>
      <c r="BV61" s="344"/>
    </row>
    <row r="62" spans="1:74" x14ac:dyDescent="0.15">
      <c r="BK62" s="344"/>
      <c r="BL62" s="344"/>
      <c r="BM62" s="344"/>
      <c r="BN62" s="344"/>
      <c r="BO62" s="344"/>
      <c r="BP62" s="344"/>
      <c r="BQ62" s="344"/>
      <c r="BR62" s="344"/>
      <c r="BS62" s="344"/>
      <c r="BT62" s="344"/>
      <c r="BU62" s="344"/>
      <c r="BV62" s="344"/>
    </row>
    <row r="63" spans="1:74" x14ac:dyDescent="0.15">
      <c r="BK63" s="344"/>
      <c r="BL63" s="344"/>
      <c r="BM63" s="344"/>
      <c r="BN63" s="344"/>
      <c r="BO63" s="344"/>
      <c r="BP63" s="344"/>
      <c r="BQ63" s="344"/>
      <c r="BR63" s="344"/>
      <c r="BS63" s="344"/>
      <c r="BT63" s="344"/>
      <c r="BU63" s="344"/>
      <c r="BV63" s="344"/>
    </row>
    <row r="64" spans="1:74" x14ac:dyDescent="0.15">
      <c r="BK64" s="344"/>
      <c r="BL64" s="344"/>
      <c r="BM64" s="344"/>
      <c r="BN64" s="344"/>
      <c r="BO64" s="344"/>
      <c r="BP64" s="344"/>
      <c r="BQ64" s="344"/>
      <c r="BR64" s="344"/>
      <c r="BS64" s="344"/>
      <c r="BT64" s="344"/>
      <c r="BU64" s="344"/>
      <c r="BV64" s="344"/>
    </row>
    <row r="65" spans="63:74" x14ac:dyDescent="0.15">
      <c r="BK65" s="344"/>
      <c r="BL65" s="344"/>
      <c r="BM65" s="344"/>
      <c r="BN65" s="344"/>
      <c r="BO65" s="344"/>
      <c r="BP65" s="344"/>
      <c r="BQ65" s="344"/>
      <c r="BR65" s="344"/>
      <c r="BS65" s="344"/>
      <c r="BT65" s="344"/>
      <c r="BU65" s="344"/>
      <c r="BV65" s="344"/>
    </row>
    <row r="66" spans="63:74" x14ac:dyDescent="0.15">
      <c r="BK66" s="344"/>
      <c r="BL66" s="344"/>
      <c r="BM66" s="344"/>
      <c r="BN66" s="344"/>
      <c r="BO66" s="344"/>
      <c r="BP66" s="344"/>
      <c r="BQ66" s="344"/>
      <c r="BR66" s="344"/>
      <c r="BS66" s="344"/>
      <c r="BT66" s="344"/>
      <c r="BU66" s="344"/>
      <c r="BV66" s="344"/>
    </row>
    <row r="67" spans="63:74" x14ac:dyDescent="0.15">
      <c r="BK67" s="344"/>
      <c r="BL67" s="344"/>
      <c r="BM67" s="344"/>
      <c r="BN67" s="344"/>
      <c r="BO67" s="344"/>
      <c r="BP67" s="344"/>
      <c r="BQ67" s="344"/>
      <c r="BR67" s="344"/>
      <c r="BS67" s="344"/>
      <c r="BT67" s="344"/>
      <c r="BU67" s="344"/>
      <c r="BV67" s="344"/>
    </row>
    <row r="68" spans="63:74" x14ac:dyDescent="0.15">
      <c r="BK68" s="344"/>
      <c r="BL68" s="344"/>
      <c r="BM68" s="344"/>
      <c r="BN68" s="344"/>
      <c r="BO68" s="344"/>
      <c r="BP68" s="344"/>
      <c r="BQ68" s="344"/>
      <c r="BR68" s="344"/>
      <c r="BS68" s="344"/>
      <c r="BT68" s="344"/>
      <c r="BU68" s="344"/>
      <c r="BV68" s="344"/>
    </row>
    <row r="69" spans="63:74" x14ac:dyDescent="0.15">
      <c r="BK69" s="344"/>
      <c r="BL69" s="344"/>
      <c r="BM69" s="344"/>
      <c r="BN69" s="344"/>
      <c r="BO69" s="344"/>
      <c r="BP69" s="344"/>
      <c r="BQ69" s="344"/>
      <c r="BR69" s="344"/>
      <c r="BS69" s="344"/>
      <c r="BT69" s="344"/>
      <c r="BU69" s="344"/>
      <c r="BV69" s="344"/>
    </row>
    <row r="70" spans="63:74" x14ac:dyDescent="0.15">
      <c r="BK70" s="344"/>
      <c r="BL70" s="344"/>
      <c r="BM70" s="344"/>
      <c r="BN70" s="344"/>
      <c r="BO70" s="344"/>
      <c r="BP70" s="344"/>
      <c r="BQ70" s="344"/>
      <c r="BR70" s="344"/>
      <c r="BS70" s="344"/>
      <c r="BT70" s="344"/>
      <c r="BU70" s="344"/>
      <c r="BV70" s="344"/>
    </row>
    <row r="71" spans="63:74" x14ac:dyDescent="0.15">
      <c r="BK71" s="344"/>
      <c r="BL71" s="344"/>
      <c r="BM71" s="344"/>
      <c r="BN71" s="344"/>
      <c r="BO71" s="344"/>
      <c r="BP71" s="344"/>
      <c r="BQ71" s="344"/>
      <c r="BR71" s="344"/>
      <c r="BS71" s="344"/>
      <c r="BT71" s="344"/>
      <c r="BU71" s="344"/>
      <c r="BV71" s="344"/>
    </row>
    <row r="72" spans="63:74" x14ac:dyDescent="0.15">
      <c r="BK72" s="344"/>
      <c r="BL72" s="344"/>
      <c r="BM72" s="344"/>
      <c r="BN72" s="344"/>
      <c r="BO72" s="344"/>
      <c r="BP72" s="344"/>
      <c r="BQ72" s="344"/>
      <c r="BR72" s="344"/>
      <c r="BS72" s="344"/>
      <c r="BT72" s="344"/>
      <c r="BU72" s="344"/>
      <c r="BV72" s="344"/>
    </row>
    <row r="73" spans="63:74" x14ac:dyDescent="0.15">
      <c r="BK73" s="344"/>
      <c r="BL73" s="344"/>
      <c r="BM73" s="344"/>
      <c r="BN73" s="344"/>
      <c r="BO73" s="344"/>
      <c r="BP73" s="344"/>
      <c r="BQ73" s="344"/>
      <c r="BR73" s="344"/>
      <c r="BS73" s="344"/>
      <c r="BT73" s="344"/>
      <c r="BU73" s="344"/>
      <c r="BV73" s="344"/>
    </row>
    <row r="74" spans="63:74" x14ac:dyDescent="0.15">
      <c r="BK74" s="344"/>
      <c r="BL74" s="344"/>
      <c r="BM74" s="344"/>
      <c r="BN74" s="344"/>
      <c r="BO74" s="344"/>
      <c r="BP74" s="344"/>
      <c r="BQ74" s="344"/>
      <c r="BR74" s="344"/>
      <c r="BS74" s="344"/>
      <c r="BT74" s="344"/>
      <c r="BU74" s="344"/>
      <c r="BV74" s="344"/>
    </row>
    <row r="75" spans="63:74" x14ac:dyDescent="0.15">
      <c r="BK75" s="344"/>
      <c r="BL75" s="344"/>
      <c r="BM75" s="344"/>
      <c r="BN75" s="344"/>
      <c r="BO75" s="344"/>
      <c r="BP75" s="344"/>
      <c r="BQ75" s="344"/>
      <c r="BR75" s="344"/>
      <c r="BS75" s="344"/>
      <c r="BT75" s="344"/>
      <c r="BU75" s="344"/>
      <c r="BV75" s="344"/>
    </row>
    <row r="76" spans="63:74" x14ac:dyDescent="0.15">
      <c r="BK76" s="344"/>
      <c r="BL76" s="344"/>
      <c r="BM76" s="344"/>
      <c r="BN76" s="344"/>
      <c r="BO76" s="344"/>
      <c r="BP76" s="344"/>
      <c r="BQ76" s="344"/>
      <c r="BR76" s="344"/>
      <c r="BS76" s="344"/>
      <c r="BT76" s="344"/>
      <c r="BU76" s="344"/>
      <c r="BV76" s="344"/>
    </row>
    <row r="77" spans="63:74" x14ac:dyDescent="0.15">
      <c r="BK77" s="344"/>
      <c r="BL77" s="344"/>
      <c r="BM77" s="344"/>
      <c r="BN77" s="344"/>
      <c r="BO77" s="344"/>
      <c r="BP77" s="344"/>
      <c r="BQ77" s="344"/>
      <c r="BR77" s="344"/>
      <c r="BS77" s="344"/>
      <c r="BT77" s="344"/>
      <c r="BU77" s="344"/>
      <c r="BV77" s="344"/>
    </row>
    <row r="78" spans="63:74" x14ac:dyDescent="0.15">
      <c r="BK78" s="344"/>
      <c r="BL78" s="344"/>
      <c r="BM78" s="344"/>
      <c r="BN78" s="344"/>
      <c r="BO78" s="344"/>
      <c r="BP78" s="344"/>
      <c r="BQ78" s="344"/>
      <c r="BR78" s="344"/>
      <c r="BS78" s="344"/>
      <c r="BT78" s="344"/>
      <c r="BU78" s="344"/>
      <c r="BV78" s="344"/>
    </row>
    <row r="79" spans="63:74" x14ac:dyDescent="0.15">
      <c r="BK79" s="344"/>
      <c r="BL79" s="344"/>
      <c r="BM79" s="344"/>
      <c r="BN79" s="344"/>
      <c r="BO79" s="344"/>
      <c r="BP79" s="344"/>
      <c r="BQ79" s="344"/>
      <c r="BR79" s="344"/>
      <c r="BS79" s="344"/>
      <c r="BT79" s="344"/>
      <c r="BU79" s="344"/>
      <c r="BV79" s="344"/>
    </row>
    <row r="80" spans="63:74" x14ac:dyDescent="0.15">
      <c r="BK80" s="344"/>
      <c r="BL80" s="344"/>
      <c r="BM80" s="344"/>
      <c r="BN80" s="344"/>
      <c r="BO80" s="344"/>
      <c r="BP80" s="344"/>
      <c r="BQ80" s="344"/>
      <c r="BR80" s="344"/>
      <c r="BS80" s="344"/>
      <c r="BT80" s="344"/>
      <c r="BU80" s="344"/>
      <c r="BV80" s="344"/>
    </row>
    <row r="81" spans="63:74" x14ac:dyDescent="0.15">
      <c r="BK81" s="344"/>
      <c r="BL81" s="344"/>
      <c r="BM81" s="344"/>
      <c r="BN81" s="344"/>
      <c r="BO81" s="344"/>
      <c r="BP81" s="344"/>
      <c r="BQ81" s="344"/>
      <c r="BR81" s="344"/>
      <c r="BS81" s="344"/>
      <c r="BT81" s="344"/>
      <c r="BU81" s="344"/>
      <c r="BV81" s="344"/>
    </row>
    <row r="82" spans="63:74" x14ac:dyDescent="0.15">
      <c r="BK82" s="344"/>
      <c r="BL82" s="344"/>
      <c r="BM82" s="344"/>
      <c r="BN82" s="344"/>
      <c r="BO82" s="344"/>
      <c r="BP82" s="344"/>
      <c r="BQ82" s="344"/>
      <c r="BR82" s="344"/>
      <c r="BS82" s="344"/>
      <c r="BT82" s="344"/>
      <c r="BU82" s="344"/>
      <c r="BV82" s="344"/>
    </row>
    <row r="83" spans="63:74" x14ac:dyDescent="0.15">
      <c r="BK83" s="344"/>
      <c r="BL83" s="344"/>
      <c r="BM83" s="344"/>
      <c r="BN83" s="344"/>
      <c r="BO83" s="344"/>
      <c r="BP83" s="344"/>
      <c r="BQ83" s="344"/>
      <c r="BR83" s="344"/>
      <c r="BS83" s="344"/>
      <c r="BT83" s="344"/>
      <c r="BU83" s="344"/>
      <c r="BV83" s="344"/>
    </row>
    <row r="84" spans="63:74" x14ac:dyDescent="0.15">
      <c r="BK84" s="344"/>
      <c r="BL84" s="344"/>
      <c r="BM84" s="344"/>
      <c r="BN84" s="344"/>
      <c r="BO84" s="344"/>
      <c r="BP84" s="344"/>
      <c r="BQ84" s="344"/>
      <c r="BR84" s="344"/>
      <c r="BS84" s="344"/>
      <c r="BT84" s="344"/>
      <c r="BU84" s="344"/>
      <c r="BV84" s="344"/>
    </row>
    <row r="85" spans="63:74" x14ac:dyDescent="0.15">
      <c r="BK85" s="344"/>
      <c r="BL85" s="344"/>
      <c r="BM85" s="344"/>
      <c r="BN85" s="344"/>
      <c r="BO85" s="344"/>
      <c r="BP85" s="344"/>
      <c r="BQ85" s="344"/>
      <c r="BR85" s="344"/>
      <c r="BS85" s="344"/>
      <c r="BT85" s="344"/>
      <c r="BU85" s="344"/>
      <c r="BV85" s="344"/>
    </row>
    <row r="86" spans="63:74" x14ac:dyDescent="0.15">
      <c r="BK86" s="344"/>
      <c r="BL86" s="344"/>
      <c r="BM86" s="344"/>
      <c r="BN86" s="344"/>
      <c r="BO86" s="344"/>
      <c r="BP86" s="344"/>
      <c r="BQ86" s="344"/>
      <c r="BR86" s="344"/>
      <c r="BS86" s="344"/>
      <c r="BT86" s="344"/>
      <c r="BU86" s="344"/>
      <c r="BV86" s="344"/>
    </row>
    <row r="87" spans="63:74" x14ac:dyDescent="0.15">
      <c r="BK87" s="344"/>
      <c r="BL87" s="344"/>
      <c r="BM87" s="344"/>
      <c r="BN87" s="344"/>
      <c r="BO87" s="344"/>
      <c r="BP87" s="344"/>
      <c r="BQ87" s="344"/>
      <c r="BR87" s="344"/>
      <c r="BS87" s="344"/>
      <c r="BT87" s="344"/>
      <c r="BU87" s="344"/>
      <c r="BV87" s="344"/>
    </row>
    <row r="88" spans="63:74" x14ac:dyDescent="0.15">
      <c r="BK88" s="344"/>
      <c r="BL88" s="344"/>
      <c r="BM88" s="344"/>
      <c r="BN88" s="344"/>
      <c r="BO88" s="344"/>
      <c r="BP88" s="344"/>
      <c r="BQ88" s="344"/>
      <c r="BR88" s="344"/>
      <c r="BS88" s="344"/>
      <c r="BT88" s="344"/>
      <c r="BU88" s="344"/>
      <c r="BV88" s="344"/>
    </row>
    <row r="89" spans="63:74" x14ac:dyDescent="0.15">
      <c r="BK89" s="344"/>
      <c r="BL89" s="344"/>
      <c r="BM89" s="344"/>
      <c r="BN89" s="344"/>
      <c r="BO89" s="344"/>
      <c r="BP89" s="344"/>
      <c r="BQ89" s="344"/>
      <c r="BR89" s="344"/>
      <c r="BS89" s="344"/>
      <c r="BT89" s="344"/>
      <c r="BU89" s="344"/>
      <c r="BV89" s="344"/>
    </row>
    <row r="90" spans="63:74" x14ac:dyDescent="0.15">
      <c r="BK90" s="344"/>
      <c r="BL90" s="344"/>
      <c r="BM90" s="344"/>
      <c r="BN90" s="344"/>
      <c r="BO90" s="344"/>
      <c r="BP90" s="344"/>
      <c r="BQ90" s="344"/>
      <c r="BR90" s="344"/>
      <c r="BS90" s="344"/>
      <c r="BT90" s="344"/>
      <c r="BU90" s="344"/>
      <c r="BV90" s="344"/>
    </row>
    <row r="91" spans="63:74" x14ac:dyDescent="0.15">
      <c r="BK91" s="344"/>
      <c r="BL91" s="344"/>
      <c r="BM91" s="344"/>
      <c r="BN91" s="344"/>
      <c r="BO91" s="344"/>
      <c r="BP91" s="344"/>
      <c r="BQ91" s="344"/>
      <c r="BR91" s="344"/>
      <c r="BS91" s="344"/>
      <c r="BT91" s="344"/>
      <c r="BU91" s="344"/>
      <c r="BV91" s="344"/>
    </row>
    <row r="92" spans="63:74" x14ac:dyDescent="0.15">
      <c r="BK92" s="344"/>
      <c r="BL92" s="344"/>
      <c r="BM92" s="344"/>
      <c r="BN92" s="344"/>
      <c r="BO92" s="344"/>
      <c r="BP92" s="344"/>
      <c r="BQ92" s="344"/>
      <c r="BR92" s="344"/>
      <c r="BS92" s="344"/>
      <c r="BT92" s="344"/>
      <c r="BU92" s="344"/>
      <c r="BV92" s="344"/>
    </row>
    <row r="93" spans="63:74" x14ac:dyDescent="0.15">
      <c r="BK93" s="344"/>
      <c r="BL93" s="344"/>
      <c r="BM93" s="344"/>
      <c r="BN93" s="344"/>
      <c r="BO93" s="344"/>
      <c r="BP93" s="344"/>
      <c r="BQ93" s="344"/>
      <c r="BR93" s="344"/>
      <c r="BS93" s="344"/>
      <c r="BT93" s="344"/>
      <c r="BU93" s="344"/>
      <c r="BV93" s="344"/>
    </row>
    <row r="94" spans="63:74" x14ac:dyDescent="0.15">
      <c r="BK94" s="344"/>
      <c r="BL94" s="344"/>
      <c r="BM94" s="344"/>
      <c r="BN94" s="344"/>
      <c r="BO94" s="344"/>
      <c r="BP94" s="344"/>
      <c r="BQ94" s="344"/>
      <c r="BR94" s="344"/>
      <c r="BS94" s="344"/>
      <c r="BT94" s="344"/>
      <c r="BU94" s="344"/>
      <c r="BV94" s="344"/>
    </row>
    <row r="95" spans="63:74" x14ac:dyDescent="0.15">
      <c r="BK95" s="344"/>
      <c r="BL95" s="344"/>
      <c r="BM95" s="344"/>
      <c r="BN95" s="344"/>
      <c r="BO95" s="344"/>
      <c r="BP95" s="344"/>
      <c r="BQ95" s="344"/>
      <c r="BR95" s="344"/>
      <c r="BS95" s="344"/>
      <c r="BT95" s="344"/>
      <c r="BU95" s="344"/>
      <c r="BV95" s="344"/>
    </row>
    <row r="96" spans="63:74" x14ac:dyDescent="0.15">
      <c r="BK96" s="344"/>
      <c r="BL96" s="344"/>
      <c r="BM96" s="344"/>
      <c r="BN96" s="344"/>
      <c r="BO96" s="344"/>
      <c r="BP96" s="344"/>
      <c r="BQ96" s="344"/>
      <c r="BR96" s="344"/>
      <c r="BS96" s="344"/>
      <c r="BT96" s="344"/>
      <c r="BU96" s="344"/>
      <c r="BV96" s="344"/>
    </row>
    <row r="97" spans="63:74" x14ac:dyDescent="0.15">
      <c r="BK97" s="344"/>
      <c r="BL97" s="344"/>
      <c r="BM97" s="344"/>
      <c r="BN97" s="344"/>
      <c r="BO97" s="344"/>
      <c r="BP97" s="344"/>
      <c r="BQ97" s="344"/>
      <c r="BR97" s="344"/>
      <c r="BS97" s="344"/>
      <c r="BT97" s="344"/>
      <c r="BU97" s="344"/>
      <c r="BV97" s="344"/>
    </row>
    <row r="98" spans="63:74" x14ac:dyDescent="0.15">
      <c r="BK98" s="344"/>
      <c r="BL98" s="344"/>
      <c r="BM98" s="344"/>
      <c r="BN98" s="344"/>
      <c r="BO98" s="344"/>
      <c r="BP98" s="344"/>
      <c r="BQ98" s="344"/>
      <c r="BR98" s="344"/>
      <c r="BS98" s="344"/>
      <c r="BT98" s="344"/>
      <c r="BU98" s="344"/>
      <c r="BV98" s="344"/>
    </row>
    <row r="99" spans="63:74" x14ac:dyDescent="0.15">
      <c r="BK99" s="344"/>
      <c r="BL99" s="344"/>
      <c r="BM99" s="344"/>
      <c r="BN99" s="344"/>
      <c r="BO99" s="344"/>
      <c r="BP99" s="344"/>
      <c r="BQ99" s="344"/>
      <c r="BR99" s="344"/>
      <c r="BS99" s="344"/>
      <c r="BT99" s="344"/>
      <c r="BU99" s="344"/>
      <c r="BV99" s="344"/>
    </row>
    <row r="100" spans="63:74" x14ac:dyDescent="0.15">
      <c r="BK100" s="344"/>
      <c r="BL100" s="344"/>
      <c r="BM100" s="344"/>
      <c r="BN100" s="344"/>
      <c r="BO100" s="344"/>
      <c r="BP100" s="344"/>
      <c r="BQ100" s="344"/>
      <c r="BR100" s="344"/>
      <c r="BS100" s="344"/>
      <c r="BT100" s="344"/>
      <c r="BU100" s="344"/>
      <c r="BV100" s="344"/>
    </row>
    <row r="101" spans="63:74" x14ac:dyDescent="0.15">
      <c r="BK101" s="344"/>
      <c r="BL101" s="344"/>
      <c r="BM101" s="344"/>
      <c r="BN101" s="344"/>
      <c r="BO101" s="344"/>
      <c r="BP101" s="344"/>
      <c r="BQ101" s="344"/>
      <c r="BR101" s="344"/>
      <c r="BS101" s="344"/>
      <c r="BT101" s="344"/>
      <c r="BU101" s="344"/>
      <c r="BV101" s="344"/>
    </row>
    <row r="102" spans="63:74" x14ac:dyDescent="0.15">
      <c r="BK102" s="344"/>
      <c r="BL102" s="344"/>
      <c r="BM102" s="344"/>
      <c r="BN102" s="344"/>
      <c r="BO102" s="344"/>
      <c r="BP102" s="344"/>
      <c r="BQ102" s="344"/>
      <c r="BR102" s="344"/>
      <c r="BS102" s="344"/>
      <c r="BT102" s="344"/>
      <c r="BU102" s="344"/>
      <c r="BV102" s="344"/>
    </row>
    <row r="103" spans="63:74" x14ac:dyDescent="0.15">
      <c r="BK103" s="344"/>
      <c r="BL103" s="344"/>
      <c r="BM103" s="344"/>
      <c r="BN103" s="344"/>
      <c r="BO103" s="344"/>
      <c r="BP103" s="344"/>
      <c r="BQ103" s="344"/>
      <c r="BR103" s="344"/>
      <c r="BS103" s="344"/>
      <c r="BT103" s="344"/>
      <c r="BU103" s="344"/>
      <c r="BV103" s="344"/>
    </row>
    <row r="104" spans="63:74" x14ac:dyDescent="0.15">
      <c r="BK104" s="344"/>
      <c r="BL104" s="344"/>
      <c r="BM104" s="344"/>
      <c r="BN104" s="344"/>
      <c r="BO104" s="344"/>
      <c r="BP104" s="344"/>
      <c r="BQ104" s="344"/>
      <c r="BR104" s="344"/>
      <c r="BS104" s="344"/>
      <c r="BT104" s="344"/>
      <c r="BU104" s="344"/>
      <c r="BV104" s="344"/>
    </row>
    <row r="105" spans="63:74" x14ac:dyDescent="0.15">
      <c r="BK105" s="344"/>
      <c r="BL105" s="344"/>
      <c r="BM105" s="344"/>
      <c r="BN105" s="344"/>
      <c r="BO105" s="344"/>
      <c r="BP105" s="344"/>
      <c r="BQ105" s="344"/>
      <c r="BR105" s="344"/>
      <c r="BS105" s="344"/>
      <c r="BT105" s="344"/>
      <c r="BU105" s="344"/>
      <c r="BV105" s="344"/>
    </row>
    <row r="106" spans="63:74" x14ac:dyDescent="0.15">
      <c r="BK106" s="344"/>
      <c r="BL106" s="344"/>
      <c r="BM106" s="344"/>
      <c r="BN106" s="344"/>
      <c r="BO106" s="344"/>
      <c r="BP106" s="344"/>
      <c r="BQ106" s="344"/>
      <c r="BR106" s="344"/>
      <c r="BS106" s="344"/>
      <c r="BT106" s="344"/>
      <c r="BU106" s="344"/>
      <c r="BV106" s="344"/>
    </row>
    <row r="107" spans="63:74" x14ac:dyDescent="0.15">
      <c r="BK107" s="344"/>
      <c r="BL107" s="344"/>
      <c r="BM107" s="344"/>
      <c r="BN107" s="344"/>
      <c r="BO107" s="344"/>
      <c r="BP107" s="344"/>
      <c r="BQ107" s="344"/>
      <c r="BR107" s="344"/>
      <c r="BS107" s="344"/>
      <c r="BT107" s="344"/>
      <c r="BU107" s="344"/>
      <c r="BV107" s="344"/>
    </row>
    <row r="108" spans="63:74" x14ac:dyDescent="0.15">
      <c r="BK108" s="344"/>
      <c r="BL108" s="344"/>
      <c r="BM108" s="344"/>
      <c r="BN108" s="344"/>
      <c r="BO108" s="344"/>
      <c r="BP108" s="344"/>
      <c r="BQ108" s="344"/>
      <c r="BR108" s="344"/>
      <c r="BS108" s="344"/>
      <c r="BT108" s="344"/>
      <c r="BU108" s="344"/>
      <c r="BV108" s="344"/>
    </row>
    <row r="109" spans="63:74" x14ac:dyDescent="0.15">
      <c r="BK109" s="344"/>
      <c r="BL109" s="344"/>
      <c r="BM109" s="344"/>
      <c r="BN109" s="344"/>
      <c r="BO109" s="344"/>
      <c r="BP109" s="344"/>
      <c r="BQ109" s="344"/>
      <c r="BR109" s="344"/>
      <c r="BS109" s="344"/>
      <c r="BT109" s="344"/>
      <c r="BU109" s="344"/>
      <c r="BV109" s="344"/>
    </row>
    <row r="110" spans="63:74" x14ac:dyDescent="0.15">
      <c r="BK110" s="344"/>
      <c r="BL110" s="344"/>
      <c r="BM110" s="344"/>
      <c r="BN110" s="344"/>
      <c r="BO110" s="344"/>
      <c r="BP110" s="344"/>
      <c r="BQ110" s="344"/>
      <c r="BR110" s="344"/>
      <c r="BS110" s="344"/>
      <c r="BT110" s="344"/>
      <c r="BU110" s="344"/>
      <c r="BV110" s="344"/>
    </row>
    <row r="111" spans="63:74" x14ac:dyDescent="0.15">
      <c r="BK111" s="344"/>
      <c r="BL111" s="344"/>
      <c r="BM111" s="344"/>
      <c r="BN111" s="344"/>
      <c r="BO111" s="344"/>
      <c r="BP111" s="344"/>
      <c r="BQ111" s="344"/>
      <c r="BR111" s="344"/>
      <c r="BS111" s="344"/>
      <c r="BT111" s="344"/>
      <c r="BU111" s="344"/>
      <c r="BV111" s="344"/>
    </row>
    <row r="112" spans="63:74" x14ac:dyDescent="0.15">
      <c r="BK112" s="344"/>
      <c r="BL112" s="344"/>
      <c r="BM112" s="344"/>
      <c r="BN112" s="344"/>
      <c r="BO112" s="344"/>
      <c r="BP112" s="344"/>
      <c r="BQ112" s="344"/>
      <c r="BR112" s="344"/>
      <c r="BS112" s="344"/>
      <c r="BT112" s="344"/>
      <c r="BU112" s="344"/>
      <c r="BV112" s="344"/>
    </row>
    <row r="113" spans="63:74" x14ac:dyDescent="0.15">
      <c r="BK113" s="344"/>
      <c r="BL113" s="344"/>
      <c r="BM113" s="344"/>
      <c r="BN113" s="344"/>
      <c r="BO113" s="344"/>
      <c r="BP113" s="344"/>
      <c r="BQ113" s="344"/>
      <c r="BR113" s="344"/>
      <c r="BS113" s="344"/>
      <c r="BT113" s="344"/>
      <c r="BU113" s="344"/>
      <c r="BV113" s="344"/>
    </row>
    <row r="114" spans="63:74" x14ac:dyDescent="0.15">
      <c r="BK114" s="344"/>
      <c r="BL114" s="344"/>
      <c r="BM114" s="344"/>
      <c r="BN114" s="344"/>
      <c r="BO114" s="344"/>
      <c r="BP114" s="344"/>
      <c r="BQ114" s="344"/>
      <c r="BR114" s="344"/>
      <c r="BS114" s="344"/>
      <c r="BT114" s="344"/>
      <c r="BU114" s="344"/>
      <c r="BV114" s="344"/>
    </row>
    <row r="115" spans="63:74" x14ac:dyDescent="0.15">
      <c r="BK115" s="344"/>
      <c r="BL115" s="344"/>
      <c r="BM115" s="344"/>
      <c r="BN115" s="344"/>
      <c r="BO115" s="344"/>
      <c r="BP115" s="344"/>
      <c r="BQ115" s="344"/>
      <c r="BR115" s="344"/>
      <c r="BS115" s="344"/>
      <c r="BT115" s="344"/>
      <c r="BU115" s="344"/>
      <c r="BV115" s="344"/>
    </row>
    <row r="116" spans="63:74" x14ac:dyDescent="0.15">
      <c r="BK116" s="344"/>
      <c r="BL116" s="344"/>
      <c r="BM116" s="344"/>
      <c r="BN116" s="344"/>
      <c r="BO116" s="344"/>
      <c r="BP116" s="344"/>
      <c r="BQ116" s="344"/>
      <c r="BR116" s="344"/>
      <c r="BS116" s="344"/>
      <c r="BT116" s="344"/>
      <c r="BU116" s="344"/>
      <c r="BV116" s="344"/>
    </row>
    <row r="117" spans="63:74" x14ac:dyDescent="0.15">
      <c r="BK117" s="344"/>
      <c r="BL117" s="344"/>
      <c r="BM117" s="344"/>
      <c r="BN117" s="344"/>
      <c r="BO117" s="344"/>
      <c r="BP117" s="344"/>
      <c r="BQ117" s="344"/>
      <c r="BR117" s="344"/>
      <c r="BS117" s="344"/>
      <c r="BT117" s="344"/>
      <c r="BU117" s="344"/>
      <c r="BV117" s="344"/>
    </row>
    <row r="118" spans="63:74" x14ac:dyDescent="0.15">
      <c r="BK118" s="344"/>
      <c r="BL118" s="344"/>
      <c r="BM118" s="344"/>
      <c r="BN118" s="344"/>
      <c r="BO118" s="344"/>
      <c r="BP118" s="344"/>
      <c r="BQ118" s="344"/>
      <c r="BR118" s="344"/>
      <c r="BS118" s="344"/>
      <c r="BT118" s="344"/>
      <c r="BU118" s="344"/>
      <c r="BV118" s="344"/>
    </row>
    <row r="119" spans="63:74" x14ac:dyDescent="0.15">
      <c r="BK119" s="344"/>
      <c r="BL119" s="344"/>
      <c r="BM119" s="344"/>
      <c r="BN119" s="344"/>
      <c r="BO119" s="344"/>
      <c r="BP119" s="344"/>
      <c r="BQ119" s="344"/>
      <c r="BR119" s="344"/>
      <c r="BS119" s="344"/>
      <c r="BT119" s="344"/>
      <c r="BU119" s="344"/>
      <c r="BV119" s="344"/>
    </row>
    <row r="120" spans="63:74" x14ac:dyDescent="0.15">
      <c r="BK120" s="344"/>
      <c r="BL120" s="344"/>
      <c r="BM120" s="344"/>
      <c r="BN120" s="344"/>
      <c r="BO120" s="344"/>
      <c r="BP120" s="344"/>
      <c r="BQ120" s="344"/>
      <c r="BR120" s="344"/>
      <c r="BS120" s="344"/>
      <c r="BT120" s="344"/>
      <c r="BU120" s="344"/>
      <c r="BV120" s="344"/>
    </row>
    <row r="121" spans="63:74" x14ac:dyDescent="0.15">
      <c r="BK121" s="344"/>
      <c r="BL121" s="344"/>
      <c r="BM121" s="344"/>
      <c r="BN121" s="344"/>
      <c r="BO121" s="344"/>
      <c r="BP121" s="344"/>
      <c r="BQ121" s="344"/>
      <c r="BR121" s="344"/>
      <c r="BS121" s="344"/>
      <c r="BT121" s="344"/>
      <c r="BU121" s="344"/>
      <c r="BV121" s="344"/>
    </row>
    <row r="122" spans="63:74" x14ac:dyDescent="0.15">
      <c r="BK122" s="344"/>
      <c r="BL122" s="344"/>
      <c r="BM122" s="344"/>
      <c r="BN122" s="344"/>
      <c r="BO122" s="344"/>
      <c r="BP122" s="344"/>
      <c r="BQ122" s="344"/>
      <c r="BR122" s="344"/>
      <c r="BS122" s="344"/>
      <c r="BT122" s="344"/>
      <c r="BU122" s="344"/>
      <c r="BV122" s="344"/>
    </row>
    <row r="123" spans="63:74" x14ac:dyDescent="0.15">
      <c r="BK123" s="344"/>
      <c r="BL123" s="344"/>
      <c r="BM123" s="344"/>
      <c r="BN123" s="344"/>
      <c r="BO123" s="344"/>
      <c r="BP123" s="344"/>
      <c r="BQ123" s="344"/>
      <c r="BR123" s="344"/>
      <c r="BS123" s="344"/>
      <c r="BT123" s="344"/>
      <c r="BU123" s="344"/>
      <c r="BV123" s="344"/>
    </row>
    <row r="124" spans="63:74" x14ac:dyDescent="0.15">
      <c r="BK124" s="344"/>
      <c r="BL124" s="344"/>
      <c r="BM124" s="344"/>
      <c r="BN124" s="344"/>
      <c r="BO124" s="344"/>
      <c r="BP124" s="344"/>
      <c r="BQ124" s="344"/>
      <c r="BR124" s="344"/>
      <c r="BS124" s="344"/>
      <c r="BT124" s="344"/>
      <c r="BU124" s="344"/>
      <c r="BV124" s="344"/>
    </row>
    <row r="125" spans="63:74" x14ac:dyDescent="0.15">
      <c r="BK125" s="344"/>
      <c r="BL125" s="344"/>
      <c r="BM125" s="344"/>
      <c r="BN125" s="344"/>
      <c r="BO125" s="344"/>
      <c r="BP125" s="344"/>
      <c r="BQ125" s="344"/>
      <c r="BR125" s="344"/>
      <c r="BS125" s="344"/>
      <c r="BT125" s="344"/>
      <c r="BU125" s="344"/>
      <c r="BV125" s="344"/>
    </row>
    <row r="126" spans="63:74" x14ac:dyDescent="0.15">
      <c r="BK126" s="344"/>
      <c r="BL126" s="344"/>
      <c r="BM126" s="344"/>
      <c r="BN126" s="344"/>
      <c r="BO126" s="344"/>
      <c r="BP126" s="344"/>
      <c r="BQ126" s="344"/>
      <c r="BR126" s="344"/>
      <c r="BS126" s="344"/>
      <c r="BT126" s="344"/>
      <c r="BU126" s="344"/>
      <c r="BV126" s="344"/>
    </row>
    <row r="127" spans="63:74" x14ac:dyDescent="0.15">
      <c r="BK127" s="344"/>
      <c r="BL127" s="344"/>
      <c r="BM127" s="344"/>
      <c r="BN127" s="344"/>
      <c r="BO127" s="344"/>
      <c r="BP127" s="344"/>
      <c r="BQ127" s="344"/>
      <c r="BR127" s="344"/>
      <c r="BS127" s="344"/>
      <c r="BT127" s="344"/>
      <c r="BU127" s="344"/>
      <c r="BV127" s="344"/>
    </row>
    <row r="128" spans="63:74" x14ac:dyDescent="0.15">
      <c r="BK128" s="344"/>
      <c r="BL128" s="344"/>
      <c r="BM128" s="344"/>
      <c r="BN128" s="344"/>
      <c r="BO128" s="344"/>
      <c r="BP128" s="344"/>
      <c r="BQ128" s="344"/>
      <c r="BR128" s="344"/>
      <c r="BS128" s="344"/>
      <c r="BT128" s="344"/>
      <c r="BU128" s="344"/>
      <c r="BV128" s="344"/>
    </row>
    <row r="129" spans="63:74" x14ac:dyDescent="0.15">
      <c r="BK129" s="344"/>
      <c r="BL129" s="344"/>
      <c r="BM129" s="344"/>
      <c r="BN129" s="344"/>
      <c r="BO129" s="344"/>
      <c r="BP129" s="344"/>
      <c r="BQ129" s="344"/>
      <c r="BR129" s="344"/>
      <c r="BS129" s="344"/>
      <c r="BT129" s="344"/>
      <c r="BU129" s="344"/>
      <c r="BV129" s="344"/>
    </row>
    <row r="130" spans="63:74" x14ac:dyDescent="0.15">
      <c r="BK130" s="344"/>
      <c r="BL130" s="344"/>
      <c r="BM130" s="344"/>
      <c r="BN130" s="344"/>
      <c r="BO130" s="344"/>
      <c r="BP130" s="344"/>
      <c r="BQ130" s="344"/>
      <c r="BR130" s="344"/>
      <c r="BS130" s="344"/>
      <c r="BT130" s="344"/>
      <c r="BU130" s="344"/>
      <c r="BV130" s="344"/>
    </row>
    <row r="131" spans="63:74" x14ac:dyDescent="0.15">
      <c r="BK131" s="344"/>
      <c r="BL131" s="344"/>
      <c r="BM131" s="344"/>
      <c r="BN131" s="344"/>
      <c r="BO131" s="344"/>
      <c r="BP131" s="344"/>
      <c r="BQ131" s="344"/>
      <c r="BR131" s="344"/>
      <c r="BS131" s="344"/>
      <c r="BT131" s="344"/>
      <c r="BU131" s="344"/>
      <c r="BV131" s="344"/>
    </row>
    <row r="132" spans="63:74" x14ac:dyDescent="0.15">
      <c r="BK132" s="344"/>
      <c r="BL132" s="344"/>
      <c r="BM132" s="344"/>
      <c r="BN132" s="344"/>
      <c r="BO132" s="344"/>
      <c r="BP132" s="344"/>
      <c r="BQ132" s="344"/>
      <c r="BR132" s="344"/>
      <c r="BS132" s="344"/>
      <c r="BT132" s="344"/>
      <c r="BU132" s="344"/>
      <c r="BV132" s="344"/>
    </row>
    <row r="133" spans="63:74" x14ac:dyDescent="0.15">
      <c r="BK133" s="344"/>
      <c r="BL133" s="344"/>
      <c r="BM133" s="344"/>
      <c r="BN133" s="344"/>
      <c r="BO133" s="344"/>
      <c r="BP133" s="344"/>
      <c r="BQ133" s="344"/>
      <c r="BR133" s="344"/>
      <c r="BS133" s="344"/>
      <c r="BT133" s="344"/>
      <c r="BU133" s="344"/>
      <c r="BV133" s="344"/>
    </row>
    <row r="134" spans="63:74" x14ac:dyDescent="0.15">
      <c r="BK134" s="344"/>
      <c r="BL134" s="344"/>
      <c r="BM134" s="344"/>
      <c r="BN134" s="344"/>
      <c r="BO134" s="344"/>
      <c r="BP134" s="344"/>
      <c r="BQ134" s="344"/>
      <c r="BR134" s="344"/>
      <c r="BS134" s="344"/>
      <c r="BT134" s="344"/>
      <c r="BU134" s="344"/>
      <c r="BV134" s="344"/>
    </row>
    <row r="135" spans="63:74" x14ac:dyDescent="0.15">
      <c r="BK135" s="344"/>
      <c r="BL135" s="344"/>
      <c r="BM135" s="344"/>
      <c r="BN135" s="344"/>
      <c r="BO135" s="344"/>
      <c r="BP135" s="344"/>
      <c r="BQ135" s="344"/>
      <c r="BR135" s="344"/>
      <c r="BS135" s="344"/>
      <c r="BT135" s="344"/>
      <c r="BU135" s="344"/>
      <c r="BV135" s="344"/>
    </row>
    <row r="136" spans="63:74" x14ac:dyDescent="0.15">
      <c r="BK136" s="344"/>
      <c r="BL136" s="344"/>
      <c r="BM136" s="344"/>
      <c r="BN136" s="344"/>
      <c r="BO136" s="344"/>
      <c r="BP136" s="344"/>
      <c r="BQ136" s="344"/>
      <c r="BR136" s="344"/>
      <c r="BS136" s="344"/>
      <c r="BT136" s="344"/>
      <c r="BU136" s="344"/>
      <c r="BV136" s="344"/>
    </row>
    <row r="137" spans="63:74" x14ac:dyDescent="0.15">
      <c r="BK137" s="344"/>
      <c r="BL137" s="344"/>
      <c r="BM137" s="344"/>
      <c r="BN137" s="344"/>
      <c r="BO137" s="344"/>
      <c r="BP137" s="344"/>
      <c r="BQ137" s="344"/>
      <c r="BR137" s="344"/>
      <c r="BS137" s="344"/>
      <c r="BT137" s="344"/>
      <c r="BU137" s="344"/>
      <c r="BV137" s="344"/>
    </row>
    <row r="138" spans="63:74" x14ac:dyDescent="0.15">
      <c r="BK138" s="344"/>
      <c r="BL138" s="344"/>
      <c r="BM138" s="344"/>
      <c r="BN138" s="344"/>
      <c r="BO138" s="344"/>
      <c r="BP138" s="344"/>
      <c r="BQ138" s="344"/>
      <c r="BR138" s="344"/>
      <c r="BS138" s="344"/>
      <c r="BT138" s="344"/>
      <c r="BU138" s="344"/>
      <c r="BV138" s="344"/>
    </row>
    <row r="139" spans="63:74" x14ac:dyDescent="0.15">
      <c r="BK139" s="344"/>
      <c r="BL139" s="344"/>
      <c r="BM139" s="344"/>
      <c r="BN139" s="344"/>
      <c r="BO139" s="344"/>
      <c r="BP139" s="344"/>
      <c r="BQ139" s="344"/>
      <c r="BR139" s="344"/>
      <c r="BS139" s="344"/>
      <c r="BT139" s="344"/>
      <c r="BU139" s="344"/>
      <c r="BV139" s="344"/>
    </row>
    <row r="140" spans="63:74" x14ac:dyDescent="0.15">
      <c r="BK140" s="344"/>
      <c r="BL140" s="344"/>
      <c r="BM140" s="344"/>
      <c r="BN140" s="344"/>
      <c r="BO140" s="344"/>
      <c r="BP140" s="344"/>
      <c r="BQ140" s="344"/>
      <c r="BR140" s="344"/>
      <c r="BS140" s="344"/>
      <c r="BT140" s="344"/>
      <c r="BU140" s="344"/>
      <c r="BV140" s="344"/>
    </row>
    <row r="141" spans="63:74" x14ac:dyDescent="0.15">
      <c r="BK141" s="344"/>
      <c r="BL141" s="344"/>
      <c r="BM141" s="344"/>
      <c r="BN141" s="344"/>
      <c r="BO141" s="344"/>
      <c r="BP141" s="344"/>
      <c r="BQ141" s="344"/>
      <c r="BR141" s="344"/>
      <c r="BS141" s="344"/>
      <c r="BT141" s="344"/>
      <c r="BU141" s="344"/>
      <c r="BV141" s="344"/>
    </row>
    <row r="142" spans="63:74" x14ac:dyDescent="0.15">
      <c r="BK142" s="344"/>
      <c r="BL142" s="344"/>
      <c r="BM142" s="344"/>
      <c r="BN142" s="344"/>
      <c r="BO142" s="344"/>
      <c r="BP142" s="344"/>
      <c r="BQ142" s="344"/>
      <c r="BR142" s="344"/>
      <c r="BS142" s="344"/>
      <c r="BT142" s="344"/>
      <c r="BU142" s="344"/>
      <c r="BV142" s="344"/>
    </row>
    <row r="143" spans="63:74" x14ac:dyDescent="0.15">
      <c r="BK143" s="344"/>
      <c r="BL143" s="344"/>
      <c r="BM143" s="344"/>
      <c r="BN143" s="344"/>
      <c r="BO143" s="344"/>
      <c r="BP143" s="344"/>
      <c r="BQ143" s="344"/>
      <c r="BR143" s="344"/>
      <c r="BS143" s="344"/>
      <c r="BT143" s="344"/>
      <c r="BU143" s="344"/>
      <c r="BV143" s="344"/>
    </row>
  </sheetData>
  <mergeCells count="16">
    <mergeCell ref="AM3:AX3"/>
    <mergeCell ref="AY3:BJ3"/>
    <mergeCell ref="BK3:BV3"/>
    <mergeCell ref="B1:AL1"/>
    <mergeCell ref="C3:N3"/>
    <mergeCell ref="O3:Z3"/>
    <mergeCell ref="AA3:AL3"/>
    <mergeCell ref="B56:Q56"/>
    <mergeCell ref="B57:Q57"/>
    <mergeCell ref="A1:A2"/>
    <mergeCell ref="B50:Q50"/>
    <mergeCell ref="B51:Q51"/>
    <mergeCell ref="B52:Q52"/>
    <mergeCell ref="B53:Q53"/>
    <mergeCell ref="B54:Q54"/>
    <mergeCell ref="B55:Q55"/>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O5" transitionEvaluation="1" transitionEntry="1" codeName="Sheet3">
    <pageSetUpPr fitToPage="1"/>
  </sheetPr>
  <dimension ref="A1:BV14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AX5" sqref="AX5"/>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5" width="6.5703125" style="337" customWidth="1"/>
    <col min="56" max="58" width="6.5703125" style="773" customWidth="1"/>
    <col min="59" max="62" width="6.5703125" style="337" customWidth="1"/>
    <col min="63" max="74" width="6.5703125" style="12" customWidth="1"/>
    <col min="75" max="16384" width="9.5703125" style="12"/>
  </cols>
  <sheetData>
    <row r="1" spans="1:74" s="11" customFormat="1" ht="12.75" x14ac:dyDescent="0.2">
      <c r="A1" s="788" t="s">
        <v>995</v>
      </c>
      <c r="B1" s="792" t="s">
        <v>249</v>
      </c>
      <c r="C1" s="779"/>
      <c r="D1" s="779"/>
      <c r="E1" s="779"/>
      <c r="F1" s="779"/>
      <c r="G1" s="779"/>
      <c r="H1" s="779"/>
      <c r="I1" s="779"/>
      <c r="J1" s="779"/>
      <c r="K1" s="779"/>
      <c r="L1" s="779"/>
      <c r="M1" s="779"/>
      <c r="N1" s="779"/>
      <c r="O1" s="779"/>
      <c r="P1" s="779"/>
      <c r="Q1" s="779"/>
      <c r="R1" s="779"/>
      <c r="S1" s="779"/>
      <c r="T1" s="779"/>
      <c r="U1" s="779"/>
      <c r="V1" s="779"/>
      <c r="W1" s="779"/>
      <c r="X1" s="779"/>
      <c r="Y1" s="779"/>
      <c r="Z1" s="779"/>
      <c r="AA1" s="779"/>
      <c r="AB1" s="779"/>
      <c r="AC1" s="779"/>
      <c r="AD1" s="779"/>
      <c r="AE1" s="779"/>
      <c r="AF1" s="779"/>
      <c r="AG1" s="779"/>
      <c r="AH1" s="779"/>
      <c r="AI1" s="779"/>
      <c r="AJ1" s="779"/>
      <c r="AK1" s="779"/>
      <c r="AL1" s="779"/>
      <c r="AY1" s="496"/>
      <c r="AZ1" s="496"/>
      <c r="BA1" s="496"/>
      <c r="BB1" s="496"/>
      <c r="BC1" s="496"/>
      <c r="BD1" s="770"/>
      <c r="BE1" s="770"/>
      <c r="BF1" s="770"/>
      <c r="BG1" s="496"/>
      <c r="BH1" s="496"/>
      <c r="BI1" s="496"/>
      <c r="BJ1" s="496"/>
    </row>
    <row r="2" spans="1:74" s="13" customFormat="1" ht="12.75" x14ac:dyDescent="0.2">
      <c r="A2" s="789"/>
      <c r="B2" s="541" t="str">
        <f>"U.S. Energy Information Administration  |  Short-Term Energy Outlook  - "&amp;Dates!D1</f>
        <v>U.S. Energy Information Administration  |  Short-Term Energy Outlook  - March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262"/>
      <c r="AY2" s="415"/>
      <c r="AZ2" s="415"/>
      <c r="BA2" s="415"/>
      <c r="BB2" s="415"/>
      <c r="BC2" s="415"/>
      <c r="BD2" s="652"/>
      <c r="BE2" s="652"/>
      <c r="BF2" s="652"/>
      <c r="BG2" s="415"/>
      <c r="BH2" s="415"/>
      <c r="BI2" s="415"/>
      <c r="BJ2" s="415"/>
    </row>
    <row r="3" spans="1:74" ht="12.75" x14ac:dyDescent="0.2">
      <c r="A3" s="14"/>
      <c r="B3" s="1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9"/>
      <c r="B5" s="20" t="s">
        <v>988</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0"/>
      <c r="AZ5" s="430"/>
      <c r="BA5" s="430"/>
      <c r="BB5" s="430"/>
      <c r="BC5" s="430"/>
      <c r="BD5" s="21"/>
      <c r="BE5" s="21"/>
      <c r="BF5" s="21"/>
      <c r="BG5" s="21"/>
      <c r="BH5" s="430"/>
      <c r="BI5" s="430"/>
      <c r="BJ5" s="430"/>
      <c r="BK5" s="430"/>
      <c r="BL5" s="430"/>
      <c r="BM5" s="430"/>
      <c r="BN5" s="430"/>
      <c r="BO5" s="430"/>
      <c r="BP5" s="430"/>
      <c r="BQ5" s="430"/>
      <c r="BR5" s="430"/>
      <c r="BS5" s="430"/>
      <c r="BT5" s="430"/>
      <c r="BU5" s="430"/>
      <c r="BV5" s="430"/>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0"/>
      <c r="AZ6" s="430"/>
      <c r="BA6" s="430"/>
      <c r="BB6" s="430"/>
      <c r="BC6" s="430"/>
      <c r="BD6" s="21"/>
      <c r="BE6" s="21"/>
      <c r="BF6" s="21"/>
      <c r="BG6" s="21"/>
      <c r="BH6" s="430"/>
      <c r="BI6" s="430"/>
      <c r="BJ6" s="430"/>
      <c r="BK6" s="430"/>
      <c r="BL6" s="430"/>
      <c r="BM6" s="430" t="s">
        <v>1221</v>
      </c>
      <c r="BN6" s="430"/>
      <c r="BO6" s="430"/>
      <c r="BP6" s="430"/>
      <c r="BQ6" s="430"/>
      <c r="BR6" s="430"/>
      <c r="BS6" s="430"/>
      <c r="BT6" s="430"/>
      <c r="BU6" s="430"/>
      <c r="BV6" s="430"/>
    </row>
    <row r="7" spans="1:74" ht="11.1" customHeight="1" x14ac:dyDescent="0.2">
      <c r="A7" s="19"/>
      <c r="B7" s="22" t="s">
        <v>114</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0"/>
      <c r="AZ7" s="731"/>
      <c r="BA7" s="430"/>
      <c r="BB7" s="430"/>
      <c r="BC7" s="430"/>
      <c r="BD7" s="21"/>
      <c r="BE7" s="21"/>
      <c r="BF7" s="21"/>
      <c r="BG7" s="21"/>
      <c r="BH7" s="430"/>
      <c r="BI7" s="430"/>
      <c r="BJ7" s="430"/>
      <c r="BK7" s="430"/>
      <c r="BL7" s="430"/>
      <c r="BM7" s="430"/>
      <c r="BN7" s="430"/>
      <c r="BO7" s="430"/>
      <c r="BP7" s="430"/>
      <c r="BQ7" s="430"/>
      <c r="BR7" s="430"/>
      <c r="BS7" s="731"/>
      <c r="BT7" s="430"/>
      <c r="BU7" s="430"/>
      <c r="BV7" s="430"/>
    </row>
    <row r="8" spans="1:74" ht="11.1" customHeight="1" x14ac:dyDescent="0.2">
      <c r="A8" s="19" t="s">
        <v>635</v>
      </c>
      <c r="B8" s="23" t="s">
        <v>97</v>
      </c>
      <c r="C8" s="216">
        <v>8.0228909999999996</v>
      </c>
      <c r="D8" s="216">
        <v>8.114217</v>
      </c>
      <c r="E8" s="216">
        <v>8.2531719999999993</v>
      </c>
      <c r="F8" s="216">
        <v>8.5969099999999994</v>
      </c>
      <c r="G8" s="216">
        <v>8.5945070000000001</v>
      </c>
      <c r="H8" s="216">
        <v>8.7070229999999995</v>
      </c>
      <c r="I8" s="216">
        <v>8.8052240000000008</v>
      </c>
      <c r="J8" s="216">
        <v>8.8656030000000001</v>
      </c>
      <c r="K8" s="216">
        <v>9.0459969999999998</v>
      </c>
      <c r="L8" s="216">
        <v>9.2318560000000005</v>
      </c>
      <c r="M8" s="216">
        <v>9.2945609999999999</v>
      </c>
      <c r="N8" s="216">
        <v>9.464893</v>
      </c>
      <c r="O8" s="216">
        <v>9.3583110000000005</v>
      </c>
      <c r="P8" s="216">
        <v>9.5372439999999994</v>
      </c>
      <c r="Q8" s="216">
        <v>9.5610210000000002</v>
      </c>
      <c r="R8" s="216">
        <v>9.6262640000000008</v>
      </c>
      <c r="S8" s="216">
        <v>9.4275420000000008</v>
      </c>
      <c r="T8" s="216">
        <v>9.3293660000000003</v>
      </c>
      <c r="U8" s="216">
        <v>9.4018090000000001</v>
      </c>
      <c r="V8" s="216">
        <v>9.3787640000000003</v>
      </c>
      <c r="W8" s="216">
        <v>9.4173620000000007</v>
      </c>
      <c r="X8" s="216">
        <v>9.3394180000000002</v>
      </c>
      <c r="Y8" s="216">
        <v>9.3068120000000008</v>
      </c>
      <c r="Z8" s="216">
        <v>9.2292919999999992</v>
      </c>
      <c r="AA8" s="216">
        <v>9.1864380000000008</v>
      </c>
      <c r="AB8" s="216">
        <v>9.1071229999999996</v>
      </c>
      <c r="AC8" s="216">
        <v>9.1341800000000006</v>
      </c>
      <c r="AD8" s="216">
        <v>8.9064390000000007</v>
      </c>
      <c r="AE8" s="216">
        <v>8.8591999999999995</v>
      </c>
      <c r="AF8" s="216">
        <v>8.7026520000000005</v>
      </c>
      <c r="AG8" s="216">
        <v>8.6816069999999996</v>
      </c>
      <c r="AH8" s="216">
        <v>8.7163540000000008</v>
      </c>
      <c r="AI8" s="216">
        <v>8.5534060000000007</v>
      </c>
      <c r="AJ8" s="216">
        <v>8.7909780000000008</v>
      </c>
      <c r="AK8" s="216">
        <v>8.8760659999999998</v>
      </c>
      <c r="AL8" s="216">
        <v>8.7708379999999995</v>
      </c>
      <c r="AM8" s="216">
        <v>8.8248069999999998</v>
      </c>
      <c r="AN8" s="216">
        <v>9.0452410000000008</v>
      </c>
      <c r="AO8" s="216">
        <v>9.1066800000000008</v>
      </c>
      <c r="AP8" s="216">
        <v>9.0930780000000002</v>
      </c>
      <c r="AQ8" s="216">
        <v>9.134468</v>
      </c>
      <c r="AR8" s="216">
        <v>9.0678359999999998</v>
      </c>
      <c r="AS8" s="216">
        <v>9.2085399999999993</v>
      </c>
      <c r="AT8" s="216">
        <v>9.1923069999999996</v>
      </c>
      <c r="AU8" s="216">
        <v>9.4846690000000002</v>
      </c>
      <c r="AV8" s="216">
        <v>9.6581810000000008</v>
      </c>
      <c r="AW8" s="216">
        <v>10.056540999999999</v>
      </c>
      <c r="AX8" s="216">
        <v>9.9490879999999997</v>
      </c>
      <c r="AY8" s="216">
        <v>10.071329014</v>
      </c>
      <c r="AZ8" s="216">
        <v>10.302891580000001</v>
      </c>
      <c r="BA8" s="327">
        <v>10.392849999999999</v>
      </c>
      <c r="BB8" s="327">
        <v>10.472340000000001</v>
      </c>
      <c r="BC8" s="327">
        <v>10.60422</v>
      </c>
      <c r="BD8" s="327">
        <v>10.66046</v>
      </c>
      <c r="BE8" s="327">
        <v>10.751150000000001</v>
      </c>
      <c r="BF8" s="327">
        <v>10.815189999999999</v>
      </c>
      <c r="BG8" s="327">
        <v>10.808999999999999</v>
      </c>
      <c r="BH8" s="327">
        <v>11.06021</v>
      </c>
      <c r="BI8" s="327">
        <v>11.1995</v>
      </c>
      <c r="BJ8" s="327">
        <v>11.25121</v>
      </c>
      <c r="BK8" s="327">
        <v>11.28051</v>
      </c>
      <c r="BL8" s="327">
        <v>11.29555</v>
      </c>
      <c r="BM8" s="327">
        <v>11.317310000000001</v>
      </c>
      <c r="BN8" s="327">
        <v>11.33319</v>
      </c>
      <c r="BO8" s="327">
        <v>11.30579</v>
      </c>
      <c r="BP8" s="327">
        <v>11.24746</v>
      </c>
      <c r="BQ8" s="327">
        <v>11.2165</v>
      </c>
      <c r="BR8" s="327">
        <v>11.150840000000001</v>
      </c>
      <c r="BS8" s="327">
        <v>11.063840000000001</v>
      </c>
      <c r="BT8" s="327">
        <v>11.233029999999999</v>
      </c>
      <c r="BU8" s="327">
        <v>11.35816</v>
      </c>
      <c r="BV8" s="327">
        <v>11.42075</v>
      </c>
    </row>
    <row r="9" spans="1:74" ht="11.1" customHeight="1" x14ac:dyDescent="0.2">
      <c r="A9" s="19"/>
      <c r="B9" s="2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327"/>
      <c r="BB9" s="327"/>
      <c r="BC9" s="327"/>
      <c r="BD9" s="327"/>
      <c r="BE9" s="327"/>
      <c r="BF9" s="327"/>
      <c r="BG9" s="327"/>
      <c r="BH9" s="327"/>
      <c r="BI9" s="327"/>
      <c r="BJ9" s="327"/>
      <c r="BK9" s="327"/>
      <c r="BL9" s="327"/>
      <c r="BM9" s="327"/>
      <c r="BN9" s="327"/>
      <c r="BO9" s="327"/>
      <c r="BP9" s="327"/>
      <c r="BQ9" s="327"/>
      <c r="BR9" s="327"/>
      <c r="BS9" s="327"/>
      <c r="BT9" s="327"/>
      <c r="BU9" s="327"/>
      <c r="BV9" s="327"/>
    </row>
    <row r="10" spans="1:74" ht="11.1" customHeight="1" x14ac:dyDescent="0.2">
      <c r="A10" s="19"/>
      <c r="B10" s="22" t="s">
        <v>50</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328"/>
      <c r="BB10" s="328"/>
      <c r="BC10" s="328"/>
      <c r="BD10" s="328"/>
      <c r="BE10" s="328"/>
      <c r="BF10" s="328"/>
      <c r="BG10" s="328"/>
      <c r="BH10" s="328"/>
      <c r="BI10" s="328"/>
      <c r="BJ10" s="328"/>
      <c r="BK10" s="328"/>
      <c r="BL10" s="328"/>
      <c r="BM10" s="328"/>
      <c r="BN10" s="328"/>
      <c r="BO10" s="328"/>
      <c r="BP10" s="328"/>
      <c r="BQ10" s="328"/>
      <c r="BR10" s="328"/>
      <c r="BS10" s="328"/>
      <c r="BT10" s="328"/>
      <c r="BU10" s="328"/>
      <c r="BV10" s="328"/>
    </row>
    <row r="11" spans="1:74" ht="11.1" customHeight="1" x14ac:dyDescent="0.2">
      <c r="A11" s="19" t="s">
        <v>666</v>
      </c>
      <c r="B11" s="23" t="s">
        <v>102</v>
      </c>
      <c r="C11" s="216">
        <v>66.780741934999995</v>
      </c>
      <c r="D11" s="216">
        <v>68.362142856999995</v>
      </c>
      <c r="E11" s="216">
        <v>68.856387096999995</v>
      </c>
      <c r="F11" s="216">
        <v>70.540866667000003</v>
      </c>
      <c r="G11" s="216">
        <v>70.159935484000002</v>
      </c>
      <c r="H11" s="216">
        <v>70.522199999999998</v>
      </c>
      <c r="I11" s="216">
        <v>72.021774194000002</v>
      </c>
      <c r="J11" s="216">
        <v>72.413967741999997</v>
      </c>
      <c r="K11" s="216">
        <v>72.388333333000006</v>
      </c>
      <c r="L11" s="216">
        <v>73.106354839000005</v>
      </c>
      <c r="M11" s="216">
        <v>72.638533332999998</v>
      </c>
      <c r="N11" s="216">
        <v>73.201483870999994</v>
      </c>
      <c r="O11" s="216">
        <v>73.444870968000004</v>
      </c>
      <c r="P11" s="216">
        <v>73.809785714</v>
      </c>
      <c r="Q11" s="216">
        <v>74.135741934999999</v>
      </c>
      <c r="R11" s="216">
        <v>75.205933333000004</v>
      </c>
      <c r="S11" s="216">
        <v>74.123419354999996</v>
      </c>
      <c r="T11" s="216">
        <v>73.950966667000003</v>
      </c>
      <c r="U11" s="216">
        <v>74.185290323000004</v>
      </c>
      <c r="V11" s="216">
        <v>74.269709676999994</v>
      </c>
      <c r="W11" s="216">
        <v>74.738466666999997</v>
      </c>
      <c r="X11" s="216">
        <v>74.194064515999997</v>
      </c>
      <c r="Y11" s="216">
        <v>73.882599999999996</v>
      </c>
      <c r="Z11" s="216">
        <v>73.886935484000006</v>
      </c>
      <c r="AA11" s="216">
        <v>73.776419355000002</v>
      </c>
      <c r="AB11" s="216">
        <v>74.723689655000001</v>
      </c>
      <c r="AC11" s="216">
        <v>73.951709676999997</v>
      </c>
      <c r="AD11" s="216">
        <v>73.845533333000006</v>
      </c>
      <c r="AE11" s="216">
        <v>73.491419355000005</v>
      </c>
      <c r="AF11" s="216">
        <v>72.489800000000002</v>
      </c>
      <c r="AG11" s="216">
        <v>73.106193547999993</v>
      </c>
      <c r="AH11" s="216">
        <v>72.333838709999995</v>
      </c>
      <c r="AI11" s="216">
        <v>71.890466666999998</v>
      </c>
      <c r="AJ11" s="216">
        <v>71.421483871000007</v>
      </c>
      <c r="AK11" s="216">
        <v>72.08</v>
      </c>
      <c r="AL11" s="216">
        <v>71.164387097000002</v>
      </c>
      <c r="AM11" s="216">
        <v>70.666129032000001</v>
      </c>
      <c r="AN11" s="216">
        <v>71.591392857000002</v>
      </c>
      <c r="AO11" s="216">
        <v>71.615709676999998</v>
      </c>
      <c r="AP11" s="216">
        <v>71.751599999999996</v>
      </c>
      <c r="AQ11" s="216">
        <v>71.831580645000003</v>
      </c>
      <c r="AR11" s="216">
        <v>72.681899999999999</v>
      </c>
      <c r="AS11" s="216">
        <v>73.450193548000001</v>
      </c>
      <c r="AT11" s="216">
        <v>73.567838710000004</v>
      </c>
      <c r="AU11" s="216">
        <v>75.046433332999996</v>
      </c>
      <c r="AV11" s="216">
        <v>75.186838710000004</v>
      </c>
      <c r="AW11" s="216">
        <v>77.386533333000003</v>
      </c>
      <c r="AX11" s="216">
        <v>78.290548387000001</v>
      </c>
      <c r="AY11" s="216">
        <v>79.354039999999998</v>
      </c>
      <c r="AZ11" s="216">
        <v>80.495570000000001</v>
      </c>
      <c r="BA11" s="327">
        <v>81.159540000000007</v>
      </c>
      <c r="BB11" s="327">
        <v>81.356979999999993</v>
      </c>
      <c r="BC11" s="327">
        <v>81.622190000000003</v>
      </c>
      <c r="BD11" s="327">
        <v>81.736630000000005</v>
      </c>
      <c r="BE11" s="327">
        <v>82.097849999999994</v>
      </c>
      <c r="BF11" s="327">
        <v>82.511759999999995</v>
      </c>
      <c r="BG11" s="327">
        <v>82.469089999999994</v>
      </c>
      <c r="BH11" s="327">
        <v>82.582520000000002</v>
      </c>
      <c r="BI11" s="327">
        <v>82.570520000000002</v>
      </c>
      <c r="BJ11" s="327">
        <v>82.410769999999999</v>
      </c>
      <c r="BK11" s="327">
        <v>82.466710000000006</v>
      </c>
      <c r="BL11" s="327">
        <v>82.609129999999993</v>
      </c>
      <c r="BM11" s="327">
        <v>82.697940000000003</v>
      </c>
      <c r="BN11" s="327">
        <v>82.547560000000004</v>
      </c>
      <c r="BO11" s="327">
        <v>82.493570000000005</v>
      </c>
      <c r="BP11" s="327">
        <v>82.395669999999996</v>
      </c>
      <c r="BQ11" s="327">
        <v>82.444220000000001</v>
      </c>
      <c r="BR11" s="327">
        <v>82.664929999999998</v>
      </c>
      <c r="BS11" s="327">
        <v>82.662840000000003</v>
      </c>
      <c r="BT11" s="327">
        <v>82.820059999999998</v>
      </c>
      <c r="BU11" s="327">
        <v>82.995469999999997</v>
      </c>
      <c r="BV11" s="327">
        <v>83.196669999999997</v>
      </c>
    </row>
    <row r="12" spans="1:74" ht="11.1" customHeight="1" x14ac:dyDescent="0.2">
      <c r="A12" s="19"/>
      <c r="B12" s="24"/>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327"/>
      <c r="BB12" s="327"/>
      <c r="BC12" s="327"/>
      <c r="BD12" s="327"/>
      <c r="BE12" s="327"/>
      <c r="BF12" s="327"/>
      <c r="BG12" s="327"/>
      <c r="BH12" s="327"/>
      <c r="BI12" s="327"/>
      <c r="BJ12" s="327"/>
      <c r="BK12" s="327"/>
      <c r="BL12" s="327"/>
      <c r="BM12" s="327"/>
      <c r="BN12" s="327"/>
      <c r="BO12" s="327"/>
      <c r="BP12" s="327"/>
      <c r="BQ12" s="327"/>
      <c r="BR12" s="327"/>
      <c r="BS12" s="327"/>
      <c r="BT12" s="327"/>
      <c r="BU12" s="327"/>
      <c r="BV12" s="327"/>
    </row>
    <row r="13" spans="1:74" ht="11.1" customHeight="1" x14ac:dyDescent="0.2">
      <c r="A13" s="19"/>
      <c r="B13" s="22" t="s">
        <v>986</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328"/>
      <c r="BB13" s="328"/>
      <c r="BC13" s="328"/>
      <c r="BD13" s="328"/>
      <c r="BE13" s="328"/>
      <c r="BF13" s="328"/>
      <c r="BG13" s="328"/>
      <c r="BH13" s="328"/>
      <c r="BI13" s="328"/>
      <c r="BJ13" s="328"/>
      <c r="BK13" s="328"/>
      <c r="BL13" s="328"/>
      <c r="BM13" s="328"/>
      <c r="BN13" s="328"/>
      <c r="BO13" s="328"/>
      <c r="BP13" s="328"/>
      <c r="BQ13" s="328"/>
      <c r="BR13" s="328"/>
      <c r="BS13" s="328"/>
      <c r="BT13" s="328"/>
      <c r="BU13" s="328"/>
      <c r="BV13" s="328"/>
    </row>
    <row r="14" spans="1:74" ht="11.1" customHeight="1" x14ac:dyDescent="0.2">
      <c r="A14" s="19" t="s">
        <v>214</v>
      </c>
      <c r="B14" s="23" t="s">
        <v>1004</v>
      </c>
      <c r="C14" s="68">
        <v>82.992487999999994</v>
      </c>
      <c r="D14" s="68">
        <v>75.319999999999993</v>
      </c>
      <c r="E14" s="68">
        <v>86.958617000000004</v>
      </c>
      <c r="F14" s="68">
        <v>82.981424000000004</v>
      </c>
      <c r="G14" s="68">
        <v>83.793445000000006</v>
      </c>
      <c r="H14" s="68">
        <v>79.068895999999995</v>
      </c>
      <c r="I14" s="68">
        <v>84.448359999999994</v>
      </c>
      <c r="J14" s="68">
        <v>87.346498999999994</v>
      </c>
      <c r="K14" s="68">
        <v>83.581919999999997</v>
      </c>
      <c r="L14" s="68">
        <v>85.461708999999999</v>
      </c>
      <c r="M14" s="68">
        <v>81.754810000000006</v>
      </c>
      <c r="N14" s="68">
        <v>86.340590000000006</v>
      </c>
      <c r="O14" s="68">
        <v>86.596905000000007</v>
      </c>
      <c r="P14" s="68">
        <v>72.250698</v>
      </c>
      <c r="Q14" s="68">
        <v>81.476183000000006</v>
      </c>
      <c r="R14" s="68">
        <v>75.208629999999999</v>
      </c>
      <c r="S14" s="68">
        <v>70.414557000000002</v>
      </c>
      <c r="T14" s="68">
        <v>66.933364999999995</v>
      </c>
      <c r="U14" s="68">
        <v>76.476217000000005</v>
      </c>
      <c r="V14" s="68">
        <v>82.623422000000005</v>
      </c>
      <c r="W14" s="68">
        <v>77.723740000000006</v>
      </c>
      <c r="X14" s="68">
        <v>75.662374</v>
      </c>
      <c r="Y14" s="68">
        <v>68.573907000000005</v>
      </c>
      <c r="Z14" s="68">
        <v>63.000565000000002</v>
      </c>
      <c r="AA14" s="68">
        <v>60.568714999999997</v>
      </c>
      <c r="AB14" s="68">
        <v>57.328505999999997</v>
      </c>
      <c r="AC14" s="68">
        <v>55.327888000000002</v>
      </c>
      <c r="AD14" s="68">
        <v>48.216355</v>
      </c>
      <c r="AE14" s="68">
        <v>53.123077000000002</v>
      </c>
      <c r="AF14" s="68">
        <v>59.513340999999997</v>
      </c>
      <c r="AG14" s="68">
        <v>61.783814</v>
      </c>
      <c r="AH14" s="68">
        <v>68.246998000000005</v>
      </c>
      <c r="AI14" s="68">
        <v>65.069716999999997</v>
      </c>
      <c r="AJ14" s="68">
        <v>68.725230999999994</v>
      </c>
      <c r="AK14" s="68">
        <v>67.149752000000007</v>
      </c>
      <c r="AL14" s="68">
        <v>63.311104</v>
      </c>
      <c r="AM14" s="68">
        <v>68.377663999999996</v>
      </c>
      <c r="AN14" s="68">
        <v>64.354432000000003</v>
      </c>
      <c r="AO14" s="68">
        <v>64.300555000000003</v>
      </c>
      <c r="AP14" s="68">
        <v>58.748719999999999</v>
      </c>
      <c r="AQ14" s="68">
        <v>62.110104</v>
      </c>
      <c r="AR14" s="68">
        <v>66.223313000000005</v>
      </c>
      <c r="AS14" s="68">
        <v>62.876919999999998</v>
      </c>
      <c r="AT14" s="68">
        <v>70.482042000000007</v>
      </c>
      <c r="AU14" s="68">
        <v>62.802154999999999</v>
      </c>
      <c r="AV14" s="68">
        <v>65.754031999999995</v>
      </c>
      <c r="AW14" s="68">
        <v>63.750394999999997</v>
      </c>
      <c r="AX14" s="68">
        <v>62.521577999999998</v>
      </c>
      <c r="AY14" s="68">
        <v>63.112637999999997</v>
      </c>
      <c r="AZ14" s="68">
        <v>61.459290832999997</v>
      </c>
      <c r="BA14" s="329">
        <v>62.56653</v>
      </c>
      <c r="BB14" s="329">
        <v>49.796849999999999</v>
      </c>
      <c r="BC14" s="329">
        <v>56.78895</v>
      </c>
      <c r="BD14" s="329">
        <v>58.652560000000001</v>
      </c>
      <c r="BE14" s="329">
        <v>66.604740000000007</v>
      </c>
      <c r="BF14" s="329">
        <v>68.549139999999994</v>
      </c>
      <c r="BG14" s="329">
        <v>59.51097</v>
      </c>
      <c r="BH14" s="329">
        <v>63.859209999999997</v>
      </c>
      <c r="BI14" s="329">
        <v>61.279719999999998</v>
      </c>
      <c r="BJ14" s="329">
        <v>64.098299999999995</v>
      </c>
      <c r="BK14" s="329">
        <v>69.508679999999998</v>
      </c>
      <c r="BL14" s="329">
        <v>60.055999999999997</v>
      </c>
      <c r="BM14" s="329">
        <v>62.91113</v>
      </c>
      <c r="BN14" s="329">
        <v>47.33475</v>
      </c>
      <c r="BO14" s="329">
        <v>56.230559999999997</v>
      </c>
      <c r="BP14" s="329">
        <v>56.908200000000001</v>
      </c>
      <c r="BQ14" s="329">
        <v>72.326759999999993</v>
      </c>
      <c r="BR14" s="329">
        <v>73.637150000000005</v>
      </c>
      <c r="BS14" s="329">
        <v>57.758650000000003</v>
      </c>
      <c r="BT14" s="329">
        <v>64.472480000000004</v>
      </c>
      <c r="BU14" s="329">
        <v>60.965130000000002</v>
      </c>
      <c r="BV14" s="329">
        <v>62.465499999999999</v>
      </c>
    </row>
    <row r="15" spans="1:74" ht="11.1" customHeight="1" x14ac:dyDescent="0.2">
      <c r="A15" s="19"/>
      <c r="B15" s="22"/>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328"/>
      <c r="BB15" s="328"/>
      <c r="BC15" s="328"/>
      <c r="BD15" s="328"/>
      <c r="BE15" s="328"/>
      <c r="BF15" s="328"/>
      <c r="BG15" s="328"/>
      <c r="BH15" s="328"/>
      <c r="BI15" s="328"/>
      <c r="BJ15" s="328"/>
      <c r="BK15" s="328"/>
      <c r="BL15" s="328"/>
      <c r="BM15" s="328"/>
      <c r="BN15" s="328"/>
      <c r="BO15" s="328"/>
      <c r="BP15" s="328"/>
      <c r="BQ15" s="328"/>
      <c r="BR15" s="328"/>
      <c r="BS15" s="328"/>
      <c r="BT15" s="328"/>
      <c r="BU15" s="328"/>
      <c r="BV15" s="328"/>
    </row>
    <row r="16" spans="1:74" ht="11.1" customHeight="1" x14ac:dyDescent="0.2">
      <c r="A16" s="16"/>
      <c r="B16" s="20" t="s">
        <v>987</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328"/>
      <c r="BB16" s="328"/>
      <c r="BC16" s="328"/>
      <c r="BD16" s="328"/>
      <c r="BE16" s="328"/>
      <c r="BF16" s="328"/>
      <c r="BG16" s="328"/>
      <c r="BH16" s="328"/>
      <c r="BI16" s="328"/>
      <c r="BJ16" s="328"/>
      <c r="BK16" s="328"/>
      <c r="BL16" s="328"/>
      <c r="BM16" s="328"/>
      <c r="BN16" s="328"/>
      <c r="BO16" s="328"/>
      <c r="BP16" s="328"/>
      <c r="BQ16" s="328"/>
      <c r="BR16" s="328"/>
      <c r="BS16" s="328"/>
      <c r="BT16" s="328"/>
      <c r="BU16" s="328"/>
      <c r="BV16" s="328"/>
    </row>
    <row r="17" spans="1:74" ht="11.1" customHeight="1" x14ac:dyDescent="0.2">
      <c r="A17" s="16"/>
      <c r="B17" s="20"/>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328"/>
      <c r="BB17" s="328"/>
      <c r="BC17" s="328"/>
      <c r="BD17" s="328"/>
      <c r="BE17" s="328"/>
      <c r="BF17" s="328"/>
      <c r="BG17" s="328"/>
      <c r="BH17" s="328"/>
      <c r="BI17" s="328"/>
      <c r="BJ17" s="328"/>
      <c r="BK17" s="328"/>
      <c r="BL17" s="328"/>
      <c r="BM17" s="328"/>
      <c r="BN17" s="328"/>
      <c r="BO17" s="328"/>
      <c r="BP17" s="328"/>
      <c r="BQ17" s="328"/>
      <c r="BR17" s="328"/>
      <c r="BS17" s="328"/>
      <c r="BT17" s="328"/>
      <c r="BU17" s="328"/>
      <c r="BV17" s="328"/>
    </row>
    <row r="18" spans="1:74" ht="11.1" customHeight="1" x14ac:dyDescent="0.2">
      <c r="A18" s="16"/>
      <c r="B18" s="25" t="s">
        <v>667</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330"/>
      <c r="BB18" s="330"/>
      <c r="BC18" s="330"/>
      <c r="BD18" s="330"/>
      <c r="BE18" s="330"/>
      <c r="BF18" s="330"/>
      <c r="BG18" s="330"/>
      <c r="BH18" s="330"/>
      <c r="BI18" s="330"/>
      <c r="BJ18" s="330"/>
      <c r="BK18" s="330"/>
      <c r="BL18" s="330"/>
      <c r="BM18" s="330"/>
      <c r="BN18" s="330"/>
      <c r="BO18" s="330"/>
      <c r="BP18" s="330"/>
      <c r="BQ18" s="330"/>
      <c r="BR18" s="330"/>
      <c r="BS18" s="330"/>
      <c r="BT18" s="330"/>
      <c r="BU18" s="330"/>
      <c r="BV18" s="330"/>
    </row>
    <row r="19" spans="1:74" ht="11.1" customHeight="1" x14ac:dyDescent="0.2">
      <c r="A19" s="26" t="s">
        <v>649</v>
      </c>
      <c r="B19" s="27" t="s">
        <v>97</v>
      </c>
      <c r="C19" s="216">
        <v>19.094940000000001</v>
      </c>
      <c r="D19" s="216">
        <v>18.916060000000002</v>
      </c>
      <c r="E19" s="216">
        <v>18.456357000000001</v>
      </c>
      <c r="F19" s="216">
        <v>18.837858000000001</v>
      </c>
      <c r="G19" s="216">
        <v>18.573440000000002</v>
      </c>
      <c r="H19" s="216">
        <v>18.870183999999998</v>
      </c>
      <c r="I19" s="216">
        <v>19.256837000000001</v>
      </c>
      <c r="J19" s="216">
        <v>19.377628000000001</v>
      </c>
      <c r="K19" s="216">
        <v>19.239452</v>
      </c>
      <c r="L19" s="216">
        <v>19.708680999999999</v>
      </c>
      <c r="M19" s="216">
        <v>19.372305999999998</v>
      </c>
      <c r="N19" s="216">
        <v>19.476738999999998</v>
      </c>
      <c r="O19" s="216">
        <v>19.261333</v>
      </c>
      <c r="P19" s="216">
        <v>19.664414000000001</v>
      </c>
      <c r="Q19" s="216">
        <v>19.339934</v>
      </c>
      <c r="R19" s="216">
        <v>19.25123</v>
      </c>
      <c r="S19" s="216">
        <v>19.315912999999998</v>
      </c>
      <c r="T19" s="216">
        <v>19.853079999999999</v>
      </c>
      <c r="U19" s="216">
        <v>20.134339000000001</v>
      </c>
      <c r="V19" s="216">
        <v>19.939488000000001</v>
      </c>
      <c r="W19" s="216">
        <v>19.432531000000001</v>
      </c>
      <c r="X19" s="216">
        <v>19.490704000000001</v>
      </c>
      <c r="Y19" s="216">
        <v>19.127433</v>
      </c>
      <c r="Z19" s="216">
        <v>19.589155000000002</v>
      </c>
      <c r="AA19" s="216">
        <v>19.062798999999998</v>
      </c>
      <c r="AB19" s="216">
        <v>19.846603999999999</v>
      </c>
      <c r="AC19" s="216">
        <v>19.728204000000002</v>
      </c>
      <c r="AD19" s="216">
        <v>19.340226999999999</v>
      </c>
      <c r="AE19" s="216">
        <v>19.328156</v>
      </c>
      <c r="AF19" s="216">
        <v>19.846174000000001</v>
      </c>
      <c r="AG19" s="216">
        <v>19.775659999999998</v>
      </c>
      <c r="AH19" s="216">
        <v>20.274784</v>
      </c>
      <c r="AI19" s="216">
        <v>19.756827000000001</v>
      </c>
      <c r="AJ19" s="216">
        <v>19.650107999999999</v>
      </c>
      <c r="AK19" s="216">
        <v>19.658868999999999</v>
      </c>
      <c r="AL19" s="216">
        <v>19.983958999999999</v>
      </c>
      <c r="AM19" s="216">
        <v>19.243898000000002</v>
      </c>
      <c r="AN19" s="216">
        <v>19.159046</v>
      </c>
      <c r="AO19" s="216">
        <v>20.047207</v>
      </c>
      <c r="AP19" s="216">
        <v>19.556419999999999</v>
      </c>
      <c r="AQ19" s="216">
        <v>20.039247</v>
      </c>
      <c r="AR19" s="216">
        <v>20.494112000000001</v>
      </c>
      <c r="AS19" s="216">
        <v>20.020074999999999</v>
      </c>
      <c r="AT19" s="216">
        <v>20.160751000000001</v>
      </c>
      <c r="AU19" s="216">
        <v>19.580634</v>
      </c>
      <c r="AV19" s="216">
        <v>19.806391999999999</v>
      </c>
      <c r="AW19" s="216">
        <v>20.278210999999999</v>
      </c>
      <c r="AX19" s="216">
        <v>20.081904999999999</v>
      </c>
      <c r="AY19" s="216">
        <v>19.977189986999999</v>
      </c>
      <c r="AZ19" s="216">
        <v>19.953647657000001</v>
      </c>
      <c r="BA19" s="327">
        <v>20.188490000000002</v>
      </c>
      <c r="BB19" s="327">
        <v>19.899709999999999</v>
      </c>
      <c r="BC19" s="327">
        <v>20.198219999999999</v>
      </c>
      <c r="BD19" s="327">
        <v>20.6114</v>
      </c>
      <c r="BE19" s="327">
        <v>20.669460000000001</v>
      </c>
      <c r="BF19" s="327">
        <v>20.866099999999999</v>
      </c>
      <c r="BG19" s="327">
        <v>20.53172</v>
      </c>
      <c r="BH19" s="327">
        <v>20.407869999999999</v>
      </c>
      <c r="BI19" s="327">
        <v>20.368230000000001</v>
      </c>
      <c r="BJ19" s="327">
        <v>20.466390000000001</v>
      </c>
      <c r="BK19" s="327">
        <v>20.145589999999999</v>
      </c>
      <c r="BL19" s="327">
        <v>20.38259</v>
      </c>
      <c r="BM19" s="327">
        <v>20.596720000000001</v>
      </c>
      <c r="BN19" s="327">
        <v>20.32799</v>
      </c>
      <c r="BO19" s="327">
        <v>20.613130000000002</v>
      </c>
      <c r="BP19" s="327">
        <v>21.075199999999999</v>
      </c>
      <c r="BQ19" s="327">
        <v>21.010449999999999</v>
      </c>
      <c r="BR19" s="327">
        <v>21.21414</v>
      </c>
      <c r="BS19" s="327">
        <v>20.864650000000001</v>
      </c>
      <c r="BT19" s="327">
        <v>20.749289999999998</v>
      </c>
      <c r="BU19" s="327">
        <v>20.66957</v>
      </c>
      <c r="BV19" s="327">
        <v>20.806740000000001</v>
      </c>
    </row>
    <row r="20" spans="1:74" ht="11.1" customHeight="1" x14ac:dyDescent="0.2">
      <c r="A20" s="26"/>
      <c r="B20" s="28"/>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327"/>
      <c r="BB20" s="327"/>
      <c r="BC20" s="327"/>
      <c r="BD20" s="327"/>
      <c r="BE20" s="327"/>
      <c r="BF20" s="327"/>
      <c r="BG20" s="327"/>
      <c r="BH20" s="327"/>
      <c r="BI20" s="327"/>
      <c r="BJ20" s="327"/>
      <c r="BK20" s="327"/>
      <c r="BL20" s="327"/>
      <c r="BM20" s="327"/>
      <c r="BN20" s="327"/>
      <c r="BO20" s="327"/>
      <c r="BP20" s="327"/>
      <c r="BQ20" s="327"/>
      <c r="BR20" s="327"/>
      <c r="BS20" s="327"/>
      <c r="BT20" s="327"/>
      <c r="BU20" s="327"/>
      <c r="BV20" s="327"/>
    </row>
    <row r="21" spans="1:74" ht="11.1" customHeight="1" x14ac:dyDescent="0.2">
      <c r="A21" s="16"/>
      <c r="B21" s="25" t="s">
        <v>759</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331"/>
      <c r="BB21" s="331"/>
      <c r="BC21" s="331"/>
      <c r="BD21" s="331"/>
      <c r="BE21" s="331"/>
      <c r="BF21" s="331"/>
      <c r="BG21" s="331"/>
      <c r="BH21" s="331"/>
      <c r="BI21" s="331"/>
      <c r="BJ21" s="331"/>
      <c r="BK21" s="331"/>
      <c r="BL21" s="331"/>
      <c r="BM21" s="331"/>
      <c r="BN21" s="331"/>
      <c r="BO21" s="331"/>
      <c r="BP21" s="331"/>
      <c r="BQ21" s="331"/>
      <c r="BR21" s="331"/>
      <c r="BS21" s="331"/>
      <c r="BT21" s="331"/>
      <c r="BU21" s="331"/>
      <c r="BV21" s="331"/>
    </row>
    <row r="22" spans="1:74" ht="11.1" customHeight="1" x14ac:dyDescent="0.2">
      <c r="A22" s="26" t="s">
        <v>681</v>
      </c>
      <c r="B22" s="27" t="s">
        <v>102</v>
      </c>
      <c r="C22" s="216">
        <v>103.35890281</v>
      </c>
      <c r="D22" s="216">
        <v>97.901319853000004</v>
      </c>
      <c r="E22" s="216">
        <v>82.512467806000004</v>
      </c>
      <c r="F22" s="216">
        <v>65.389165833000007</v>
      </c>
      <c r="G22" s="216">
        <v>58.394169640999998</v>
      </c>
      <c r="H22" s="216">
        <v>58.178213630000002</v>
      </c>
      <c r="I22" s="216">
        <v>60.677867157000001</v>
      </c>
      <c r="J22" s="216">
        <v>62.356696745999997</v>
      </c>
      <c r="K22" s="216">
        <v>60.309592897000002</v>
      </c>
      <c r="L22" s="216">
        <v>61.703474811</v>
      </c>
      <c r="M22" s="216">
        <v>78.583897902999993</v>
      </c>
      <c r="N22" s="216">
        <v>86.424582712000003</v>
      </c>
      <c r="O22" s="216">
        <v>100.48322674000001</v>
      </c>
      <c r="P22" s="216">
        <v>104.47036579</v>
      </c>
      <c r="Q22" s="216">
        <v>83.591160578</v>
      </c>
      <c r="R22" s="216">
        <v>66.930632669999994</v>
      </c>
      <c r="S22" s="216">
        <v>59.940184803999998</v>
      </c>
      <c r="T22" s="216">
        <v>63.330122637000002</v>
      </c>
      <c r="U22" s="216">
        <v>66.700323319999995</v>
      </c>
      <c r="V22" s="216">
        <v>66.216925161999995</v>
      </c>
      <c r="W22" s="216">
        <v>63.377828262999998</v>
      </c>
      <c r="X22" s="216">
        <v>64.106702131999995</v>
      </c>
      <c r="Y22" s="216">
        <v>74.971261769999998</v>
      </c>
      <c r="Z22" s="216">
        <v>83.489204803000007</v>
      </c>
      <c r="AA22" s="216">
        <v>99.837148806000002</v>
      </c>
      <c r="AB22" s="216">
        <v>91.548169727000001</v>
      </c>
      <c r="AC22" s="216">
        <v>76.108078257000003</v>
      </c>
      <c r="AD22" s="216">
        <v>69.568521433000001</v>
      </c>
      <c r="AE22" s="216">
        <v>63.55255829</v>
      </c>
      <c r="AF22" s="216">
        <v>66.815263866999999</v>
      </c>
      <c r="AG22" s="216">
        <v>70.681490030999996</v>
      </c>
      <c r="AH22" s="216">
        <v>71.377747064000005</v>
      </c>
      <c r="AI22" s="216">
        <v>65.056748729999995</v>
      </c>
      <c r="AJ22" s="216">
        <v>62.215964907</v>
      </c>
      <c r="AK22" s="216">
        <v>72.095195200000006</v>
      </c>
      <c r="AL22" s="216">
        <v>92.557987936999993</v>
      </c>
      <c r="AM22" s="216">
        <v>93.520404967999994</v>
      </c>
      <c r="AN22" s="216">
        <v>83.146792536000007</v>
      </c>
      <c r="AO22" s="216">
        <v>81.481294774000006</v>
      </c>
      <c r="AP22" s="216">
        <v>64.139581566999993</v>
      </c>
      <c r="AQ22" s="216">
        <v>61.141259194</v>
      </c>
      <c r="AR22" s="216">
        <v>63.6736024</v>
      </c>
      <c r="AS22" s="216">
        <v>68.801624290000007</v>
      </c>
      <c r="AT22" s="216">
        <v>67.905967097000001</v>
      </c>
      <c r="AU22" s="216">
        <v>64.098406866999994</v>
      </c>
      <c r="AV22" s="216">
        <v>65.528538515999998</v>
      </c>
      <c r="AW22" s="216">
        <v>78.217587667000004</v>
      </c>
      <c r="AX22" s="216">
        <v>98.944328290000001</v>
      </c>
      <c r="AY22" s="216">
        <v>105.355576</v>
      </c>
      <c r="AZ22" s="216">
        <v>92.209455000000005</v>
      </c>
      <c r="BA22" s="327">
        <v>85.371110000000002</v>
      </c>
      <c r="BB22" s="327">
        <v>69.608090000000004</v>
      </c>
      <c r="BC22" s="327">
        <v>65.952920000000006</v>
      </c>
      <c r="BD22" s="327">
        <v>67.415000000000006</v>
      </c>
      <c r="BE22" s="327">
        <v>71.106970000000004</v>
      </c>
      <c r="BF22" s="327">
        <v>71.970839999999995</v>
      </c>
      <c r="BG22" s="327">
        <v>66.425309999999996</v>
      </c>
      <c r="BH22" s="327">
        <v>68.19023</v>
      </c>
      <c r="BI22" s="327">
        <v>79.484610000000004</v>
      </c>
      <c r="BJ22" s="327">
        <v>95.625399999999999</v>
      </c>
      <c r="BK22" s="327">
        <v>103.44589999999999</v>
      </c>
      <c r="BL22" s="327">
        <v>98.339190000000002</v>
      </c>
      <c r="BM22" s="327">
        <v>86.141840000000002</v>
      </c>
      <c r="BN22" s="327">
        <v>70.973510000000005</v>
      </c>
      <c r="BO22" s="327">
        <v>67.303640000000001</v>
      </c>
      <c r="BP22" s="327">
        <v>68.802599999999998</v>
      </c>
      <c r="BQ22" s="327">
        <v>71.823859999999996</v>
      </c>
      <c r="BR22" s="327">
        <v>72.253529999999998</v>
      </c>
      <c r="BS22" s="327">
        <v>67.410150000000002</v>
      </c>
      <c r="BT22" s="327">
        <v>69.428030000000007</v>
      </c>
      <c r="BU22" s="327">
        <v>80.513679999999994</v>
      </c>
      <c r="BV22" s="327">
        <v>96.740470000000002</v>
      </c>
    </row>
    <row r="23" spans="1:74" ht="11.1" customHeight="1" x14ac:dyDescent="0.2">
      <c r="A23" s="16"/>
      <c r="B23" s="2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327"/>
      <c r="BB23" s="327"/>
      <c r="BC23" s="327"/>
      <c r="BD23" s="327"/>
      <c r="BE23" s="327"/>
      <c r="BF23" s="327"/>
      <c r="BG23" s="327"/>
      <c r="BH23" s="327"/>
      <c r="BI23" s="327"/>
      <c r="BJ23" s="327"/>
      <c r="BK23" s="327"/>
      <c r="BL23" s="327"/>
      <c r="BM23" s="327"/>
      <c r="BN23" s="327"/>
      <c r="BO23" s="327"/>
      <c r="BP23" s="327"/>
      <c r="BQ23" s="327"/>
      <c r="BR23" s="327"/>
      <c r="BS23" s="327"/>
      <c r="BT23" s="327"/>
      <c r="BU23" s="327"/>
      <c r="BV23" s="327"/>
    </row>
    <row r="24" spans="1:74" ht="11.1" customHeight="1" x14ac:dyDescent="0.2">
      <c r="A24" s="16"/>
      <c r="B24" s="25" t="s">
        <v>115</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327"/>
      <c r="BB24" s="327"/>
      <c r="BC24" s="327"/>
      <c r="BD24" s="327"/>
      <c r="BE24" s="327"/>
      <c r="BF24" s="327"/>
      <c r="BG24" s="327"/>
      <c r="BH24" s="327"/>
      <c r="BI24" s="327"/>
      <c r="BJ24" s="327"/>
      <c r="BK24" s="327"/>
      <c r="BL24" s="327"/>
      <c r="BM24" s="327"/>
      <c r="BN24" s="327"/>
      <c r="BO24" s="327"/>
      <c r="BP24" s="327"/>
      <c r="BQ24" s="327"/>
      <c r="BR24" s="327"/>
      <c r="BS24" s="327"/>
      <c r="BT24" s="327"/>
      <c r="BU24" s="327"/>
      <c r="BV24" s="327"/>
    </row>
    <row r="25" spans="1:74" ht="11.1" customHeight="1" x14ac:dyDescent="0.2">
      <c r="A25" s="26" t="s">
        <v>232</v>
      </c>
      <c r="B25" s="27" t="s">
        <v>1004</v>
      </c>
      <c r="C25" s="68">
        <v>89.062794221999994</v>
      </c>
      <c r="D25" s="68">
        <v>81.580980879999998</v>
      </c>
      <c r="E25" s="68">
        <v>77.685495165000006</v>
      </c>
      <c r="F25" s="68">
        <v>63.209565179999998</v>
      </c>
      <c r="G25" s="68">
        <v>69.184695284</v>
      </c>
      <c r="H25" s="68">
        <v>79.487082060000006</v>
      </c>
      <c r="I25" s="68">
        <v>86.802295302000005</v>
      </c>
      <c r="J25" s="68">
        <v>86.357127676000005</v>
      </c>
      <c r="K25" s="68">
        <v>74.293548810000004</v>
      </c>
      <c r="L25" s="68">
        <v>66.493940574999996</v>
      </c>
      <c r="M25" s="68">
        <v>70.154742929999998</v>
      </c>
      <c r="N25" s="68">
        <v>73.419210312999994</v>
      </c>
      <c r="O25" s="68">
        <v>76.894689783999993</v>
      </c>
      <c r="P25" s="68">
        <v>72.317598724000007</v>
      </c>
      <c r="Q25" s="68">
        <v>63.559966283000001</v>
      </c>
      <c r="R25" s="68">
        <v>53.207419049999999</v>
      </c>
      <c r="S25" s="68">
        <v>61.923189532999999</v>
      </c>
      <c r="T25" s="68">
        <v>73.844880239999995</v>
      </c>
      <c r="U25" s="68">
        <v>81.448948888000004</v>
      </c>
      <c r="V25" s="68">
        <v>78.574441152000006</v>
      </c>
      <c r="W25" s="68">
        <v>69.369491819999993</v>
      </c>
      <c r="X25" s="68">
        <v>58.404551583</v>
      </c>
      <c r="Y25" s="68">
        <v>53.639953409999997</v>
      </c>
      <c r="Z25" s="68">
        <v>54.929549233000003</v>
      </c>
      <c r="AA25" s="68">
        <v>66.662224447</v>
      </c>
      <c r="AB25" s="68">
        <v>55.210717475999999</v>
      </c>
      <c r="AC25" s="68">
        <v>44.574606430000003</v>
      </c>
      <c r="AD25" s="68">
        <v>43.383704280000003</v>
      </c>
      <c r="AE25" s="68">
        <v>49.342932779000002</v>
      </c>
      <c r="AF25" s="68">
        <v>67.551228989999998</v>
      </c>
      <c r="AG25" s="68">
        <v>78.568539092999998</v>
      </c>
      <c r="AH25" s="68">
        <v>78.174536501999995</v>
      </c>
      <c r="AI25" s="68">
        <v>66.614897790000001</v>
      </c>
      <c r="AJ25" s="68">
        <v>58.952702821000003</v>
      </c>
      <c r="AK25" s="68">
        <v>52.533241680000003</v>
      </c>
      <c r="AL25" s="68">
        <v>69.501358113999999</v>
      </c>
      <c r="AM25" s="68">
        <v>67.953805986999996</v>
      </c>
      <c r="AN25" s="68">
        <v>52.292587050000002</v>
      </c>
      <c r="AO25" s="68">
        <v>53.215651491000003</v>
      </c>
      <c r="AP25" s="68">
        <v>48.528337628000003</v>
      </c>
      <c r="AQ25" s="68">
        <v>55.176934412000001</v>
      </c>
      <c r="AR25" s="68">
        <v>63.139016259999998</v>
      </c>
      <c r="AS25" s="68">
        <v>74.349761563000001</v>
      </c>
      <c r="AT25" s="68">
        <v>70.397825384000001</v>
      </c>
      <c r="AU25" s="68">
        <v>59.149449279999999</v>
      </c>
      <c r="AV25" s="68">
        <v>55.064891136999996</v>
      </c>
      <c r="AW25" s="68">
        <v>55.529547479000001</v>
      </c>
      <c r="AX25" s="68">
        <v>63.268383804000003</v>
      </c>
      <c r="AY25" s="68">
        <v>63.254833499999997</v>
      </c>
      <c r="AZ25" s="68">
        <v>50.663760840000002</v>
      </c>
      <c r="BA25" s="329">
        <v>51.309750000000001</v>
      </c>
      <c r="BB25" s="329">
        <v>44.522390000000001</v>
      </c>
      <c r="BC25" s="329">
        <v>51.19903</v>
      </c>
      <c r="BD25" s="329">
        <v>59.390979999999999</v>
      </c>
      <c r="BE25" s="329">
        <v>69.266159999999999</v>
      </c>
      <c r="BF25" s="329">
        <v>69.888580000000005</v>
      </c>
      <c r="BG25" s="329">
        <v>55.68929</v>
      </c>
      <c r="BH25" s="329">
        <v>53.62773</v>
      </c>
      <c r="BI25" s="329">
        <v>52.40549</v>
      </c>
      <c r="BJ25" s="329">
        <v>61.252630000000003</v>
      </c>
      <c r="BK25" s="329">
        <v>67.206419999999994</v>
      </c>
      <c r="BL25" s="329">
        <v>55.820630000000001</v>
      </c>
      <c r="BM25" s="329">
        <v>51.35651</v>
      </c>
      <c r="BN25" s="329">
        <v>43.718510000000002</v>
      </c>
      <c r="BO25" s="329">
        <v>49.213799999999999</v>
      </c>
      <c r="BP25" s="329">
        <v>57.813859999999998</v>
      </c>
      <c r="BQ25" s="329">
        <v>70.165090000000006</v>
      </c>
      <c r="BR25" s="329">
        <v>71.518929999999997</v>
      </c>
      <c r="BS25" s="329">
        <v>55.501240000000003</v>
      </c>
      <c r="BT25" s="329">
        <v>52.587429999999998</v>
      </c>
      <c r="BU25" s="329">
        <v>50.601689999999998</v>
      </c>
      <c r="BV25" s="329">
        <v>58.47007</v>
      </c>
    </row>
    <row r="26" spans="1:74" ht="11.1" customHeight="1" x14ac:dyDescent="0.2">
      <c r="A26" s="16"/>
      <c r="B26" s="2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331"/>
      <c r="BB26" s="331"/>
      <c r="BC26" s="331"/>
      <c r="BD26" s="331"/>
      <c r="BE26" s="331"/>
      <c r="BF26" s="331"/>
      <c r="BG26" s="331"/>
      <c r="BH26" s="331"/>
      <c r="BI26" s="331"/>
      <c r="BJ26" s="331"/>
      <c r="BK26" s="331"/>
      <c r="BL26" s="331"/>
      <c r="BM26" s="331"/>
      <c r="BN26" s="331"/>
      <c r="BO26" s="331"/>
      <c r="BP26" s="331"/>
      <c r="BQ26" s="331"/>
      <c r="BR26" s="331"/>
      <c r="BS26" s="331"/>
      <c r="BT26" s="331"/>
      <c r="BU26" s="331"/>
      <c r="BV26" s="331"/>
    </row>
    <row r="27" spans="1:74" ht="11.1" customHeight="1" x14ac:dyDescent="0.2">
      <c r="A27" s="16"/>
      <c r="B27" s="29" t="s">
        <v>985</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327"/>
      <c r="BB27" s="327"/>
      <c r="BC27" s="327"/>
      <c r="BD27" s="327"/>
      <c r="BE27" s="327"/>
      <c r="BF27" s="327"/>
      <c r="BG27" s="327"/>
      <c r="BH27" s="327"/>
      <c r="BI27" s="327"/>
      <c r="BJ27" s="327"/>
      <c r="BK27" s="327"/>
      <c r="BL27" s="327"/>
      <c r="BM27" s="327"/>
      <c r="BN27" s="327"/>
      <c r="BO27" s="327"/>
      <c r="BP27" s="327"/>
      <c r="BQ27" s="327"/>
      <c r="BR27" s="327"/>
      <c r="BS27" s="327"/>
      <c r="BT27" s="327"/>
      <c r="BU27" s="327"/>
      <c r="BV27" s="327"/>
    </row>
    <row r="28" spans="1:74" ht="11.1" customHeight="1" x14ac:dyDescent="0.2">
      <c r="A28" s="16" t="s">
        <v>757</v>
      </c>
      <c r="B28" s="27" t="s">
        <v>105</v>
      </c>
      <c r="C28" s="216">
        <v>11.39615527</v>
      </c>
      <c r="D28" s="216">
        <v>11.415138990000001</v>
      </c>
      <c r="E28" s="216">
        <v>10.122936129999999</v>
      </c>
      <c r="F28" s="216">
        <v>9.5556409280000008</v>
      </c>
      <c r="G28" s="216">
        <v>9.7618369769999997</v>
      </c>
      <c r="H28" s="216">
        <v>11.138922620000001</v>
      </c>
      <c r="I28" s="216">
        <v>11.73802553</v>
      </c>
      <c r="J28" s="216">
        <v>11.75173987</v>
      </c>
      <c r="K28" s="216">
        <v>11.28419938</v>
      </c>
      <c r="L28" s="216">
        <v>9.9321204390000002</v>
      </c>
      <c r="M28" s="216">
        <v>9.8900314560000009</v>
      </c>
      <c r="N28" s="216">
        <v>10.38061894</v>
      </c>
      <c r="O28" s="216">
        <v>11.02840939</v>
      </c>
      <c r="P28" s="216">
        <v>11.338277209999999</v>
      </c>
      <c r="Q28" s="216">
        <v>10.20822628</v>
      </c>
      <c r="R28" s="216">
        <v>9.5372963510000002</v>
      </c>
      <c r="S28" s="216">
        <v>9.6538179579999994</v>
      </c>
      <c r="T28" s="216">
        <v>11.276475270000001</v>
      </c>
      <c r="U28" s="216">
        <v>12.12562518</v>
      </c>
      <c r="V28" s="216">
        <v>12.08863665</v>
      </c>
      <c r="W28" s="216">
        <v>11.499994839999999</v>
      </c>
      <c r="X28" s="216">
        <v>9.9225002460000002</v>
      </c>
      <c r="Y28" s="216">
        <v>9.5866746559999996</v>
      </c>
      <c r="Z28" s="216">
        <v>9.9945556829999997</v>
      </c>
      <c r="AA28" s="216">
        <v>10.7357903</v>
      </c>
      <c r="AB28" s="216">
        <v>10.61665204</v>
      </c>
      <c r="AC28" s="216">
        <v>9.5931243229999996</v>
      </c>
      <c r="AD28" s="216">
        <v>9.3472132109999997</v>
      </c>
      <c r="AE28" s="216">
        <v>9.5511543989999996</v>
      </c>
      <c r="AF28" s="216">
        <v>11.38786906</v>
      </c>
      <c r="AG28" s="216">
        <v>12.4109053</v>
      </c>
      <c r="AH28" s="216">
        <v>12.705290140000001</v>
      </c>
      <c r="AI28" s="216">
        <v>11.613727819999999</v>
      </c>
      <c r="AJ28" s="216">
        <v>9.9364313039999992</v>
      </c>
      <c r="AK28" s="216">
        <v>9.6194716549999999</v>
      </c>
      <c r="AL28" s="216">
        <v>10.401511599999999</v>
      </c>
      <c r="AM28" s="216">
        <v>10.551177466</v>
      </c>
      <c r="AN28" s="216">
        <v>10.157450449000001</v>
      </c>
      <c r="AO28" s="216">
        <v>9.6897484030999994</v>
      </c>
      <c r="AP28" s="216">
        <v>9.3438894403999999</v>
      </c>
      <c r="AQ28" s="216">
        <v>9.7044582661999996</v>
      </c>
      <c r="AR28" s="216">
        <v>11.193863473</v>
      </c>
      <c r="AS28" s="216">
        <v>12.085594235</v>
      </c>
      <c r="AT28" s="216">
        <v>11.897364025</v>
      </c>
      <c r="AU28" s="216">
        <v>10.989673068</v>
      </c>
      <c r="AV28" s="216">
        <v>9.9051297942000005</v>
      </c>
      <c r="AW28" s="216">
        <v>9.6978460480000006</v>
      </c>
      <c r="AX28" s="216">
        <v>10.323003466999999</v>
      </c>
      <c r="AY28" s="216">
        <v>11.263188548</v>
      </c>
      <c r="AZ28" s="216">
        <v>10.759107324</v>
      </c>
      <c r="BA28" s="327">
        <v>9.8655209999999993</v>
      </c>
      <c r="BB28" s="327">
        <v>9.4760100000000005</v>
      </c>
      <c r="BC28" s="327">
        <v>9.8988859999999992</v>
      </c>
      <c r="BD28" s="327">
        <v>11.347440000000001</v>
      </c>
      <c r="BE28" s="327">
        <v>12.13923</v>
      </c>
      <c r="BF28" s="327">
        <v>12.26798</v>
      </c>
      <c r="BG28" s="327">
        <v>11.16034</v>
      </c>
      <c r="BH28" s="327">
        <v>9.9906030000000001</v>
      </c>
      <c r="BI28" s="327">
        <v>9.7529140000000005</v>
      </c>
      <c r="BJ28" s="327">
        <v>10.34043</v>
      </c>
      <c r="BK28" s="327">
        <v>11.105650000000001</v>
      </c>
      <c r="BL28" s="327">
        <v>10.927060000000001</v>
      </c>
      <c r="BM28" s="327">
        <v>10.04792</v>
      </c>
      <c r="BN28" s="327">
        <v>9.5438390000000002</v>
      </c>
      <c r="BO28" s="327">
        <v>9.9423820000000003</v>
      </c>
      <c r="BP28" s="327">
        <v>11.41794</v>
      </c>
      <c r="BQ28" s="327">
        <v>12.234629999999999</v>
      </c>
      <c r="BR28" s="327">
        <v>12.365970000000001</v>
      </c>
      <c r="BS28" s="327">
        <v>11.25009</v>
      </c>
      <c r="BT28" s="327">
        <v>10.06738</v>
      </c>
      <c r="BU28" s="327">
        <v>9.8214410000000001</v>
      </c>
      <c r="BV28" s="327">
        <v>10.41245</v>
      </c>
    </row>
    <row r="29" spans="1:74" ht="11.1" customHeight="1" x14ac:dyDescent="0.2">
      <c r="A29" s="16"/>
      <c r="B29" s="2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327"/>
      <c r="BB29" s="327"/>
      <c r="BC29" s="327"/>
      <c r="BD29" s="327"/>
      <c r="BE29" s="327"/>
      <c r="BF29" s="327"/>
      <c r="BG29" s="327"/>
      <c r="BH29" s="327"/>
      <c r="BI29" s="327"/>
      <c r="BJ29" s="327"/>
      <c r="BK29" s="327"/>
      <c r="BL29" s="327"/>
      <c r="BM29" s="327"/>
      <c r="BN29" s="327"/>
      <c r="BO29" s="327"/>
      <c r="BP29" s="327"/>
      <c r="BQ29" s="327"/>
      <c r="BR29" s="327"/>
      <c r="BS29" s="327"/>
      <c r="BT29" s="327"/>
      <c r="BU29" s="327"/>
      <c r="BV29" s="327"/>
    </row>
    <row r="30" spans="1:74" ht="11.1" customHeight="1" x14ac:dyDescent="0.2">
      <c r="A30" s="16"/>
      <c r="B30" s="25" t="s">
        <v>241</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327"/>
      <c r="BB30" s="327"/>
      <c r="BC30" s="327"/>
      <c r="BD30" s="327"/>
      <c r="BE30" s="327"/>
      <c r="BF30" s="327"/>
      <c r="BG30" s="327"/>
      <c r="BH30" s="327"/>
      <c r="BI30" s="327"/>
      <c r="BJ30" s="327"/>
      <c r="BK30" s="327"/>
      <c r="BL30" s="327"/>
      <c r="BM30" s="327"/>
      <c r="BN30" s="327"/>
      <c r="BO30" s="327"/>
      <c r="BP30" s="327"/>
      <c r="BQ30" s="327"/>
      <c r="BR30" s="327"/>
      <c r="BS30" s="327"/>
      <c r="BT30" s="327"/>
      <c r="BU30" s="327"/>
      <c r="BV30" s="327"/>
    </row>
    <row r="31" spans="1:74" ht="11.1" customHeight="1" x14ac:dyDescent="0.2">
      <c r="A31" s="133" t="s">
        <v>27</v>
      </c>
      <c r="B31" s="30" t="s">
        <v>106</v>
      </c>
      <c r="C31" s="216">
        <v>0.82273956664000003</v>
      </c>
      <c r="D31" s="216">
        <v>0.70962304301000001</v>
      </c>
      <c r="E31" s="216">
        <v>0.85874072626999998</v>
      </c>
      <c r="F31" s="216">
        <v>0.86955203195999997</v>
      </c>
      <c r="G31" s="216">
        <v>0.86678627808999997</v>
      </c>
      <c r="H31" s="216">
        <v>0.86262671962000004</v>
      </c>
      <c r="I31" s="216">
        <v>0.83035995267999996</v>
      </c>
      <c r="J31" s="216">
        <v>0.77040462470000004</v>
      </c>
      <c r="K31" s="216">
        <v>0.72100314199000004</v>
      </c>
      <c r="L31" s="216">
        <v>0.77247745937000001</v>
      </c>
      <c r="M31" s="216">
        <v>0.81272266051999997</v>
      </c>
      <c r="N31" s="216">
        <v>0.82637502416999997</v>
      </c>
      <c r="O31" s="216">
        <v>0.80657330745</v>
      </c>
      <c r="P31" s="216">
        <v>0.76026557112000004</v>
      </c>
      <c r="Q31" s="216">
        <v>0.82548822305000003</v>
      </c>
      <c r="R31" s="216">
        <v>0.82428203481999995</v>
      </c>
      <c r="S31" s="216">
        <v>0.82091400611999998</v>
      </c>
      <c r="T31" s="216">
        <v>0.78655122759999996</v>
      </c>
      <c r="U31" s="216">
        <v>0.81157912438000002</v>
      </c>
      <c r="V31" s="216">
        <v>0.78825924778000001</v>
      </c>
      <c r="W31" s="216">
        <v>0.74192720106999999</v>
      </c>
      <c r="X31" s="216">
        <v>0.76801044466000001</v>
      </c>
      <c r="Y31" s="216">
        <v>0.81656924140999998</v>
      </c>
      <c r="Z31" s="216">
        <v>0.86985654450000005</v>
      </c>
      <c r="AA31" s="216">
        <v>0.85030490381000001</v>
      </c>
      <c r="AB31" s="216">
        <v>0.84976471672999998</v>
      </c>
      <c r="AC31" s="216">
        <v>0.92623555044999994</v>
      </c>
      <c r="AD31" s="216">
        <v>0.87866489887999999</v>
      </c>
      <c r="AE31" s="216">
        <v>0.89215310870999998</v>
      </c>
      <c r="AF31" s="216">
        <v>0.84588889259</v>
      </c>
      <c r="AG31" s="216">
        <v>0.86386679803999999</v>
      </c>
      <c r="AH31" s="216">
        <v>0.81427596083999998</v>
      </c>
      <c r="AI31" s="216">
        <v>0.78096919115999996</v>
      </c>
      <c r="AJ31" s="216">
        <v>0.82351409543999998</v>
      </c>
      <c r="AK31" s="216">
        <v>0.82679002097999998</v>
      </c>
      <c r="AL31" s="216">
        <v>0.92664607845000002</v>
      </c>
      <c r="AM31" s="216">
        <v>0.91512607057999995</v>
      </c>
      <c r="AN31" s="216">
        <v>0.86657460805999997</v>
      </c>
      <c r="AO31" s="216">
        <v>1.0203404097</v>
      </c>
      <c r="AP31" s="216">
        <v>0.99342459143999995</v>
      </c>
      <c r="AQ31" s="216">
        <v>1.0234674785</v>
      </c>
      <c r="AR31" s="216">
        <v>0.98384787885000002</v>
      </c>
      <c r="AS31" s="216">
        <v>0.90760177109999995</v>
      </c>
      <c r="AT31" s="216">
        <v>0.84616241381000001</v>
      </c>
      <c r="AU31" s="216">
        <v>0.82826100073999998</v>
      </c>
      <c r="AV31" s="216">
        <v>0.89199328093999997</v>
      </c>
      <c r="AW31" s="216">
        <v>0.87823326073999997</v>
      </c>
      <c r="AX31" s="216">
        <v>0.89887870000000003</v>
      </c>
      <c r="AY31" s="216">
        <v>0.93129010000000001</v>
      </c>
      <c r="AZ31" s="216">
        <v>0.86132039999999999</v>
      </c>
      <c r="BA31" s="327">
        <v>0.96912880000000001</v>
      </c>
      <c r="BB31" s="327">
        <v>0.9719662</v>
      </c>
      <c r="BC31" s="327">
        <v>1.0040480000000001</v>
      </c>
      <c r="BD31" s="327">
        <v>0.98247609999999996</v>
      </c>
      <c r="BE31" s="327">
        <v>0.95555820000000002</v>
      </c>
      <c r="BF31" s="327">
        <v>0.90007079999999995</v>
      </c>
      <c r="BG31" s="327">
        <v>0.85860899999999996</v>
      </c>
      <c r="BH31" s="327">
        <v>0.89568020000000004</v>
      </c>
      <c r="BI31" s="327">
        <v>0.90399719999999995</v>
      </c>
      <c r="BJ31" s="327">
        <v>0.91951769999999999</v>
      </c>
      <c r="BK31" s="327">
        <v>0.91931149999999995</v>
      </c>
      <c r="BL31" s="327">
        <v>0.86514150000000001</v>
      </c>
      <c r="BM31" s="327">
        <v>1.0026079999999999</v>
      </c>
      <c r="BN31" s="327">
        <v>1.004721</v>
      </c>
      <c r="BO31" s="327">
        <v>1.0461769999999999</v>
      </c>
      <c r="BP31" s="327">
        <v>1.0290280000000001</v>
      </c>
      <c r="BQ31" s="327">
        <v>0.98894649999999995</v>
      </c>
      <c r="BR31" s="327">
        <v>0.93631319999999996</v>
      </c>
      <c r="BS31" s="327">
        <v>0.89114450000000001</v>
      </c>
      <c r="BT31" s="327">
        <v>0.92869979999999996</v>
      </c>
      <c r="BU31" s="327">
        <v>0.93925899999999996</v>
      </c>
      <c r="BV31" s="327">
        <v>0.96733910000000001</v>
      </c>
    </row>
    <row r="32" spans="1:74" ht="11.1" customHeight="1" x14ac:dyDescent="0.2">
      <c r="A32" s="16"/>
      <c r="B32" s="2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327"/>
      <c r="BB32" s="327"/>
      <c r="BC32" s="327"/>
      <c r="BD32" s="327"/>
      <c r="BE32" s="327"/>
      <c r="BF32" s="327"/>
      <c r="BG32" s="327"/>
      <c r="BH32" s="327"/>
      <c r="BI32" s="327"/>
      <c r="BJ32" s="327"/>
      <c r="BK32" s="327"/>
      <c r="BL32" s="327"/>
      <c r="BM32" s="327"/>
      <c r="BN32" s="327"/>
      <c r="BO32" s="327"/>
      <c r="BP32" s="327"/>
      <c r="BQ32" s="327"/>
      <c r="BR32" s="327"/>
      <c r="BS32" s="327"/>
      <c r="BT32" s="327"/>
      <c r="BU32" s="327"/>
      <c r="BV32" s="327"/>
    </row>
    <row r="33" spans="1:74" ht="11.1" customHeight="1" x14ac:dyDescent="0.2">
      <c r="A33" s="16"/>
      <c r="B33" s="29" t="s">
        <v>242</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331"/>
      <c r="BB33" s="331"/>
      <c r="BC33" s="331"/>
      <c r="BD33" s="331"/>
      <c r="BE33" s="331"/>
      <c r="BF33" s="331"/>
      <c r="BG33" s="331"/>
      <c r="BH33" s="331"/>
      <c r="BI33" s="331"/>
      <c r="BJ33" s="331"/>
      <c r="BK33" s="331"/>
      <c r="BL33" s="331"/>
      <c r="BM33" s="331"/>
      <c r="BN33" s="331"/>
      <c r="BO33" s="331"/>
      <c r="BP33" s="331"/>
      <c r="BQ33" s="331"/>
      <c r="BR33" s="331"/>
      <c r="BS33" s="331"/>
      <c r="BT33" s="331"/>
      <c r="BU33" s="331"/>
      <c r="BV33" s="331"/>
    </row>
    <row r="34" spans="1:74" ht="11.1" customHeight="1" x14ac:dyDescent="0.2">
      <c r="A34" s="26" t="s">
        <v>760</v>
      </c>
      <c r="B34" s="30" t="s">
        <v>106</v>
      </c>
      <c r="C34" s="216">
        <v>9.5979018539999998</v>
      </c>
      <c r="D34" s="216">
        <v>8.4354389160000007</v>
      </c>
      <c r="E34" s="216">
        <v>8.5332671050000002</v>
      </c>
      <c r="F34" s="216">
        <v>7.564171322</v>
      </c>
      <c r="G34" s="216">
        <v>7.6553957410000004</v>
      </c>
      <c r="H34" s="216">
        <v>7.7877120770000001</v>
      </c>
      <c r="I34" s="216">
        <v>8.2404711230000007</v>
      </c>
      <c r="J34" s="216">
        <v>8.2225258449999998</v>
      </c>
      <c r="K34" s="216">
        <v>7.6626707249999999</v>
      </c>
      <c r="L34" s="216">
        <v>7.77347901</v>
      </c>
      <c r="M34" s="216">
        <v>8.2086558000000007</v>
      </c>
      <c r="N34" s="216">
        <v>8.8108827919999992</v>
      </c>
      <c r="O34" s="216">
        <v>9.2940983230000001</v>
      </c>
      <c r="P34" s="216">
        <v>8.6137649530000004</v>
      </c>
      <c r="Q34" s="216">
        <v>8.4365643309999996</v>
      </c>
      <c r="R34" s="216">
        <v>7.4724426150000003</v>
      </c>
      <c r="S34" s="216">
        <v>7.6535989339999997</v>
      </c>
      <c r="T34" s="216">
        <v>7.9108814799999996</v>
      </c>
      <c r="U34" s="216">
        <v>8.4395487940000002</v>
      </c>
      <c r="V34" s="216">
        <v>8.3233270489999995</v>
      </c>
      <c r="W34" s="216">
        <v>7.6958570709999998</v>
      </c>
      <c r="X34" s="216">
        <v>7.6267810349999996</v>
      </c>
      <c r="Y34" s="216">
        <v>7.6856517709999999</v>
      </c>
      <c r="Z34" s="216">
        <v>8.3804518839999993</v>
      </c>
      <c r="AA34" s="216">
        <v>9.0647466699999999</v>
      </c>
      <c r="AB34" s="216">
        <v>8.2383390750000007</v>
      </c>
      <c r="AC34" s="216">
        <v>7.9933435529999999</v>
      </c>
      <c r="AD34" s="216">
        <v>7.4586696330000004</v>
      </c>
      <c r="AE34" s="216">
        <v>7.5953010069999998</v>
      </c>
      <c r="AF34" s="216">
        <v>7.9457459579999998</v>
      </c>
      <c r="AG34" s="216">
        <v>8.4850029510000002</v>
      </c>
      <c r="AH34" s="216">
        <v>8.5528151950000009</v>
      </c>
      <c r="AI34" s="216">
        <v>7.761488934</v>
      </c>
      <c r="AJ34" s="216">
        <v>7.6638173209999998</v>
      </c>
      <c r="AK34" s="216">
        <v>7.7290665709999997</v>
      </c>
      <c r="AL34" s="216">
        <v>9.0949871959999999</v>
      </c>
      <c r="AM34" s="216">
        <v>8.9755083310000003</v>
      </c>
      <c r="AN34" s="216">
        <v>7.6329086850000003</v>
      </c>
      <c r="AO34" s="216">
        <v>8.5146881220000008</v>
      </c>
      <c r="AP34" s="216">
        <v>7.4689567459999999</v>
      </c>
      <c r="AQ34" s="216">
        <v>7.8247246669999999</v>
      </c>
      <c r="AR34" s="216">
        <v>7.9846723290000003</v>
      </c>
      <c r="AS34" s="216">
        <v>8.4394779629999999</v>
      </c>
      <c r="AT34" s="216">
        <v>8.3521508799999999</v>
      </c>
      <c r="AU34" s="216">
        <v>7.645227158</v>
      </c>
      <c r="AV34" s="216">
        <v>7.8388990620000003</v>
      </c>
      <c r="AW34" s="216">
        <v>8.1358817450000007</v>
      </c>
      <c r="AX34" s="216">
        <v>9.0129590000000004</v>
      </c>
      <c r="AY34" s="216">
        <v>9.3281050000000008</v>
      </c>
      <c r="AZ34" s="216">
        <v>7.8603529999999999</v>
      </c>
      <c r="BA34" s="327">
        <v>8.3938179999999996</v>
      </c>
      <c r="BB34" s="327">
        <v>7.4972430000000001</v>
      </c>
      <c r="BC34" s="327">
        <v>7.8063529999999997</v>
      </c>
      <c r="BD34" s="327">
        <v>7.9287349999999996</v>
      </c>
      <c r="BE34" s="327">
        <v>8.4169289999999997</v>
      </c>
      <c r="BF34" s="327">
        <v>8.4397359999999999</v>
      </c>
      <c r="BG34" s="327">
        <v>7.6699320000000002</v>
      </c>
      <c r="BH34" s="327">
        <v>7.8271220000000001</v>
      </c>
      <c r="BI34" s="327">
        <v>7.9861069999999996</v>
      </c>
      <c r="BJ34" s="327">
        <v>8.948976</v>
      </c>
      <c r="BK34" s="327">
        <v>9.2785510000000002</v>
      </c>
      <c r="BL34" s="327">
        <v>8.1744129999999995</v>
      </c>
      <c r="BM34" s="327">
        <v>8.4893610000000006</v>
      </c>
      <c r="BN34" s="327">
        <v>7.5942160000000003</v>
      </c>
      <c r="BO34" s="327">
        <v>7.8897789999999999</v>
      </c>
      <c r="BP34" s="327">
        <v>8.0168759999999999</v>
      </c>
      <c r="BQ34" s="327">
        <v>8.5083520000000004</v>
      </c>
      <c r="BR34" s="327">
        <v>8.5387930000000001</v>
      </c>
      <c r="BS34" s="327">
        <v>7.7491349999999999</v>
      </c>
      <c r="BT34" s="327">
        <v>7.901389</v>
      </c>
      <c r="BU34" s="327">
        <v>8.0375399999999999</v>
      </c>
      <c r="BV34" s="327">
        <v>9.0019089999999995</v>
      </c>
    </row>
    <row r="35" spans="1:74" ht="11.1" customHeight="1" x14ac:dyDescent="0.2">
      <c r="A35" s="16"/>
      <c r="B35" s="25"/>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332"/>
      <c r="BB35" s="332"/>
      <c r="BC35" s="332"/>
      <c r="BD35" s="332"/>
      <c r="BE35" s="332"/>
      <c r="BF35" s="332"/>
      <c r="BG35" s="332"/>
      <c r="BH35" s="332"/>
      <c r="BI35" s="332"/>
      <c r="BJ35" s="332"/>
      <c r="BK35" s="332"/>
      <c r="BL35" s="332"/>
      <c r="BM35" s="332"/>
      <c r="BN35" s="332"/>
      <c r="BO35" s="332"/>
      <c r="BP35" s="332"/>
      <c r="BQ35" s="332"/>
      <c r="BR35" s="332"/>
      <c r="BS35" s="332"/>
      <c r="BT35" s="332"/>
      <c r="BU35" s="332"/>
      <c r="BV35" s="332"/>
    </row>
    <row r="36" spans="1:74" ht="11.1" customHeight="1" x14ac:dyDescent="0.2">
      <c r="A36" s="16"/>
      <c r="B36" s="31" t="s">
        <v>136</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332"/>
      <c r="BB36" s="332"/>
      <c r="BC36" s="332"/>
      <c r="BD36" s="332"/>
      <c r="BE36" s="332"/>
      <c r="BF36" s="332"/>
      <c r="BG36" s="332"/>
      <c r="BH36" s="332"/>
      <c r="BI36" s="332"/>
      <c r="BJ36" s="332"/>
      <c r="BK36" s="332"/>
      <c r="BL36" s="332"/>
      <c r="BM36" s="332"/>
      <c r="BN36" s="332"/>
      <c r="BO36" s="332"/>
      <c r="BP36" s="332"/>
      <c r="BQ36" s="332"/>
      <c r="BR36" s="332"/>
      <c r="BS36" s="332"/>
      <c r="BT36" s="332"/>
      <c r="BU36" s="332"/>
      <c r="BV36" s="332"/>
    </row>
    <row r="37" spans="1:74" ht="11.1" customHeight="1" x14ac:dyDescent="0.2">
      <c r="A37" s="19"/>
      <c r="B37" s="2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328"/>
      <c r="BB37" s="328"/>
      <c r="BC37" s="328"/>
      <c r="BD37" s="328"/>
      <c r="BE37" s="328"/>
      <c r="BF37" s="328"/>
      <c r="BG37" s="328"/>
      <c r="BH37" s="328"/>
      <c r="BI37" s="328"/>
      <c r="BJ37" s="328"/>
      <c r="BK37" s="328"/>
      <c r="BL37" s="328"/>
      <c r="BM37" s="328"/>
      <c r="BN37" s="328"/>
      <c r="BO37" s="328"/>
      <c r="BP37" s="328"/>
      <c r="BQ37" s="328"/>
      <c r="BR37" s="328"/>
      <c r="BS37" s="328"/>
      <c r="BT37" s="328"/>
      <c r="BU37" s="328"/>
      <c r="BV37" s="328"/>
    </row>
    <row r="38" spans="1:74" ht="11.1" customHeight="1" x14ac:dyDescent="0.2">
      <c r="A38" s="732"/>
      <c r="B38" s="22" t="s">
        <v>1224</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328"/>
      <c r="BB38" s="328"/>
      <c r="BC38" s="328"/>
      <c r="BD38" s="328"/>
      <c r="BE38" s="328"/>
      <c r="BF38" s="328"/>
      <c r="BG38" s="328"/>
      <c r="BH38" s="328"/>
      <c r="BI38" s="328"/>
      <c r="BJ38" s="328"/>
      <c r="BK38" s="328"/>
      <c r="BL38" s="328"/>
      <c r="BM38" s="328"/>
      <c r="BN38" s="328"/>
      <c r="BO38" s="328"/>
      <c r="BP38" s="328"/>
      <c r="BQ38" s="328"/>
      <c r="BR38" s="328"/>
      <c r="BS38" s="328"/>
      <c r="BT38" s="328"/>
      <c r="BU38" s="328"/>
      <c r="BV38" s="328"/>
    </row>
    <row r="39" spans="1:74" ht="11.1" customHeight="1" x14ac:dyDescent="0.2">
      <c r="A39" s="732" t="s">
        <v>656</v>
      </c>
      <c r="B39" s="32" t="s">
        <v>111</v>
      </c>
      <c r="C39" s="216">
        <v>94.617000000000004</v>
      </c>
      <c r="D39" s="216">
        <v>100.81699999999999</v>
      </c>
      <c r="E39" s="216">
        <v>100.804</v>
      </c>
      <c r="F39" s="216">
        <v>102.069</v>
      </c>
      <c r="G39" s="216">
        <v>102.17700000000001</v>
      </c>
      <c r="H39" s="216">
        <v>105.794</v>
      </c>
      <c r="I39" s="216">
        <v>103.58799999999999</v>
      </c>
      <c r="J39" s="216">
        <v>96.534999999999997</v>
      </c>
      <c r="K39" s="216">
        <v>93.212000000000003</v>
      </c>
      <c r="L39" s="216">
        <v>84.397000000000006</v>
      </c>
      <c r="M39" s="216">
        <v>75.789000000000001</v>
      </c>
      <c r="N39" s="216">
        <v>59.29</v>
      </c>
      <c r="O39" s="216">
        <v>47.216999999999999</v>
      </c>
      <c r="P39" s="216">
        <v>50.584000000000003</v>
      </c>
      <c r="Q39" s="216">
        <v>47.823</v>
      </c>
      <c r="R39" s="216">
        <v>54.453000000000003</v>
      </c>
      <c r="S39" s="216">
        <v>59.265000000000001</v>
      </c>
      <c r="T39" s="216">
        <v>59.819000000000003</v>
      </c>
      <c r="U39" s="216">
        <v>50.901000000000003</v>
      </c>
      <c r="V39" s="216">
        <v>42.866999999999997</v>
      </c>
      <c r="W39" s="216">
        <v>45.478999999999999</v>
      </c>
      <c r="X39" s="216">
        <v>46.222999999999999</v>
      </c>
      <c r="Y39" s="216">
        <v>42.442999999999998</v>
      </c>
      <c r="Z39" s="216">
        <v>37.189</v>
      </c>
      <c r="AA39" s="216">
        <v>31.683</v>
      </c>
      <c r="AB39" s="216">
        <v>30.323</v>
      </c>
      <c r="AC39" s="216">
        <v>37.545000000000002</v>
      </c>
      <c r="AD39" s="216">
        <v>40.753999999999998</v>
      </c>
      <c r="AE39" s="216">
        <v>46.712000000000003</v>
      </c>
      <c r="AF39" s="216">
        <v>48.756999999999998</v>
      </c>
      <c r="AG39" s="216">
        <v>44.651000000000003</v>
      </c>
      <c r="AH39" s="216">
        <v>44.723999999999997</v>
      </c>
      <c r="AI39" s="216">
        <v>45.182000000000002</v>
      </c>
      <c r="AJ39" s="216">
        <v>49.774999999999999</v>
      </c>
      <c r="AK39" s="216">
        <v>45.661000000000001</v>
      </c>
      <c r="AL39" s="216">
        <v>51.972000000000001</v>
      </c>
      <c r="AM39" s="216">
        <v>52.503999999999998</v>
      </c>
      <c r="AN39" s="216">
        <v>53.468000000000004</v>
      </c>
      <c r="AO39" s="216">
        <v>49.328000000000003</v>
      </c>
      <c r="AP39" s="216">
        <v>51.06</v>
      </c>
      <c r="AQ39" s="216">
        <v>48.475999999999999</v>
      </c>
      <c r="AR39" s="216">
        <v>45.177999999999997</v>
      </c>
      <c r="AS39" s="216">
        <v>46.63</v>
      </c>
      <c r="AT39" s="216">
        <v>48.036999999999999</v>
      </c>
      <c r="AU39" s="216">
        <v>49.822000000000003</v>
      </c>
      <c r="AV39" s="216">
        <v>51.578000000000003</v>
      </c>
      <c r="AW39" s="216">
        <v>56.639000000000003</v>
      </c>
      <c r="AX39" s="216">
        <v>57.881</v>
      </c>
      <c r="AY39" s="216">
        <v>63.698</v>
      </c>
      <c r="AZ39" s="216">
        <v>62.21</v>
      </c>
      <c r="BA39" s="327">
        <v>61.5</v>
      </c>
      <c r="BB39" s="327">
        <v>60</v>
      </c>
      <c r="BC39" s="327">
        <v>58</v>
      </c>
      <c r="BD39" s="327">
        <v>57</v>
      </c>
      <c r="BE39" s="327">
        <v>56</v>
      </c>
      <c r="BF39" s="327">
        <v>56</v>
      </c>
      <c r="BG39" s="327">
        <v>56</v>
      </c>
      <c r="BH39" s="327">
        <v>56</v>
      </c>
      <c r="BI39" s="327">
        <v>56</v>
      </c>
      <c r="BJ39" s="327">
        <v>56</v>
      </c>
      <c r="BK39" s="327">
        <v>56</v>
      </c>
      <c r="BL39" s="327">
        <v>56</v>
      </c>
      <c r="BM39" s="327">
        <v>56</v>
      </c>
      <c r="BN39" s="327">
        <v>56</v>
      </c>
      <c r="BO39" s="327">
        <v>57</v>
      </c>
      <c r="BP39" s="327">
        <v>57</v>
      </c>
      <c r="BQ39" s="327">
        <v>58</v>
      </c>
      <c r="BR39" s="327">
        <v>58</v>
      </c>
      <c r="BS39" s="327">
        <v>58</v>
      </c>
      <c r="BT39" s="327">
        <v>59</v>
      </c>
      <c r="BU39" s="327">
        <v>59</v>
      </c>
      <c r="BV39" s="327">
        <v>60</v>
      </c>
    </row>
    <row r="40" spans="1:74" ht="11.1" customHeight="1" x14ac:dyDescent="0.2">
      <c r="A40" s="19"/>
      <c r="B40" s="2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328"/>
      <c r="BB40" s="328"/>
      <c r="BC40" s="328"/>
      <c r="BD40" s="328"/>
      <c r="BE40" s="328"/>
      <c r="BF40" s="328"/>
      <c r="BG40" s="328"/>
      <c r="BH40" s="328"/>
      <c r="BI40" s="328"/>
      <c r="BJ40" s="328"/>
      <c r="BK40" s="328"/>
      <c r="BL40" s="328"/>
      <c r="BM40" s="328"/>
      <c r="BN40" s="328"/>
      <c r="BO40" s="328"/>
      <c r="BP40" s="328"/>
      <c r="BQ40" s="328"/>
      <c r="BR40" s="328"/>
      <c r="BS40" s="328"/>
      <c r="BT40" s="328"/>
      <c r="BU40" s="328"/>
      <c r="BV40" s="328"/>
    </row>
    <row r="41" spans="1:74" ht="11.1" customHeight="1" x14ac:dyDescent="0.2">
      <c r="A41" s="623"/>
      <c r="B41" s="29" t="s">
        <v>1020</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332"/>
      <c r="BB41" s="332"/>
      <c r="BC41" s="332"/>
      <c r="BD41" s="332"/>
      <c r="BE41" s="332"/>
      <c r="BF41" s="332"/>
      <c r="BG41" s="332"/>
      <c r="BH41" s="332"/>
      <c r="BI41" s="332"/>
      <c r="BJ41" s="332"/>
      <c r="BK41" s="332"/>
      <c r="BL41" s="332"/>
      <c r="BM41" s="332"/>
      <c r="BN41" s="332"/>
      <c r="BO41" s="332"/>
      <c r="BP41" s="332"/>
      <c r="BQ41" s="332"/>
      <c r="BR41" s="332"/>
      <c r="BS41" s="332"/>
      <c r="BT41" s="332"/>
      <c r="BU41" s="332"/>
      <c r="BV41" s="332"/>
    </row>
    <row r="42" spans="1:74" ht="11.1" customHeight="1" x14ac:dyDescent="0.2">
      <c r="A42" s="624" t="s">
        <v>143</v>
      </c>
      <c r="B42" s="30" t="s">
        <v>112</v>
      </c>
      <c r="C42" s="216">
        <v>4.7130000000000001</v>
      </c>
      <c r="D42" s="216">
        <v>5.9989999999999997</v>
      </c>
      <c r="E42" s="216">
        <v>4.9029999999999996</v>
      </c>
      <c r="F42" s="216">
        <v>4.6580000000000004</v>
      </c>
      <c r="G42" s="216">
        <v>4.5810000000000004</v>
      </c>
      <c r="H42" s="216">
        <v>4.5880000000000001</v>
      </c>
      <c r="I42" s="216">
        <v>4.0490000000000004</v>
      </c>
      <c r="J42" s="216">
        <v>3.9119999999999999</v>
      </c>
      <c r="K42" s="216">
        <v>3.9239999999999999</v>
      </c>
      <c r="L42" s="216">
        <v>3.7810000000000001</v>
      </c>
      <c r="M42" s="216">
        <v>4.1219999999999999</v>
      </c>
      <c r="N42" s="216">
        <v>3.4820000000000002</v>
      </c>
      <c r="O42" s="216">
        <v>2.9940000000000002</v>
      </c>
      <c r="P42" s="216">
        <v>2.8730000000000002</v>
      </c>
      <c r="Q42" s="216">
        <v>2.831</v>
      </c>
      <c r="R42" s="216">
        <v>2.61</v>
      </c>
      <c r="S42" s="216">
        <v>2.8490000000000002</v>
      </c>
      <c r="T42" s="216">
        <v>2.7839999999999998</v>
      </c>
      <c r="U42" s="216">
        <v>2.839</v>
      </c>
      <c r="V42" s="216">
        <v>2.774</v>
      </c>
      <c r="W42" s="216">
        <v>2.66</v>
      </c>
      <c r="X42" s="216">
        <v>2.3410000000000002</v>
      </c>
      <c r="Y42" s="216">
        <v>2.093</v>
      </c>
      <c r="Z42" s="216">
        <v>1.929</v>
      </c>
      <c r="AA42" s="216">
        <v>2.2829999999999999</v>
      </c>
      <c r="AB42" s="216">
        <v>1.9890000000000001</v>
      </c>
      <c r="AC42" s="216">
        <v>1.7290000000000001</v>
      </c>
      <c r="AD42" s="216">
        <v>1.917</v>
      </c>
      <c r="AE42" s="216">
        <v>1.9219999999999999</v>
      </c>
      <c r="AF42" s="216">
        <v>2.5870000000000002</v>
      </c>
      <c r="AG42" s="216">
        <v>2.8220000000000001</v>
      </c>
      <c r="AH42" s="216">
        <v>2.8220000000000001</v>
      </c>
      <c r="AI42" s="216">
        <v>2.992</v>
      </c>
      <c r="AJ42" s="216">
        <v>2.9769999999999999</v>
      </c>
      <c r="AK42" s="216">
        <v>2.548</v>
      </c>
      <c r="AL42" s="216">
        <v>3.5910000000000002</v>
      </c>
      <c r="AM42" s="216">
        <v>3.3039999999999998</v>
      </c>
      <c r="AN42" s="216">
        <v>2.8519999999999999</v>
      </c>
      <c r="AO42" s="216">
        <v>2.88</v>
      </c>
      <c r="AP42" s="216">
        <v>3.1030000000000002</v>
      </c>
      <c r="AQ42" s="216">
        <v>3.15</v>
      </c>
      <c r="AR42" s="216">
        <v>2.9750000000000001</v>
      </c>
      <c r="AS42" s="216">
        <v>2.984</v>
      </c>
      <c r="AT42" s="216">
        <v>2.9</v>
      </c>
      <c r="AU42" s="216">
        <v>2.976</v>
      </c>
      <c r="AV42" s="216">
        <v>2.879</v>
      </c>
      <c r="AW42" s="216">
        <v>3.0139999999999998</v>
      </c>
      <c r="AX42" s="216">
        <v>2.8210000000000002</v>
      </c>
      <c r="AY42" s="216">
        <v>3.69</v>
      </c>
      <c r="AZ42" s="216">
        <v>2.661</v>
      </c>
      <c r="BA42" s="327">
        <v>2.7182360000000001</v>
      </c>
      <c r="BB42" s="327">
        <v>2.7150289999999999</v>
      </c>
      <c r="BC42" s="327">
        <v>2.8226079999999998</v>
      </c>
      <c r="BD42" s="327">
        <v>2.9071530000000001</v>
      </c>
      <c r="BE42" s="327">
        <v>2.992086</v>
      </c>
      <c r="BF42" s="327">
        <v>3.0094219999999998</v>
      </c>
      <c r="BG42" s="327">
        <v>3.0245289999999998</v>
      </c>
      <c r="BH42" s="327">
        <v>3.0309879999999998</v>
      </c>
      <c r="BI42" s="327">
        <v>3.0781860000000001</v>
      </c>
      <c r="BJ42" s="327">
        <v>3.1945600000000001</v>
      </c>
      <c r="BK42" s="327">
        <v>3.2914159999999999</v>
      </c>
      <c r="BL42" s="327">
        <v>3.2408229999999998</v>
      </c>
      <c r="BM42" s="327">
        <v>3.100705</v>
      </c>
      <c r="BN42" s="327">
        <v>2.970726</v>
      </c>
      <c r="BO42" s="327">
        <v>2.9694340000000001</v>
      </c>
      <c r="BP42" s="327">
        <v>2.9764390000000001</v>
      </c>
      <c r="BQ42" s="327">
        <v>3.0144129999999998</v>
      </c>
      <c r="BR42" s="327">
        <v>3.0450439999999999</v>
      </c>
      <c r="BS42" s="327">
        <v>3.0301309999999999</v>
      </c>
      <c r="BT42" s="327">
        <v>3.0165980000000001</v>
      </c>
      <c r="BU42" s="327">
        <v>3.0453869999999998</v>
      </c>
      <c r="BV42" s="327">
        <v>3.1629930000000002</v>
      </c>
    </row>
    <row r="43" spans="1:74" ht="11.1" customHeight="1" x14ac:dyDescent="0.2">
      <c r="A43" s="16"/>
      <c r="B43" s="25"/>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331"/>
      <c r="BB43" s="331"/>
      <c r="BC43" s="331"/>
      <c r="BD43" s="331"/>
      <c r="BE43" s="331"/>
      <c r="BF43" s="331"/>
      <c r="BG43" s="331"/>
      <c r="BH43" s="331"/>
      <c r="BI43" s="331"/>
      <c r="BJ43" s="331"/>
      <c r="BK43" s="331"/>
      <c r="BL43" s="331"/>
      <c r="BM43" s="331"/>
      <c r="BN43" s="331"/>
      <c r="BO43" s="331"/>
      <c r="BP43" s="331"/>
      <c r="BQ43" s="331"/>
      <c r="BR43" s="331"/>
      <c r="BS43" s="331"/>
      <c r="BT43" s="331"/>
      <c r="BU43" s="331"/>
      <c r="BV43" s="331"/>
    </row>
    <row r="44" spans="1:74" ht="11.1" customHeight="1" x14ac:dyDescent="0.2">
      <c r="A44" s="33"/>
      <c r="B44" s="29" t="s">
        <v>989</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331"/>
      <c r="BB44" s="331"/>
      <c r="BC44" s="331"/>
      <c r="BD44" s="331"/>
      <c r="BE44" s="331"/>
      <c r="BF44" s="331"/>
      <c r="BG44" s="331"/>
      <c r="BH44" s="331"/>
      <c r="BI44" s="331"/>
      <c r="BJ44" s="331"/>
      <c r="BK44" s="331"/>
      <c r="BL44" s="331"/>
      <c r="BM44" s="331"/>
      <c r="BN44" s="331"/>
      <c r="BO44" s="331"/>
      <c r="BP44" s="331"/>
      <c r="BQ44" s="331"/>
      <c r="BR44" s="331"/>
      <c r="BS44" s="331"/>
      <c r="BT44" s="331"/>
      <c r="BU44" s="331"/>
      <c r="BV44" s="331"/>
    </row>
    <row r="45" spans="1:74" ht="11.1" customHeight="1" x14ac:dyDescent="0.2">
      <c r="A45" s="26" t="s">
        <v>661</v>
      </c>
      <c r="B45" s="30" t="s">
        <v>112</v>
      </c>
      <c r="C45" s="216">
        <v>2.29</v>
      </c>
      <c r="D45" s="216">
        <v>2.3199999999999998</v>
      </c>
      <c r="E45" s="216">
        <v>2.36</v>
      </c>
      <c r="F45" s="216">
        <v>2.39</v>
      </c>
      <c r="G45" s="216">
        <v>2.4</v>
      </c>
      <c r="H45" s="216">
        <v>2.38</v>
      </c>
      <c r="I45" s="216">
        <v>2.38</v>
      </c>
      <c r="J45" s="216">
        <v>2.37</v>
      </c>
      <c r="K45" s="216">
        <v>2.37</v>
      </c>
      <c r="L45" s="216">
        <v>2.31</v>
      </c>
      <c r="M45" s="216">
        <v>2.2999999999999998</v>
      </c>
      <c r="N45" s="216">
        <v>2.5099999999999998</v>
      </c>
      <c r="O45" s="216">
        <v>2.29</v>
      </c>
      <c r="P45" s="216">
        <v>2.2599999999999998</v>
      </c>
      <c r="Q45" s="216">
        <v>2.2599999999999998</v>
      </c>
      <c r="R45" s="216">
        <v>2.23</v>
      </c>
      <c r="S45" s="216">
        <v>2.2599999999999998</v>
      </c>
      <c r="T45" s="216">
        <v>2.25</v>
      </c>
      <c r="U45" s="216">
        <v>2.21</v>
      </c>
      <c r="V45" s="216">
        <v>2.23</v>
      </c>
      <c r="W45" s="216">
        <v>2.2200000000000002</v>
      </c>
      <c r="X45" s="216">
        <v>2.15</v>
      </c>
      <c r="Y45" s="216">
        <v>2.15</v>
      </c>
      <c r="Z45" s="216">
        <v>2.16</v>
      </c>
      <c r="AA45" s="216">
        <v>2.12</v>
      </c>
      <c r="AB45" s="216">
        <v>2.11</v>
      </c>
      <c r="AC45" s="216">
        <v>2.17</v>
      </c>
      <c r="AD45" s="216">
        <v>2.16</v>
      </c>
      <c r="AE45" s="216">
        <v>2.16</v>
      </c>
      <c r="AF45" s="216">
        <v>2.1</v>
      </c>
      <c r="AG45" s="216">
        <v>2.11</v>
      </c>
      <c r="AH45" s="216">
        <v>2.11</v>
      </c>
      <c r="AI45" s="216">
        <v>2.12</v>
      </c>
      <c r="AJ45" s="216">
        <v>2.0699999999999998</v>
      </c>
      <c r="AK45" s="216">
        <v>2.08</v>
      </c>
      <c r="AL45" s="216">
        <v>2.08</v>
      </c>
      <c r="AM45" s="216">
        <v>2.0934710424</v>
      </c>
      <c r="AN45" s="216">
        <v>2.0660341364999999</v>
      </c>
      <c r="AO45" s="216">
        <v>2.0837337430999998</v>
      </c>
      <c r="AP45" s="216">
        <v>2.1099954978</v>
      </c>
      <c r="AQ45" s="216">
        <v>2.1273714637999999</v>
      </c>
      <c r="AR45" s="216">
        <v>2.1095980787999999</v>
      </c>
      <c r="AS45" s="216">
        <v>2.0872544975</v>
      </c>
      <c r="AT45" s="216">
        <v>2.0773643562999999</v>
      </c>
      <c r="AU45" s="216">
        <v>2.0260078902999998</v>
      </c>
      <c r="AV45" s="216">
        <v>2.0340826491000001</v>
      </c>
      <c r="AW45" s="216">
        <v>2.0398266791999999</v>
      </c>
      <c r="AX45" s="216">
        <v>2.0472866976000001</v>
      </c>
      <c r="AY45" s="216">
        <v>2.2154430000000001</v>
      </c>
      <c r="AZ45" s="216">
        <v>2.205918</v>
      </c>
      <c r="BA45" s="327">
        <v>2.1858719999999998</v>
      </c>
      <c r="BB45" s="327">
        <v>2.1975530000000001</v>
      </c>
      <c r="BC45" s="327">
        <v>2.2123650000000001</v>
      </c>
      <c r="BD45" s="327">
        <v>2.1965520000000001</v>
      </c>
      <c r="BE45" s="327">
        <v>2.2039469999999999</v>
      </c>
      <c r="BF45" s="327">
        <v>2.2070050000000001</v>
      </c>
      <c r="BG45" s="327">
        <v>2.2188970000000001</v>
      </c>
      <c r="BH45" s="327">
        <v>2.2116929999999999</v>
      </c>
      <c r="BI45" s="327">
        <v>2.1909700000000001</v>
      </c>
      <c r="BJ45" s="327">
        <v>2.164571</v>
      </c>
      <c r="BK45" s="327">
        <v>2.2163819999999999</v>
      </c>
      <c r="BL45" s="327">
        <v>2.2136100000000001</v>
      </c>
      <c r="BM45" s="327">
        <v>2.2038609999999998</v>
      </c>
      <c r="BN45" s="327">
        <v>2.1820249999999999</v>
      </c>
      <c r="BO45" s="327">
        <v>2.2030720000000001</v>
      </c>
      <c r="BP45" s="327">
        <v>2.1908530000000002</v>
      </c>
      <c r="BQ45" s="327">
        <v>2.2215289999999999</v>
      </c>
      <c r="BR45" s="327">
        <v>2.2251989999999999</v>
      </c>
      <c r="BS45" s="327">
        <v>2.1991350000000001</v>
      </c>
      <c r="BT45" s="327">
        <v>2.2091289999999999</v>
      </c>
      <c r="BU45" s="327">
        <v>2.1975310000000001</v>
      </c>
      <c r="BV45" s="327">
        <v>2.1492059999999999</v>
      </c>
    </row>
    <row r="46" spans="1:74" ht="11.1" customHeight="1" x14ac:dyDescent="0.2">
      <c r="A46" s="26"/>
      <c r="B46" s="34"/>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328"/>
      <c r="BB46" s="328"/>
      <c r="BC46" s="328"/>
      <c r="BD46" s="328"/>
      <c r="BE46" s="328"/>
      <c r="BF46" s="328"/>
      <c r="BG46" s="328"/>
      <c r="BH46" s="328"/>
      <c r="BI46" s="328"/>
      <c r="BJ46" s="328"/>
      <c r="BK46" s="328"/>
      <c r="BL46" s="328"/>
      <c r="BM46" s="328"/>
      <c r="BN46" s="328"/>
      <c r="BO46" s="328"/>
      <c r="BP46" s="328"/>
      <c r="BQ46" s="328"/>
      <c r="BR46" s="328"/>
      <c r="BS46" s="328"/>
      <c r="BT46" s="328"/>
      <c r="BU46" s="328"/>
      <c r="BV46" s="328"/>
    </row>
    <row r="47" spans="1:74" ht="11.1" customHeight="1" x14ac:dyDescent="0.2">
      <c r="A47" s="19"/>
      <c r="B47" s="20" t="s">
        <v>990</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328"/>
      <c r="BB47" s="328"/>
      <c r="BC47" s="328"/>
      <c r="BD47" s="328"/>
      <c r="BE47" s="328"/>
      <c r="BF47" s="328"/>
      <c r="BG47" s="328"/>
      <c r="BH47" s="328"/>
      <c r="BI47" s="328"/>
      <c r="BJ47" s="328"/>
      <c r="BK47" s="328"/>
      <c r="BL47" s="328"/>
      <c r="BM47" s="328"/>
      <c r="BN47" s="328"/>
      <c r="BO47" s="328"/>
      <c r="BP47" s="328"/>
      <c r="BQ47" s="328"/>
      <c r="BR47" s="328"/>
      <c r="BS47" s="328"/>
      <c r="BT47" s="328"/>
      <c r="BU47" s="328"/>
      <c r="BV47" s="328"/>
    </row>
    <row r="48" spans="1:74" ht="11.1" customHeight="1" x14ac:dyDescent="0.2">
      <c r="A48" s="19"/>
      <c r="B48" s="22"/>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328"/>
      <c r="BB48" s="328"/>
      <c r="BC48" s="328"/>
      <c r="BD48" s="328"/>
      <c r="BE48" s="328"/>
      <c r="BF48" s="328"/>
      <c r="BG48" s="328"/>
      <c r="BH48" s="328"/>
      <c r="BI48" s="328"/>
      <c r="BJ48" s="328"/>
      <c r="BK48" s="328"/>
      <c r="BL48" s="328"/>
      <c r="BM48" s="328"/>
      <c r="BN48" s="328"/>
      <c r="BO48" s="328"/>
      <c r="BP48" s="328"/>
      <c r="BQ48" s="328"/>
      <c r="BR48" s="328"/>
      <c r="BS48" s="328"/>
      <c r="BT48" s="328"/>
      <c r="BU48" s="328"/>
      <c r="BV48" s="328"/>
    </row>
    <row r="49" spans="1:74" ht="11.1" customHeight="1" x14ac:dyDescent="0.2">
      <c r="A49" s="35"/>
      <c r="B49" s="36" t="s">
        <v>694</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328"/>
      <c r="BB49" s="328"/>
      <c r="BC49" s="328"/>
      <c r="BD49" s="328"/>
      <c r="BE49" s="328"/>
      <c r="BF49" s="328"/>
      <c r="BG49" s="328"/>
      <c r="BH49" s="328"/>
      <c r="BI49" s="328"/>
      <c r="BJ49" s="328"/>
      <c r="BK49" s="328"/>
      <c r="BL49" s="328"/>
      <c r="BM49" s="328"/>
      <c r="BN49" s="328"/>
      <c r="BO49" s="328"/>
      <c r="BP49" s="328"/>
      <c r="BQ49" s="328"/>
      <c r="BR49" s="328"/>
      <c r="BS49" s="328"/>
      <c r="BT49" s="328"/>
      <c r="BU49" s="328"/>
      <c r="BV49" s="328"/>
    </row>
    <row r="50" spans="1:74" ht="11.1" customHeight="1" x14ac:dyDescent="0.2">
      <c r="A50" s="37" t="s">
        <v>695</v>
      </c>
      <c r="B50" s="38" t="s">
        <v>1112</v>
      </c>
      <c r="C50" s="240">
        <v>15737.894815</v>
      </c>
      <c r="D50" s="240">
        <v>15749.621370000001</v>
      </c>
      <c r="E50" s="240">
        <v>15785.193815000001</v>
      </c>
      <c r="F50" s="240">
        <v>15872.638815</v>
      </c>
      <c r="G50" s="240">
        <v>15934.883037</v>
      </c>
      <c r="H50" s="240">
        <v>15999.953148000001</v>
      </c>
      <c r="I50" s="240">
        <v>16089.836111000001</v>
      </c>
      <c r="J50" s="240">
        <v>16144.067778000001</v>
      </c>
      <c r="K50" s="240">
        <v>16184.635111</v>
      </c>
      <c r="L50" s="240">
        <v>16186.053963</v>
      </c>
      <c r="M50" s="240">
        <v>16218.405741</v>
      </c>
      <c r="N50" s="240">
        <v>16256.206296</v>
      </c>
      <c r="O50" s="240">
        <v>16309.510147999999</v>
      </c>
      <c r="P50" s="240">
        <v>16350.667369999999</v>
      </c>
      <c r="Q50" s="240">
        <v>16389.732480999999</v>
      </c>
      <c r="R50" s="240">
        <v>16430.467259000001</v>
      </c>
      <c r="S50" s="240">
        <v>16462.526815000001</v>
      </c>
      <c r="T50" s="240">
        <v>16489.672925999999</v>
      </c>
      <c r="U50" s="240">
        <v>16512.267814999999</v>
      </c>
      <c r="V50" s="240">
        <v>16529.31537</v>
      </c>
      <c r="W50" s="240">
        <v>16541.177814999999</v>
      </c>
      <c r="X50" s="240">
        <v>16540.360629999999</v>
      </c>
      <c r="Y50" s="240">
        <v>16547.473741000002</v>
      </c>
      <c r="Z50" s="240">
        <v>16555.022629999999</v>
      </c>
      <c r="AA50" s="240">
        <v>16553.515888999998</v>
      </c>
      <c r="AB50" s="240">
        <v>16569.054888999999</v>
      </c>
      <c r="AC50" s="240">
        <v>16592.148222</v>
      </c>
      <c r="AD50" s="240">
        <v>16629.507000000001</v>
      </c>
      <c r="AE50" s="240">
        <v>16662.675667</v>
      </c>
      <c r="AF50" s="240">
        <v>16698.365333000002</v>
      </c>
      <c r="AG50" s="240">
        <v>16746.064740999998</v>
      </c>
      <c r="AH50" s="240">
        <v>16779.679852000001</v>
      </c>
      <c r="AI50" s="240">
        <v>16808.699407</v>
      </c>
      <c r="AJ50" s="240">
        <v>16830.174073999999</v>
      </c>
      <c r="AK50" s="240">
        <v>16852.214519000001</v>
      </c>
      <c r="AL50" s="240">
        <v>16871.871406999999</v>
      </c>
      <c r="AM50" s="240">
        <v>16874.703704</v>
      </c>
      <c r="AN50" s="240">
        <v>16900.424258999999</v>
      </c>
      <c r="AO50" s="240">
        <v>16934.592036999999</v>
      </c>
      <c r="AP50" s="240">
        <v>16987.734593000001</v>
      </c>
      <c r="AQ50" s="240">
        <v>17030.901148000001</v>
      </c>
      <c r="AR50" s="240">
        <v>17074.619258999999</v>
      </c>
      <c r="AS50" s="240">
        <v>17123.214704000002</v>
      </c>
      <c r="AT50" s="240">
        <v>17164.791593000002</v>
      </c>
      <c r="AU50" s="240">
        <v>17203.675704000001</v>
      </c>
      <c r="AV50" s="240">
        <v>17239.867037</v>
      </c>
      <c r="AW50" s="240">
        <v>17273.365592999999</v>
      </c>
      <c r="AX50" s="240">
        <v>17304.17137</v>
      </c>
      <c r="AY50" s="240">
        <v>17332.901481000001</v>
      </c>
      <c r="AZ50" s="240">
        <v>17367.653037</v>
      </c>
      <c r="BA50" s="333">
        <v>17405.13</v>
      </c>
      <c r="BB50" s="333">
        <v>17449.599999999999</v>
      </c>
      <c r="BC50" s="333">
        <v>17489.3</v>
      </c>
      <c r="BD50" s="333">
        <v>17528.52</v>
      </c>
      <c r="BE50" s="333">
        <v>17566.439999999999</v>
      </c>
      <c r="BF50" s="333">
        <v>17605.29</v>
      </c>
      <c r="BG50" s="333">
        <v>17644.259999999998</v>
      </c>
      <c r="BH50" s="333">
        <v>17684.14</v>
      </c>
      <c r="BI50" s="333">
        <v>17722.77</v>
      </c>
      <c r="BJ50" s="333">
        <v>17760.939999999999</v>
      </c>
      <c r="BK50" s="333">
        <v>17797.71</v>
      </c>
      <c r="BL50" s="333">
        <v>17835.650000000001</v>
      </c>
      <c r="BM50" s="333">
        <v>17873.830000000002</v>
      </c>
      <c r="BN50" s="333">
        <v>17914.16</v>
      </c>
      <c r="BO50" s="333">
        <v>17951.400000000001</v>
      </c>
      <c r="BP50" s="333">
        <v>17987.439999999999</v>
      </c>
      <c r="BQ50" s="333">
        <v>18021.12</v>
      </c>
      <c r="BR50" s="333">
        <v>18055.650000000001</v>
      </c>
      <c r="BS50" s="333">
        <v>18089.88</v>
      </c>
      <c r="BT50" s="333">
        <v>18122.259999999998</v>
      </c>
      <c r="BU50" s="333">
        <v>18156.990000000002</v>
      </c>
      <c r="BV50" s="333">
        <v>18192.55</v>
      </c>
    </row>
    <row r="51" spans="1:74" ht="11.1" customHeight="1" x14ac:dyDescent="0.2">
      <c r="A51" s="37" t="s">
        <v>28</v>
      </c>
      <c r="B51" s="39" t="s">
        <v>12</v>
      </c>
      <c r="C51" s="68">
        <v>1.7478163161</v>
      </c>
      <c r="D51" s="68">
        <v>1.6447916198999999</v>
      </c>
      <c r="E51" s="68">
        <v>1.752526593</v>
      </c>
      <c r="F51" s="68">
        <v>2.4152365591999998</v>
      </c>
      <c r="G51" s="68">
        <v>2.6849784913999999</v>
      </c>
      <c r="H51" s="68">
        <v>2.9059174987</v>
      </c>
      <c r="I51" s="68">
        <v>3.1627975134000001</v>
      </c>
      <c r="J51" s="68">
        <v>3.2221436144000002</v>
      </c>
      <c r="K51" s="68">
        <v>3.1700507514999998</v>
      </c>
      <c r="L51" s="68">
        <v>2.6313859692000001</v>
      </c>
      <c r="M51" s="68">
        <v>2.6421210294000002</v>
      </c>
      <c r="N51" s="68">
        <v>2.8235967658000001</v>
      </c>
      <c r="O51" s="68">
        <v>3.6320952710999999</v>
      </c>
      <c r="P51" s="68">
        <v>3.8162568221000002</v>
      </c>
      <c r="Q51" s="68">
        <v>3.8297829836999999</v>
      </c>
      <c r="R51" s="68">
        <v>3.5144026835000002</v>
      </c>
      <c r="S51" s="68">
        <v>3.3112497690999998</v>
      </c>
      <c r="T51" s="68">
        <v>3.0607575737000001</v>
      </c>
      <c r="U51" s="68">
        <v>2.6254568461000001</v>
      </c>
      <c r="V51" s="68">
        <v>2.3863105501000001</v>
      </c>
      <c r="W51" s="68">
        <v>2.2029702941</v>
      </c>
      <c r="X51" s="68">
        <v>2.1889625937999999</v>
      </c>
      <c r="Y51" s="68">
        <v>2.0289787125999998</v>
      </c>
      <c r="Z51" s="68">
        <v>1.8381676997</v>
      </c>
      <c r="AA51" s="68">
        <v>1.4960948460000001</v>
      </c>
      <c r="AB51" s="68">
        <v>1.335648959</v>
      </c>
      <c r="AC51" s="68">
        <v>1.2350155254999999</v>
      </c>
      <c r="AD51" s="68">
        <v>1.2114064536</v>
      </c>
      <c r="AE51" s="68">
        <v>1.2157845154</v>
      </c>
      <c r="AF51" s="68">
        <v>1.2655945836</v>
      </c>
      <c r="AG51" s="68">
        <v>1.4158983402</v>
      </c>
      <c r="AH51" s="68">
        <v>1.5146693972</v>
      </c>
      <c r="AI51" s="68">
        <v>1.6173067939000001</v>
      </c>
      <c r="AJ51" s="68">
        <v>1.7521591635</v>
      </c>
      <c r="AK51" s="68">
        <v>1.8416151163000001</v>
      </c>
      <c r="AL51" s="68">
        <v>1.913913287</v>
      </c>
      <c r="AM51" s="68">
        <v>1.9402996739</v>
      </c>
      <c r="AN51" s="68">
        <v>1.9999292209999999</v>
      </c>
      <c r="AO51" s="68">
        <v>2.0638907646</v>
      </c>
      <c r="AP51" s="68">
        <v>2.1541684463999999</v>
      </c>
      <c r="AQ51" s="68">
        <v>2.2098820672000001</v>
      </c>
      <c r="AR51" s="68">
        <v>2.2532380769999998</v>
      </c>
      <c r="AS51" s="68">
        <v>2.2521706967999999</v>
      </c>
      <c r="AT51" s="68">
        <v>2.2951077979000001</v>
      </c>
      <c r="AU51" s="68">
        <v>2.3498325879999999</v>
      </c>
      <c r="AV51" s="68">
        <v>2.434276444</v>
      </c>
      <c r="AW51" s="68">
        <v>2.4990844593000001</v>
      </c>
      <c r="AX51" s="68">
        <v>2.5622525949999999</v>
      </c>
      <c r="AY51" s="68">
        <v>2.7152937664999999</v>
      </c>
      <c r="AZ51" s="68">
        <v>2.7645979214</v>
      </c>
      <c r="BA51" s="329">
        <v>2.7785340000000001</v>
      </c>
      <c r="BB51" s="329">
        <v>2.7187999999999999</v>
      </c>
      <c r="BC51" s="329">
        <v>2.6915870000000002</v>
      </c>
      <c r="BD51" s="329">
        <v>2.6583380000000001</v>
      </c>
      <c r="BE51" s="329">
        <v>2.5884290000000001</v>
      </c>
      <c r="BF51" s="329">
        <v>2.5662859999999998</v>
      </c>
      <c r="BG51" s="329">
        <v>2.5610110000000001</v>
      </c>
      <c r="BH51" s="329">
        <v>2.5770240000000002</v>
      </c>
      <c r="BI51" s="329">
        <v>2.601747</v>
      </c>
      <c r="BJ51" s="329">
        <v>2.6396600000000001</v>
      </c>
      <c r="BK51" s="329">
        <v>2.681635</v>
      </c>
      <c r="BL51" s="329">
        <v>2.6946469999999998</v>
      </c>
      <c r="BM51" s="329">
        <v>2.69293</v>
      </c>
      <c r="BN51" s="329">
        <v>2.6623410000000001</v>
      </c>
      <c r="BO51" s="329">
        <v>2.6421549999999998</v>
      </c>
      <c r="BP51" s="329">
        <v>2.6181199999999998</v>
      </c>
      <c r="BQ51" s="329">
        <v>2.5883579999999999</v>
      </c>
      <c r="BR51" s="329">
        <v>2.5581260000000001</v>
      </c>
      <c r="BS51" s="329">
        <v>2.5255359999999998</v>
      </c>
      <c r="BT51" s="329">
        <v>2.477474</v>
      </c>
      <c r="BU51" s="329">
        <v>2.4500679999999999</v>
      </c>
      <c r="BV51" s="329">
        <v>2.4301080000000002</v>
      </c>
    </row>
    <row r="52" spans="1:74" ht="11.1" customHeight="1" x14ac:dyDescent="0.2">
      <c r="A52" s="19"/>
      <c r="B52" s="22"/>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328"/>
      <c r="BB52" s="328"/>
      <c r="BC52" s="328"/>
      <c r="BD52" s="328"/>
      <c r="BE52" s="328"/>
      <c r="BF52" s="328"/>
      <c r="BG52" s="328"/>
      <c r="BH52" s="328"/>
      <c r="BI52" s="328"/>
      <c r="BJ52" s="328"/>
      <c r="BK52" s="328"/>
      <c r="BL52" s="328"/>
      <c r="BM52" s="328"/>
      <c r="BN52" s="328"/>
      <c r="BO52" s="328"/>
      <c r="BP52" s="328"/>
      <c r="BQ52" s="328"/>
      <c r="BR52" s="328"/>
      <c r="BS52" s="328"/>
      <c r="BT52" s="328"/>
      <c r="BU52" s="328"/>
      <c r="BV52" s="328"/>
    </row>
    <row r="53" spans="1:74" ht="11.1" customHeight="1" x14ac:dyDescent="0.2">
      <c r="A53" s="35"/>
      <c r="B53" s="36" t="s">
        <v>696</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332"/>
      <c r="BB53" s="332"/>
      <c r="BC53" s="332"/>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37" t="s">
        <v>697</v>
      </c>
      <c r="B54" s="38" t="s">
        <v>1113</v>
      </c>
      <c r="C54" s="68">
        <v>107.93600000000001</v>
      </c>
      <c r="D54" s="68">
        <v>108.09699999999999</v>
      </c>
      <c r="E54" s="68">
        <v>108.276</v>
      </c>
      <c r="F54" s="68">
        <v>108.50959259</v>
      </c>
      <c r="G54" s="68">
        <v>108.69714815</v>
      </c>
      <c r="H54" s="68">
        <v>108.87525926000001</v>
      </c>
      <c r="I54" s="68">
        <v>109.08274074000001</v>
      </c>
      <c r="J54" s="68">
        <v>109.21285185000001</v>
      </c>
      <c r="K54" s="68">
        <v>109.30440741</v>
      </c>
      <c r="L54" s="68">
        <v>109.33503704</v>
      </c>
      <c r="M54" s="68">
        <v>109.36625926000001</v>
      </c>
      <c r="N54" s="68">
        <v>109.3757037</v>
      </c>
      <c r="O54" s="68">
        <v>109.24011111</v>
      </c>
      <c r="P54" s="68">
        <v>109.29844444</v>
      </c>
      <c r="Q54" s="68">
        <v>109.42744444</v>
      </c>
      <c r="R54" s="68">
        <v>109.75422222</v>
      </c>
      <c r="S54" s="68">
        <v>109.92922222</v>
      </c>
      <c r="T54" s="68">
        <v>110.07955556</v>
      </c>
      <c r="U54" s="68">
        <v>110.19722222</v>
      </c>
      <c r="V54" s="68">
        <v>110.30422222</v>
      </c>
      <c r="W54" s="68">
        <v>110.39255556000001</v>
      </c>
      <c r="X54" s="68">
        <v>110.45629630000001</v>
      </c>
      <c r="Y54" s="68">
        <v>110.51174073999999</v>
      </c>
      <c r="Z54" s="68">
        <v>110.55296296</v>
      </c>
      <c r="AA54" s="68">
        <v>110.47388889</v>
      </c>
      <c r="AB54" s="68">
        <v>110.56622222</v>
      </c>
      <c r="AC54" s="68">
        <v>110.72388889</v>
      </c>
      <c r="AD54" s="68">
        <v>111.07622222000001</v>
      </c>
      <c r="AE54" s="68">
        <v>111.26755556000001</v>
      </c>
      <c r="AF54" s="68">
        <v>111.42722222</v>
      </c>
      <c r="AG54" s="68">
        <v>111.48855555999999</v>
      </c>
      <c r="AH54" s="68">
        <v>111.63488889</v>
      </c>
      <c r="AI54" s="68">
        <v>111.79955556</v>
      </c>
      <c r="AJ54" s="68">
        <v>112.00507407000001</v>
      </c>
      <c r="AK54" s="68">
        <v>112.18951851999999</v>
      </c>
      <c r="AL54" s="68">
        <v>112.37540740999999</v>
      </c>
      <c r="AM54" s="68">
        <v>112.60570370000001</v>
      </c>
      <c r="AN54" s="68">
        <v>112.76225925999999</v>
      </c>
      <c r="AO54" s="68">
        <v>112.88803704</v>
      </c>
      <c r="AP54" s="68">
        <v>112.89696296</v>
      </c>
      <c r="AQ54" s="68">
        <v>113.02574074</v>
      </c>
      <c r="AR54" s="68">
        <v>113.1882963</v>
      </c>
      <c r="AS54" s="68">
        <v>113.41840741</v>
      </c>
      <c r="AT54" s="68">
        <v>113.62318519</v>
      </c>
      <c r="AU54" s="68">
        <v>113.83640741000001</v>
      </c>
      <c r="AV54" s="68">
        <v>114.05807407</v>
      </c>
      <c r="AW54" s="68">
        <v>114.28818518999999</v>
      </c>
      <c r="AX54" s="68">
        <v>114.52674073999999</v>
      </c>
      <c r="AY54" s="68">
        <v>114.80828148000001</v>
      </c>
      <c r="AZ54" s="68">
        <v>115.06340369999999</v>
      </c>
      <c r="BA54" s="329">
        <v>115.3164</v>
      </c>
      <c r="BB54" s="329">
        <v>115.5714</v>
      </c>
      <c r="BC54" s="329">
        <v>115.8171</v>
      </c>
      <c r="BD54" s="329">
        <v>116.0577</v>
      </c>
      <c r="BE54" s="329">
        <v>116.2831</v>
      </c>
      <c r="BF54" s="329">
        <v>116.521</v>
      </c>
      <c r="BG54" s="329">
        <v>116.76130000000001</v>
      </c>
      <c r="BH54" s="329">
        <v>117.00539999999999</v>
      </c>
      <c r="BI54" s="329">
        <v>117.2495</v>
      </c>
      <c r="BJ54" s="329">
        <v>117.49509999999999</v>
      </c>
      <c r="BK54" s="329">
        <v>117.741</v>
      </c>
      <c r="BL54" s="329">
        <v>117.9903</v>
      </c>
      <c r="BM54" s="329">
        <v>118.2419</v>
      </c>
      <c r="BN54" s="329">
        <v>118.5003</v>
      </c>
      <c r="BO54" s="329">
        <v>118.753</v>
      </c>
      <c r="BP54" s="329">
        <v>119.0046</v>
      </c>
      <c r="BQ54" s="329">
        <v>119.2632</v>
      </c>
      <c r="BR54" s="329">
        <v>119.5064</v>
      </c>
      <c r="BS54" s="329">
        <v>119.7424</v>
      </c>
      <c r="BT54" s="329">
        <v>119.95699999999999</v>
      </c>
      <c r="BU54" s="329">
        <v>120.18899999999999</v>
      </c>
      <c r="BV54" s="329">
        <v>120.4243</v>
      </c>
    </row>
    <row r="55" spans="1:74" ht="11.1" customHeight="1" x14ac:dyDescent="0.2">
      <c r="A55" s="37" t="s">
        <v>29</v>
      </c>
      <c r="B55" s="39" t="s">
        <v>12</v>
      </c>
      <c r="C55" s="68">
        <v>1.6242673116999999</v>
      </c>
      <c r="D55" s="68">
        <v>1.6685361164000001</v>
      </c>
      <c r="E55" s="68">
        <v>1.7438560284</v>
      </c>
      <c r="F55" s="68">
        <v>1.9460775717000001</v>
      </c>
      <c r="G55" s="68">
        <v>2.0114322261000002</v>
      </c>
      <c r="H55" s="68">
        <v>2.0359058624999999</v>
      </c>
      <c r="I55" s="68">
        <v>2.0156624030999999</v>
      </c>
      <c r="J55" s="68">
        <v>1.961888777</v>
      </c>
      <c r="K55" s="68">
        <v>1.8707831697999999</v>
      </c>
      <c r="L55" s="68">
        <v>1.7009844722</v>
      </c>
      <c r="M55" s="68">
        <v>1.5670042386</v>
      </c>
      <c r="N55" s="68">
        <v>1.4271578666</v>
      </c>
      <c r="O55" s="68">
        <v>1.208226274</v>
      </c>
      <c r="P55" s="68">
        <v>1.1114503125999999</v>
      </c>
      <c r="Q55" s="68">
        <v>1.0634345972000001</v>
      </c>
      <c r="R55" s="68">
        <v>1.1470226732</v>
      </c>
      <c r="S55" s="68">
        <v>1.1334925479</v>
      </c>
      <c r="T55" s="68">
        <v>1.1061248482999999</v>
      </c>
      <c r="U55" s="68">
        <v>1.0216845248999999</v>
      </c>
      <c r="V55" s="68">
        <v>0.99930580684000003</v>
      </c>
      <c r="W55" s="68">
        <v>0.99552083393000002</v>
      </c>
      <c r="X55" s="68">
        <v>1.025526025</v>
      </c>
      <c r="Y55" s="68">
        <v>1.0473810562999999</v>
      </c>
      <c r="Z55" s="68">
        <v>1.0763443977</v>
      </c>
      <c r="AA55" s="68">
        <v>1.1294182743000001</v>
      </c>
      <c r="AB55" s="68">
        <v>1.1599229836</v>
      </c>
      <c r="AC55" s="68">
        <v>1.1847525555</v>
      </c>
      <c r="AD55" s="68">
        <v>1.2045094696</v>
      </c>
      <c r="AE55" s="68">
        <v>1.2174500157999999</v>
      </c>
      <c r="AF55" s="68">
        <v>1.2242660862999999</v>
      </c>
      <c r="AG55" s="68">
        <v>1.1718383706</v>
      </c>
      <c r="AH55" s="68">
        <v>1.2063605905999999</v>
      </c>
      <c r="AI55" s="68">
        <v>1.2745424661</v>
      </c>
      <c r="AJ55" s="68">
        <v>1.4021634164000001</v>
      </c>
      <c r="AK55" s="68">
        <v>1.5181896209000001</v>
      </c>
      <c r="AL55" s="68">
        <v>1.6484808688999999</v>
      </c>
      <c r="AM55" s="68">
        <v>1.9297001638</v>
      </c>
      <c r="AN55" s="68">
        <v>1.9861735282999999</v>
      </c>
      <c r="AO55" s="68">
        <v>1.9545449224</v>
      </c>
      <c r="AP55" s="68">
        <v>1.6391813695999999</v>
      </c>
      <c r="AQ55" s="68">
        <v>1.5801418270000001</v>
      </c>
      <c r="AR55" s="68">
        <v>1.5804702289000001</v>
      </c>
      <c r="AS55" s="68">
        <v>1.7309865055</v>
      </c>
      <c r="AT55" s="68">
        <v>1.7810706994000001</v>
      </c>
      <c r="AU55" s="68">
        <v>1.8218783086999999</v>
      </c>
      <c r="AV55" s="68">
        <v>1.8329526737999999</v>
      </c>
      <c r="AW55" s="68">
        <v>1.8706441514000001</v>
      </c>
      <c r="AX55" s="68">
        <v>1.9144164929</v>
      </c>
      <c r="AY55" s="68">
        <v>1.9560090699999999</v>
      </c>
      <c r="AZ55" s="68">
        <v>2.0407044515999999</v>
      </c>
      <c r="BA55" s="329">
        <v>2.151138</v>
      </c>
      <c r="BB55" s="329">
        <v>2.3688820000000002</v>
      </c>
      <c r="BC55" s="329">
        <v>2.4696799999999999</v>
      </c>
      <c r="BD55" s="329">
        <v>2.535094</v>
      </c>
      <c r="BE55" s="329">
        <v>2.5257770000000002</v>
      </c>
      <c r="BF55" s="329">
        <v>2.5503659999999999</v>
      </c>
      <c r="BG55" s="329">
        <v>2.5693860000000002</v>
      </c>
      <c r="BH55" s="329">
        <v>2.5840179999999999</v>
      </c>
      <c r="BI55" s="329">
        <v>2.5911140000000001</v>
      </c>
      <c r="BJ55" s="329">
        <v>2.5918679999999998</v>
      </c>
      <c r="BK55" s="329">
        <v>2.554487</v>
      </c>
      <c r="BL55" s="329">
        <v>2.5437630000000002</v>
      </c>
      <c r="BM55" s="329">
        <v>2.5369299999999999</v>
      </c>
      <c r="BN55" s="329">
        <v>2.5342820000000001</v>
      </c>
      <c r="BO55" s="329">
        <v>2.53491</v>
      </c>
      <c r="BP55" s="329">
        <v>2.539113</v>
      </c>
      <c r="BQ55" s="329">
        <v>2.5628000000000002</v>
      </c>
      <c r="BR55" s="329">
        <v>2.5621360000000002</v>
      </c>
      <c r="BS55" s="329">
        <v>2.5531320000000002</v>
      </c>
      <c r="BT55" s="329">
        <v>2.5226449999999998</v>
      </c>
      <c r="BU55" s="329">
        <v>2.5070239999999999</v>
      </c>
      <c r="BV55" s="329">
        <v>2.4930370000000002</v>
      </c>
    </row>
    <row r="56" spans="1:74" ht="11.1" customHeight="1" x14ac:dyDescent="0.2">
      <c r="A56" s="16"/>
      <c r="B56" s="25"/>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334"/>
      <c r="BB56" s="334"/>
      <c r="BC56" s="334"/>
      <c r="BD56" s="334"/>
      <c r="BE56" s="334"/>
      <c r="BF56" s="334"/>
      <c r="BG56" s="334"/>
      <c r="BH56" s="334"/>
      <c r="BI56" s="334"/>
      <c r="BJ56" s="334"/>
      <c r="BK56" s="334"/>
      <c r="BL56" s="334"/>
      <c r="BM56" s="334"/>
      <c r="BN56" s="334"/>
      <c r="BO56" s="334"/>
      <c r="BP56" s="334"/>
      <c r="BQ56" s="334"/>
      <c r="BR56" s="334"/>
      <c r="BS56" s="334"/>
      <c r="BT56" s="334"/>
      <c r="BU56" s="334"/>
      <c r="BV56" s="334"/>
    </row>
    <row r="57" spans="1:74" ht="11.1" customHeight="1" x14ac:dyDescent="0.2">
      <c r="A57" s="35"/>
      <c r="B57" s="36" t="s">
        <v>698</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332"/>
      <c r="BB57" s="332"/>
      <c r="BC57" s="332"/>
      <c r="BD57" s="332"/>
      <c r="BE57" s="332"/>
      <c r="BF57" s="332"/>
      <c r="BG57" s="332"/>
      <c r="BH57" s="332"/>
      <c r="BI57" s="332"/>
      <c r="BJ57" s="332"/>
      <c r="BK57" s="332"/>
      <c r="BL57" s="332"/>
      <c r="BM57" s="332"/>
      <c r="BN57" s="332"/>
      <c r="BO57" s="332"/>
      <c r="BP57" s="332"/>
      <c r="BQ57" s="332"/>
      <c r="BR57" s="332"/>
      <c r="BS57" s="332"/>
      <c r="BT57" s="332"/>
      <c r="BU57" s="332"/>
      <c r="BV57" s="332"/>
    </row>
    <row r="58" spans="1:74" ht="11.1" customHeight="1" x14ac:dyDescent="0.2">
      <c r="A58" s="37" t="s">
        <v>699</v>
      </c>
      <c r="B58" s="38" t="s">
        <v>1112</v>
      </c>
      <c r="C58" s="240">
        <v>11649.3</v>
      </c>
      <c r="D58" s="240">
        <v>11721.3</v>
      </c>
      <c r="E58" s="240">
        <v>11790.7</v>
      </c>
      <c r="F58" s="240">
        <v>11824.2</v>
      </c>
      <c r="G58" s="240">
        <v>11867.7</v>
      </c>
      <c r="H58" s="240">
        <v>11922.6</v>
      </c>
      <c r="I58" s="240">
        <v>11943.1</v>
      </c>
      <c r="J58" s="240">
        <v>12006.1</v>
      </c>
      <c r="K58" s="240">
        <v>12036.7</v>
      </c>
      <c r="L58" s="240">
        <v>12105.2</v>
      </c>
      <c r="M58" s="240">
        <v>12172</v>
      </c>
      <c r="N58" s="240">
        <v>12231.6</v>
      </c>
      <c r="O58" s="240">
        <v>12271</v>
      </c>
      <c r="P58" s="240">
        <v>12315.9</v>
      </c>
      <c r="Q58" s="240">
        <v>12306.1</v>
      </c>
      <c r="R58" s="240">
        <v>12378.7</v>
      </c>
      <c r="S58" s="240">
        <v>12423.1</v>
      </c>
      <c r="T58" s="240">
        <v>12440.8</v>
      </c>
      <c r="U58" s="240">
        <v>12439</v>
      </c>
      <c r="V58" s="240">
        <v>12470.2</v>
      </c>
      <c r="W58" s="240">
        <v>12503.2</v>
      </c>
      <c r="X58" s="240">
        <v>12556</v>
      </c>
      <c r="Y58" s="240">
        <v>12556.8</v>
      </c>
      <c r="Z58" s="240">
        <v>12570.8</v>
      </c>
      <c r="AA58" s="240">
        <v>12563.9</v>
      </c>
      <c r="AB58" s="240">
        <v>12555.7</v>
      </c>
      <c r="AC58" s="240">
        <v>12583.5</v>
      </c>
      <c r="AD58" s="240">
        <v>12611.9</v>
      </c>
      <c r="AE58" s="240">
        <v>12626.8</v>
      </c>
      <c r="AF58" s="240">
        <v>12643</v>
      </c>
      <c r="AG58" s="240">
        <v>12663.5</v>
      </c>
      <c r="AH58" s="240">
        <v>12646</v>
      </c>
      <c r="AI58" s="240">
        <v>12638.3</v>
      </c>
      <c r="AJ58" s="240">
        <v>12613.4</v>
      </c>
      <c r="AK58" s="240">
        <v>12589.4</v>
      </c>
      <c r="AL58" s="240">
        <v>12569.9</v>
      </c>
      <c r="AM58" s="240">
        <v>12627.4</v>
      </c>
      <c r="AN58" s="240">
        <v>12672.3</v>
      </c>
      <c r="AO58" s="240">
        <v>12741.5</v>
      </c>
      <c r="AP58" s="240">
        <v>12732.6</v>
      </c>
      <c r="AQ58" s="240">
        <v>12786.2</v>
      </c>
      <c r="AR58" s="240">
        <v>12778.1</v>
      </c>
      <c r="AS58" s="240">
        <v>12786.9</v>
      </c>
      <c r="AT58" s="240">
        <v>12778.4</v>
      </c>
      <c r="AU58" s="240">
        <v>12783.8</v>
      </c>
      <c r="AV58" s="240">
        <v>12808</v>
      </c>
      <c r="AW58" s="240">
        <v>12810.5</v>
      </c>
      <c r="AX58" s="240">
        <v>12838.6</v>
      </c>
      <c r="AY58" s="240">
        <v>12965.237111</v>
      </c>
      <c r="AZ58" s="240">
        <v>13017.485111</v>
      </c>
      <c r="BA58" s="333">
        <v>13057.22</v>
      </c>
      <c r="BB58" s="333">
        <v>13063.97</v>
      </c>
      <c r="BC58" s="333">
        <v>13094.04</v>
      </c>
      <c r="BD58" s="333">
        <v>13126.94</v>
      </c>
      <c r="BE58" s="333">
        <v>13166.31</v>
      </c>
      <c r="BF58" s="333">
        <v>13202.18</v>
      </c>
      <c r="BG58" s="333">
        <v>13238.15</v>
      </c>
      <c r="BH58" s="333">
        <v>13266.13</v>
      </c>
      <c r="BI58" s="333">
        <v>13308.44</v>
      </c>
      <c r="BJ58" s="333">
        <v>13356.95</v>
      </c>
      <c r="BK58" s="333">
        <v>13430.5</v>
      </c>
      <c r="BL58" s="333">
        <v>13477.3</v>
      </c>
      <c r="BM58" s="333">
        <v>13516.2</v>
      </c>
      <c r="BN58" s="333">
        <v>13536.21</v>
      </c>
      <c r="BO58" s="333">
        <v>13567.5</v>
      </c>
      <c r="BP58" s="333">
        <v>13599.1</v>
      </c>
      <c r="BQ58" s="333">
        <v>13630.93</v>
      </c>
      <c r="BR58" s="333">
        <v>13663.21</v>
      </c>
      <c r="BS58" s="333">
        <v>13695.87</v>
      </c>
      <c r="BT58" s="333">
        <v>13727.24</v>
      </c>
      <c r="BU58" s="333">
        <v>13761.89</v>
      </c>
      <c r="BV58" s="333">
        <v>13798.14</v>
      </c>
    </row>
    <row r="59" spans="1:74" ht="11.1" customHeight="1" x14ac:dyDescent="0.2">
      <c r="A59" s="37" t="s">
        <v>30</v>
      </c>
      <c r="B59" s="39" t="s">
        <v>12</v>
      </c>
      <c r="C59" s="68">
        <v>1.869616545</v>
      </c>
      <c r="D59" s="68">
        <v>2.5234413267</v>
      </c>
      <c r="E59" s="68">
        <v>3.0196328559999999</v>
      </c>
      <c r="F59" s="68">
        <v>3.2699261121999998</v>
      </c>
      <c r="G59" s="68">
        <v>3.0370119553000001</v>
      </c>
      <c r="H59" s="68">
        <v>3.2662076134000002</v>
      </c>
      <c r="I59" s="68">
        <v>3.5029335551999998</v>
      </c>
      <c r="J59" s="68">
        <v>3.7378493973000002</v>
      </c>
      <c r="K59" s="68">
        <v>3.7396145758000001</v>
      </c>
      <c r="L59" s="68">
        <v>4.6058657818000004</v>
      </c>
      <c r="M59" s="68">
        <v>4.9102333158000002</v>
      </c>
      <c r="N59" s="68">
        <v>5.3050260860999998</v>
      </c>
      <c r="O59" s="68">
        <v>5.3368013529000002</v>
      </c>
      <c r="P59" s="68">
        <v>5.0728161552</v>
      </c>
      <c r="Q59" s="68">
        <v>4.3712417414000004</v>
      </c>
      <c r="R59" s="68">
        <v>4.6895350214000002</v>
      </c>
      <c r="S59" s="68">
        <v>4.6799295567000003</v>
      </c>
      <c r="T59" s="68">
        <v>4.3463674031000004</v>
      </c>
      <c r="U59" s="68">
        <v>4.1521882928</v>
      </c>
      <c r="V59" s="68">
        <v>3.8655350196999998</v>
      </c>
      <c r="W59" s="68">
        <v>3.8756469796999999</v>
      </c>
      <c r="X59" s="68">
        <v>3.7240194297000002</v>
      </c>
      <c r="Y59" s="68">
        <v>3.161353927</v>
      </c>
      <c r="Z59" s="68">
        <v>2.7731449688000001</v>
      </c>
      <c r="AA59" s="68">
        <v>2.3869285307000001</v>
      </c>
      <c r="AB59" s="68">
        <v>1.9470765432999999</v>
      </c>
      <c r="AC59" s="68">
        <v>2.2541666328000001</v>
      </c>
      <c r="AD59" s="68">
        <v>1.883881183</v>
      </c>
      <c r="AE59" s="68">
        <v>1.6396873566000001</v>
      </c>
      <c r="AF59" s="68">
        <v>1.6252974085</v>
      </c>
      <c r="AG59" s="68">
        <v>1.8048074604</v>
      </c>
      <c r="AH59" s="68">
        <v>1.4097608698999999</v>
      </c>
      <c r="AI59" s="68">
        <v>1.0805233860000001</v>
      </c>
      <c r="AJ59" s="68">
        <v>0.45715195922000001</v>
      </c>
      <c r="AK59" s="68">
        <v>0.25962028541999999</v>
      </c>
      <c r="AL59" s="68">
        <v>-7.1594488815000003E-3</v>
      </c>
      <c r="AM59" s="68">
        <v>0.50541631181000002</v>
      </c>
      <c r="AN59" s="68">
        <v>0.92866188265000005</v>
      </c>
      <c r="AO59" s="68">
        <v>1.2556125084</v>
      </c>
      <c r="AP59" s="68">
        <v>0.95703264376999997</v>
      </c>
      <c r="AQ59" s="68">
        <v>1.2623942724999999</v>
      </c>
      <c r="AR59" s="68">
        <v>1.0685754963</v>
      </c>
      <c r="AS59" s="68">
        <v>0.97445413984999996</v>
      </c>
      <c r="AT59" s="68">
        <v>1.0469713743</v>
      </c>
      <c r="AU59" s="68">
        <v>1.1512624324</v>
      </c>
      <c r="AV59" s="68">
        <v>1.542803685</v>
      </c>
      <c r="AW59" s="68">
        <v>1.7562393759999999</v>
      </c>
      <c r="AX59" s="68">
        <v>2.137646282</v>
      </c>
      <c r="AY59" s="68">
        <v>2.6754289174000001</v>
      </c>
      <c r="AZ59" s="68">
        <v>2.7239341801000001</v>
      </c>
      <c r="BA59" s="329">
        <v>2.4778929999999999</v>
      </c>
      <c r="BB59" s="329">
        <v>2.6025659999999999</v>
      </c>
      <c r="BC59" s="329">
        <v>2.4075769999999999</v>
      </c>
      <c r="BD59" s="329">
        <v>2.7299910000000001</v>
      </c>
      <c r="BE59" s="329">
        <v>2.9672079999999998</v>
      </c>
      <c r="BF59" s="329">
        <v>3.3163390000000001</v>
      </c>
      <c r="BG59" s="329">
        <v>3.5541390000000002</v>
      </c>
      <c r="BH59" s="329">
        <v>3.5769099999999998</v>
      </c>
      <c r="BI59" s="329">
        <v>3.8869289999999999</v>
      </c>
      <c r="BJ59" s="329">
        <v>4.0374129999999999</v>
      </c>
      <c r="BK59" s="329">
        <v>3.5885060000000002</v>
      </c>
      <c r="BL59" s="329">
        <v>3.5323030000000002</v>
      </c>
      <c r="BM59" s="329">
        <v>3.5151020000000002</v>
      </c>
      <c r="BN59" s="329">
        <v>3.6148009999999999</v>
      </c>
      <c r="BO59" s="329">
        <v>3.6158700000000001</v>
      </c>
      <c r="BP59" s="329">
        <v>3.5968779999999998</v>
      </c>
      <c r="BQ59" s="329">
        <v>3.5287980000000001</v>
      </c>
      <c r="BR59" s="329">
        <v>3.4921129999999998</v>
      </c>
      <c r="BS59" s="329">
        <v>3.4575260000000001</v>
      </c>
      <c r="BT59" s="329">
        <v>3.4758640000000001</v>
      </c>
      <c r="BU59" s="329">
        <v>3.4072490000000002</v>
      </c>
      <c r="BV59" s="329">
        <v>3.3031190000000001</v>
      </c>
    </row>
    <row r="60" spans="1:74" ht="11.1" customHeight="1" x14ac:dyDescent="0.2">
      <c r="A60" s="26"/>
      <c r="B60" s="34"/>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328"/>
      <c r="BB60" s="328"/>
      <c r="BC60" s="328"/>
      <c r="BD60" s="328"/>
      <c r="BE60" s="328"/>
      <c r="BF60" s="328"/>
      <c r="BG60" s="328"/>
      <c r="BH60" s="328"/>
      <c r="BI60" s="328"/>
      <c r="BJ60" s="328"/>
      <c r="BK60" s="328"/>
      <c r="BL60" s="328"/>
      <c r="BM60" s="328"/>
      <c r="BN60" s="328"/>
      <c r="BO60" s="328"/>
      <c r="BP60" s="328"/>
      <c r="BQ60" s="328"/>
      <c r="BR60" s="328"/>
      <c r="BS60" s="328"/>
      <c r="BT60" s="328"/>
      <c r="BU60" s="328"/>
      <c r="BV60" s="328"/>
    </row>
    <row r="61" spans="1:74" ht="11.1" customHeight="1" x14ac:dyDescent="0.2">
      <c r="A61" s="35"/>
      <c r="B61" s="36" t="s">
        <v>991</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328"/>
      <c r="BB61" s="328"/>
      <c r="BC61" s="328"/>
      <c r="BD61" s="328"/>
      <c r="BE61" s="328"/>
      <c r="BF61" s="328"/>
      <c r="BG61" s="328"/>
      <c r="BH61" s="328"/>
      <c r="BI61" s="328"/>
      <c r="BJ61" s="328"/>
      <c r="BK61" s="328"/>
      <c r="BL61" s="328"/>
      <c r="BM61" s="328"/>
      <c r="BN61" s="328"/>
      <c r="BO61" s="328"/>
      <c r="BP61" s="328"/>
      <c r="BQ61" s="328"/>
      <c r="BR61" s="328"/>
      <c r="BS61" s="328"/>
      <c r="BT61" s="328"/>
      <c r="BU61" s="328"/>
      <c r="BV61" s="328"/>
    </row>
    <row r="62" spans="1:74" ht="11.1" customHeight="1" x14ac:dyDescent="0.2">
      <c r="A62" s="37" t="s">
        <v>700</v>
      </c>
      <c r="B62" s="40" t="s">
        <v>1351</v>
      </c>
      <c r="C62" s="68">
        <v>100.2264</v>
      </c>
      <c r="D62" s="68">
        <v>101.3342</v>
      </c>
      <c r="E62" s="68">
        <v>102.14230000000001</v>
      </c>
      <c r="F62" s="68">
        <v>102.1092</v>
      </c>
      <c r="G62" s="68">
        <v>102.3351</v>
      </c>
      <c r="H62" s="68">
        <v>102.67700000000001</v>
      </c>
      <c r="I62" s="68">
        <v>102.9589</v>
      </c>
      <c r="J62" s="68">
        <v>102.59529999999999</v>
      </c>
      <c r="K62" s="68">
        <v>102.6253</v>
      </c>
      <c r="L62" s="68">
        <v>102.6336</v>
      </c>
      <c r="M62" s="68">
        <v>103.5917</v>
      </c>
      <c r="N62" s="68">
        <v>103.2139</v>
      </c>
      <c r="O62" s="68">
        <v>102.8107</v>
      </c>
      <c r="P62" s="68">
        <v>102.3092</v>
      </c>
      <c r="Q62" s="68">
        <v>102.5586</v>
      </c>
      <c r="R62" s="68">
        <v>102.63039999999999</v>
      </c>
      <c r="S62" s="68">
        <v>102.54179999999999</v>
      </c>
      <c r="T62" s="68">
        <v>102.2469</v>
      </c>
      <c r="U62" s="68">
        <v>102.8702</v>
      </c>
      <c r="V62" s="68">
        <v>102.8301</v>
      </c>
      <c r="W62" s="68">
        <v>102.56950000000001</v>
      </c>
      <c r="X62" s="68">
        <v>102.7317</v>
      </c>
      <c r="Y62" s="68">
        <v>102.64400000000001</v>
      </c>
      <c r="Z62" s="68">
        <v>102.40479999999999</v>
      </c>
      <c r="AA62" s="68">
        <v>103.0236</v>
      </c>
      <c r="AB62" s="68">
        <v>102.8557</v>
      </c>
      <c r="AC62" s="68">
        <v>102.6789</v>
      </c>
      <c r="AD62" s="68">
        <v>102.65389999999999</v>
      </c>
      <c r="AE62" s="68">
        <v>102.46769999999999</v>
      </c>
      <c r="AF62" s="68">
        <v>102.73260000000001</v>
      </c>
      <c r="AG62" s="68">
        <v>102.82</v>
      </c>
      <c r="AH62" s="68">
        <v>102.4555</v>
      </c>
      <c r="AI62" s="68">
        <v>102.6961</v>
      </c>
      <c r="AJ62" s="68">
        <v>102.9071</v>
      </c>
      <c r="AK62" s="68">
        <v>103.10809999999999</v>
      </c>
      <c r="AL62" s="68">
        <v>103.32250000000001</v>
      </c>
      <c r="AM62" s="68">
        <v>103.75579999999999</v>
      </c>
      <c r="AN62" s="68">
        <v>104.0198</v>
      </c>
      <c r="AO62" s="68">
        <v>103.34050000000001</v>
      </c>
      <c r="AP62" s="68">
        <v>104.76049999999999</v>
      </c>
      <c r="AQ62" s="68">
        <v>104.23990000000001</v>
      </c>
      <c r="AR62" s="68">
        <v>104.38200000000001</v>
      </c>
      <c r="AS62" s="68">
        <v>104.08459999999999</v>
      </c>
      <c r="AT62" s="68">
        <v>103.94</v>
      </c>
      <c r="AU62" s="68">
        <v>104.08369999999999</v>
      </c>
      <c r="AV62" s="68">
        <v>105.6412</v>
      </c>
      <c r="AW62" s="68">
        <v>105.9657</v>
      </c>
      <c r="AX62" s="68">
        <v>106.0538</v>
      </c>
      <c r="AY62" s="68">
        <v>106.30212222</v>
      </c>
      <c r="AZ62" s="68">
        <v>106.47878889</v>
      </c>
      <c r="BA62" s="329">
        <v>106.6369</v>
      </c>
      <c r="BB62" s="329">
        <v>106.71939999999999</v>
      </c>
      <c r="BC62" s="329">
        <v>106.8831</v>
      </c>
      <c r="BD62" s="329">
        <v>107.071</v>
      </c>
      <c r="BE62" s="329">
        <v>107.2461</v>
      </c>
      <c r="BF62" s="329">
        <v>107.51</v>
      </c>
      <c r="BG62" s="329">
        <v>107.8258</v>
      </c>
      <c r="BH62" s="329">
        <v>108.29519999999999</v>
      </c>
      <c r="BI62" s="329">
        <v>108.63849999999999</v>
      </c>
      <c r="BJ62" s="329">
        <v>108.9575</v>
      </c>
      <c r="BK62" s="329">
        <v>109.238</v>
      </c>
      <c r="BL62" s="329">
        <v>109.51900000000001</v>
      </c>
      <c r="BM62" s="329">
        <v>109.78619999999999</v>
      </c>
      <c r="BN62" s="329">
        <v>110.0393</v>
      </c>
      <c r="BO62" s="329">
        <v>110.2795</v>
      </c>
      <c r="BP62" s="329">
        <v>110.50620000000001</v>
      </c>
      <c r="BQ62" s="329">
        <v>110.7009</v>
      </c>
      <c r="BR62" s="329">
        <v>110.9148</v>
      </c>
      <c r="BS62" s="329">
        <v>111.1293</v>
      </c>
      <c r="BT62" s="329">
        <v>111.30329999999999</v>
      </c>
      <c r="BU62" s="329">
        <v>111.5497</v>
      </c>
      <c r="BV62" s="329">
        <v>111.82729999999999</v>
      </c>
    </row>
    <row r="63" spans="1:74" ht="11.1" customHeight="1" x14ac:dyDescent="0.2">
      <c r="A63" s="37" t="s">
        <v>31</v>
      </c>
      <c r="B63" s="39" t="s">
        <v>12</v>
      </c>
      <c r="C63" s="68">
        <v>-0.64533780609000002</v>
      </c>
      <c r="D63" s="68">
        <v>-8.0854932446999997E-2</v>
      </c>
      <c r="E63" s="68">
        <v>0.88706316015999997</v>
      </c>
      <c r="F63" s="68">
        <v>1.2534062106999999</v>
      </c>
      <c r="G63" s="68">
        <v>1.2695418803</v>
      </c>
      <c r="H63" s="68">
        <v>1.3845497597</v>
      </c>
      <c r="I63" s="68">
        <v>2.8181419637</v>
      </c>
      <c r="J63" s="68">
        <v>1.4525386052</v>
      </c>
      <c r="K63" s="68">
        <v>1.4073971600999999</v>
      </c>
      <c r="L63" s="68">
        <v>1.2482205976</v>
      </c>
      <c r="M63" s="68">
        <v>2.1652685209000002</v>
      </c>
      <c r="N63" s="68">
        <v>1.8565594883000001</v>
      </c>
      <c r="O63" s="68">
        <v>2.5784623612000002</v>
      </c>
      <c r="P63" s="68">
        <v>0.96216282361000005</v>
      </c>
      <c r="Q63" s="68">
        <v>0.40756865666999997</v>
      </c>
      <c r="R63" s="68">
        <v>0.51043392759999995</v>
      </c>
      <c r="S63" s="68">
        <v>0.20198348366999999</v>
      </c>
      <c r="T63" s="68">
        <v>-0.41888641078</v>
      </c>
      <c r="U63" s="68">
        <v>-8.6150881565000004E-2</v>
      </c>
      <c r="V63" s="68">
        <v>0.22886038639</v>
      </c>
      <c r="W63" s="68">
        <v>-5.4372557253999997E-2</v>
      </c>
      <c r="X63" s="68">
        <v>9.5582733140000001E-2</v>
      </c>
      <c r="Y63" s="68">
        <v>-0.91484163306999999</v>
      </c>
      <c r="Z63" s="68">
        <v>-0.78390604366000005</v>
      </c>
      <c r="AA63" s="68">
        <v>0.20707961330999999</v>
      </c>
      <c r="AB63" s="68">
        <v>0.53416506042</v>
      </c>
      <c r="AC63" s="68">
        <v>0.11729879308000001</v>
      </c>
      <c r="AD63" s="68">
        <v>2.2897698926999999E-2</v>
      </c>
      <c r="AE63" s="68">
        <v>-7.2263213635999995E-2</v>
      </c>
      <c r="AF63" s="68">
        <v>0.47502662672000001</v>
      </c>
      <c r="AG63" s="68">
        <v>-4.8799360748000002E-2</v>
      </c>
      <c r="AH63" s="68">
        <v>-0.36429022241999998</v>
      </c>
      <c r="AI63" s="68">
        <v>0.12342850457</v>
      </c>
      <c r="AJ63" s="68">
        <v>0.17073600455999999</v>
      </c>
      <c r="AK63" s="68">
        <v>0.45214527883</v>
      </c>
      <c r="AL63" s="68">
        <v>0.89614939925000003</v>
      </c>
      <c r="AM63" s="68">
        <v>0.7107109439</v>
      </c>
      <c r="AN63" s="68">
        <v>1.1317797651999999</v>
      </c>
      <c r="AO63" s="68">
        <v>0.64433880767999996</v>
      </c>
      <c r="AP63" s="68">
        <v>2.0521383015999999</v>
      </c>
      <c r="AQ63" s="68">
        <v>1.7295206196999999</v>
      </c>
      <c r="AR63" s="68">
        <v>1.6055273593999999</v>
      </c>
      <c r="AS63" s="68">
        <v>1.2299163586999999</v>
      </c>
      <c r="AT63" s="68">
        <v>1.4489217270000001</v>
      </c>
      <c r="AU63" s="68">
        <v>1.3511710766</v>
      </c>
      <c r="AV63" s="68">
        <v>2.6568623544999999</v>
      </c>
      <c r="AW63" s="68">
        <v>2.7714602442</v>
      </c>
      <c r="AX63" s="68">
        <v>2.6434706864000002</v>
      </c>
      <c r="AY63" s="68">
        <v>2.4541492834</v>
      </c>
      <c r="AZ63" s="68">
        <v>2.3639623311000002</v>
      </c>
      <c r="BA63" s="329">
        <v>3.1898330000000001</v>
      </c>
      <c r="BB63" s="329">
        <v>1.8699269999999999</v>
      </c>
      <c r="BC63" s="329">
        <v>2.5357319999999999</v>
      </c>
      <c r="BD63" s="329">
        <v>2.5761250000000002</v>
      </c>
      <c r="BE63" s="329">
        <v>3.0374150000000002</v>
      </c>
      <c r="BF63" s="329">
        <v>3.4346770000000002</v>
      </c>
      <c r="BG63" s="329">
        <v>3.595294</v>
      </c>
      <c r="BH63" s="329">
        <v>2.5122390000000001</v>
      </c>
      <c r="BI63" s="329">
        <v>2.5223399999999998</v>
      </c>
      <c r="BJ63" s="329">
        <v>2.7379739999999999</v>
      </c>
      <c r="BK63" s="329">
        <v>2.761838</v>
      </c>
      <c r="BL63" s="329">
        <v>2.8551989999999998</v>
      </c>
      <c r="BM63" s="329">
        <v>2.9533179999999999</v>
      </c>
      <c r="BN63" s="329">
        <v>3.1108570000000002</v>
      </c>
      <c r="BO63" s="329">
        <v>3.177603</v>
      </c>
      <c r="BP63" s="329">
        <v>3.2083279999999998</v>
      </c>
      <c r="BQ63" s="329">
        <v>3.2214040000000002</v>
      </c>
      <c r="BR63" s="329">
        <v>3.1669679999999998</v>
      </c>
      <c r="BS63" s="329">
        <v>3.0637029999999998</v>
      </c>
      <c r="BT63" s="329">
        <v>2.7777409999999998</v>
      </c>
      <c r="BU63" s="329">
        <v>2.679665</v>
      </c>
      <c r="BV63" s="329">
        <v>2.633864</v>
      </c>
    </row>
    <row r="64" spans="1:74" ht="11.1" customHeight="1" x14ac:dyDescent="0.2">
      <c r="A64" s="26"/>
      <c r="B64" s="29"/>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328"/>
      <c r="BB64" s="328"/>
      <c r="BC64" s="328"/>
      <c r="BD64" s="328"/>
      <c r="BE64" s="328"/>
      <c r="BF64" s="328"/>
      <c r="BG64" s="328"/>
      <c r="BH64" s="328"/>
      <c r="BI64" s="328"/>
      <c r="BJ64" s="328"/>
      <c r="BK64" s="328"/>
      <c r="BL64" s="328"/>
      <c r="BM64" s="328"/>
      <c r="BN64" s="328"/>
      <c r="BO64" s="328"/>
      <c r="BP64" s="328"/>
      <c r="BQ64" s="328"/>
      <c r="BR64" s="328"/>
      <c r="BS64" s="328"/>
      <c r="BT64" s="328"/>
      <c r="BU64" s="328"/>
      <c r="BV64" s="328"/>
    </row>
    <row r="65" spans="1:74" ht="11.1" customHeight="1" x14ac:dyDescent="0.2">
      <c r="A65" s="19"/>
      <c r="B65" s="20" t="s">
        <v>992</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328"/>
      <c r="BB65" s="328"/>
      <c r="BC65" s="328"/>
      <c r="BD65" s="328"/>
      <c r="BE65" s="328"/>
      <c r="BF65" s="328"/>
      <c r="BG65" s="328"/>
      <c r="BH65" s="328"/>
      <c r="BI65" s="328"/>
      <c r="BJ65" s="328"/>
      <c r="BK65" s="328"/>
      <c r="BL65" s="328"/>
      <c r="BM65" s="328"/>
      <c r="BN65" s="328"/>
      <c r="BO65" s="328"/>
      <c r="BP65" s="328"/>
      <c r="BQ65" s="328"/>
      <c r="BR65" s="328"/>
      <c r="BS65" s="328"/>
      <c r="BT65" s="328"/>
      <c r="BU65" s="328"/>
      <c r="BV65" s="328"/>
    </row>
    <row r="66" spans="1:74" ht="11.1" customHeight="1" x14ac:dyDescent="0.2">
      <c r="A66" s="19"/>
      <c r="B66" s="2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328"/>
      <c r="BB66" s="328"/>
      <c r="BC66" s="328"/>
      <c r="BD66" s="328"/>
      <c r="BE66" s="328"/>
      <c r="BF66" s="328"/>
      <c r="BG66" s="328"/>
      <c r="BH66" s="328"/>
      <c r="BI66" s="328"/>
      <c r="BJ66" s="328"/>
      <c r="BK66" s="328"/>
      <c r="BL66" s="328"/>
      <c r="BM66" s="328"/>
      <c r="BN66" s="328"/>
      <c r="BO66" s="328"/>
      <c r="BP66" s="328"/>
      <c r="BQ66" s="328"/>
      <c r="BR66" s="328"/>
      <c r="BS66" s="328"/>
      <c r="BT66" s="328"/>
      <c r="BU66" s="328"/>
      <c r="BV66" s="328"/>
    </row>
    <row r="67" spans="1:74" ht="11.1" customHeight="1" x14ac:dyDescent="0.2">
      <c r="A67" s="37" t="s">
        <v>701</v>
      </c>
      <c r="B67" s="41" t="s">
        <v>993</v>
      </c>
      <c r="C67" s="240">
        <v>969.83703281999999</v>
      </c>
      <c r="D67" s="240">
        <v>798.69465859000002</v>
      </c>
      <c r="E67" s="240">
        <v>683.01698435000003</v>
      </c>
      <c r="F67" s="240">
        <v>324.72267777000002</v>
      </c>
      <c r="G67" s="240">
        <v>126.86140159</v>
      </c>
      <c r="H67" s="240">
        <v>27.932951785</v>
      </c>
      <c r="I67" s="240">
        <v>9.8035314844000006</v>
      </c>
      <c r="J67" s="240">
        <v>12.990314728</v>
      </c>
      <c r="K67" s="240">
        <v>57.497198408000003</v>
      </c>
      <c r="L67" s="240">
        <v>220.57128334000001</v>
      </c>
      <c r="M67" s="240">
        <v>614.16135609000003</v>
      </c>
      <c r="N67" s="240">
        <v>705.53238503</v>
      </c>
      <c r="O67" s="240">
        <v>890.21796926000002</v>
      </c>
      <c r="P67" s="240">
        <v>867.04392508000001</v>
      </c>
      <c r="Q67" s="240">
        <v>583.83669063000002</v>
      </c>
      <c r="R67" s="240">
        <v>299.84146707999997</v>
      </c>
      <c r="S67" s="240">
        <v>118.73716279</v>
      </c>
      <c r="T67" s="240">
        <v>24.274779722000002</v>
      </c>
      <c r="U67" s="240">
        <v>6.4316002051999996</v>
      </c>
      <c r="V67" s="240">
        <v>10.980928229</v>
      </c>
      <c r="W67" s="240">
        <v>31.886903118999999</v>
      </c>
      <c r="X67" s="240">
        <v>227.18255966000001</v>
      </c>
      <c r="Y67" s="240">
        <v>445.21403150999998</v>
      </c>
      <c r="Z67" s="240">
        <v>581.26997355000003</v>
      </c>
      <c r="AA67" s="240">
        <v>870.80365286000006</v>
      </c>
      <c r="AB67" s="240">
        <v>628.00628721999999</v>
      </c>
      <c r="AC67" s="240">
        <v>449.81198554000002</v>
      </c>
      <c r="AD67" s="240">
        <v>309.47070372000002</v>
      </c>
      <c r="AE67" s="240">
        <v>150.50551161999999</v>
      </c>
      <c r="AF67" s="240">
        <v>20.790452061</v>
      </c>
      <c r="AG67" s="240">
        <v>5.6518742726999998</v>
      </c>
      <c r="AH67" s="240">
        <v>6.3904489499999997</v>
      </c>
      <c r="AI67" s="240">
        <v>38.827468613000001</v>
      </c>
      <c r="AJ67" s="240">
        <v>197.62480897</v>
      </c>
      <c r="AK67" s="240">
        <v>418.20225488</v>
      </c>
      <c r="AL67" s="240">
        <v>782.96642694000002</v>
      </c>
      <c r="AM67" s="240">
        <v>766.90854278999996</v>
      </c>
      <c r="AN67" s="240">
        <v>547.52980441</v>
      </c>
      <c r="AO67" s="240">
        <v>543.41017285999999</v>
      </c>
      <c r="AP67" s="240">
        <v>248.61354618999999</v>
      </c>
      <c r="AQ67" s="240">
        <v>154.29037183</v>
      </c>
      <c r="AR67" s="240">
        <v>24.856645158999999</v>
      </c>
      <c r="AS67" s="240">
        <v>5.2930784659999999</v>
      </c>
      <c r="AT67" s="240">
        <v>15.230666306</v>
      </c>
      <c r="AU67" s="240">
        <v>44.525936182999999</v>
      </c>
      <c r="AV67" s="240">
        <v>193.02399027000001</v>
      </c>
      <c r="AW67" s="240">
        <v>490.48211606000001</v>
      </c>
      <c r="AX67" s="240">
        <v>797.16614002999995</v>
      </c>
      <c r="AY67" s="240">
        <v>896.22025446999999</v>
      </c>
      <c r="AZ67" s="240">
        <v>593.07329382</v>
      </c>
      <c r="BA67" s="333">
        <v>564.34440792999999</v>
      </c>
      <c r="BB67" s="333">
        <v>315.71065578999998</v>
      </c>
      <c r="BC67" s="333">
        <v>143.20416358</v>
      </c>
      <c r="BD67" s="333">
        <v>31.343615489000001</v>
      </c>
      <c r="BE67" s="333">
        <v>7.0364086937000003</v>
      </c>
      <c r="BF67" s="333">
        <v>11.023364042000001</v>
      </c>
      <c r="BG67" s="333">
        <v>56.647229496999998</v>
      </c>
      <c r="BH67" s="333">
        <v>249.31282474</v>
      </c>
      <c r="BI67" s="333">
        <v>496.01834910000002</v>
      </c>
      <c r="BJ67" s="333">
        <v>781.04677795999999</v>
      </c>
      <c r="BK67" s="333">
        <v>854.91467926999997</v>
      </c>
      <c r="BL67" s="333">
        <v>692.66757414999995</v>
      </c>
      <c r="BM67" s="333">
        <v>566.69971066000005</v>
      </c>
      <c r="BN67" s="333">
        <v>319.94259450999999</v>
      </c>
      <c r="BO67" s="333">
        <v>147.22971031</v>
      </c>
      <c r="BP67" s="333">
        <v>31.355232611999998</v>
      </c>
      <c r="BQ67" s="333">
        <v>7.0452141418999998</v>
      </c>
      <c r="BR67" s="333">
        <v>11.016523067</v>
      </c>
      <c r="BS67" s="333">
        <v>56.558232242000003</v>
      </c>
      <c r="BT67" s="333">
        <v>248.86966611</v>
      </c>
      <c r="BU67" s="333">
        <v>495.36044291000002</v>
      </c>
      <c r="BV67" s="333">
        <v>780.10132535000002</v>
      </c>
    </row>
    <row r="68" spans="1:74" ht="11.1" customHeight="1" x14ac:dyDescent="0.2">
      <c r="A68" s="19"/>
      <c r="B68" s="22"/>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328"/>
      <c r="BB68" s="328"/>
      <c r="BC68" s="328"/>
      <c r="BD68" s="328"/>
      <c r="BE68" s="328"/>
      <c r="BF68" s="328"/>
      <c r="BG68" s="328"/>
      <c r="BH68" s="328"/>
      <c r="BI68" s="328"/>
      <c r="BJ68" s="328"/>
      <c r="BK68" s="328"/>
      <c r="BL68" s="328"/>
      <c r="BM68" s="328"/>
      <c r="BN68" s="328"/>
      <c r="BO68" s="328"/>
      <c r="BP68" s="328"/>
      <c r="BQ68" s="328"/>
      <c r="BR68" s="328"/>
      <c r="BS68" s="328"/>
      <c r="BT68" s="328"/>
      <c r="BU68" s="328"/>
      <c r="BV68" s="328"/>
    </row>
    <row r="69" spans="1:74" ht="11.1" customHeight="1" x14ac:dyDescent="0.2">
      <c r="A69" s="37" t="s">
        <v>708</v>
      </c>
      <c r="B69" s="42" t="s">
        <v>5</v>
      </c>
      <c r="C69" s="270">
        <v>7.0752922311999997</v>
      </c>
      <c r="D69" s="270">
        <v>11.939348881000001</v>
      </c>
      <c r="E69" s="270">
        <v>15.253094067999999</v>
      </c>
      <c r="F69" s="270">
        <v>37.298187445000003</v>
      </c>
      <c r="G69" s="270">
        <v>113.32506753</v>
      </c>
      <c r="H69" s="270">
        <v>242.64073880999999</v>
      </c>
      <c r="I69" s="270">
        <v>300.73014412999999</v>
      </c>
      <c r="J69" s="270">
        <v>291.89519825000002</v>
      </c>
      <c r="K69" s="270">
        <v>182.66603888</v>
      </c>
      <c r="L69" s="270">
        <v>74.237480947999998</v>
      </c>
      <c r="M69" s="270">
        <v>11.123626043</v>
      </c>
      <c r="N69" s="270">
        <v>10.310241605</v>
      </c>
      <c r="O69" s="270">
        <v>9.2002686163000007</v>
      </c>
      <c r="P69" s="270">
        <v>7.2835522113</v>
      </c>
      <c r="Q69" s="270">
        <v>29.404568545</v>
      </c>
      <c r="R69" s="270">
        <v>53.294944909999998</v>
      </c>
      <c r="S69" s="270">
        <v>125.90188328000001</v>
      </c>
      <c r="T69" s="270">
        <v>255.02621959999999</v>
      </c>
      <c r="U69" s="270">
        <v>336.08078074999997</v>
      </c>
      <c r="V69" s="270">
        <v>315.23670421999998</v>
      </c>
      <c r="W69" s="270">
        <v>223.25642182000001</v>
      </c>
      <c r="X69" s="270">
        <v>77.022171908999994</v>
      </c>
      <c r="Y69" s="270">
        <v>29.78167706</v>
      </c>
      <c r="Z69" s="270">
        <v>26.279411812999999</v>
      </c>
      <c r="AA69" s="270">
        <v>7.4435867486999996</v>
      </c>
      <c r="AB69" s="270">
        <v>11.156961315</v>
      </c>
      <c r="AC69" s="270">
        <v>35.196850933</v>
      </c>
      <c r="AD69" s="270">
        <v>42.468016165000002</v>
      </c>
      <c r="AE69" s="270">
        <v>97.462454489999999</v>
      </c>
      <c r="AF69" s="270">
        <v>270.73293580000001</v>
      </c>
      <c r="AG69" s="270">
        <v>383.63159738000002</v>
      </c>
      <c r="AH69" s="270">
        <v>361.91261594999997</v>
      </c>
      <c r="AI69" s="270">
        <v>219.17432138000001</v>
      </c>
      <c r="AJ69" s="270">
        <v>86.384993417000004</v>
      </c>
      <c r="AK69" s="270">
        <v>25.51919397</v>
      </c>
      <c r="AL69" s="270">
        <v>16.544830310999998</v>
      </c>
      <c r="AM69" s="270">
        <v>16.465240032000001</v>
      </c>
      <c r="AN69" s="270">
        <v>21.639240075</v>
      </c>
      <c r="AO69" s="270">
        <v>31.889981015</v>
      </c>
      <c r="AP69" s="270">
        <v>55.971562085000002</v>
      </c>
      <c r="AQ69" s="270">
        <v>105.55275057</v>
      </c>
      <c r="AR69" s="270">
        <v>240.76683595</v>
      </c>
      <c r="AS69" s="270">
        <v>362.85169373999997</v>
      </c>
      <c r="AT69" s="270">
        <v>291.08482063999998</v>
      </c>
      <c r="AU69" s="270">
        <v>183.82571612999999</v>
      </c>
      <c r="AV69" s="270">
        <v>76.978374450999993</v>
      </c>
      <c r="AW69" s="270">
        <v>27.299374373999999</v>
      </c>
      <c r="AX69" s="270">
        <v>10.063387424</v>
      </c>
      <c r="AY69" s="270">
        <v>7.4770282697999999</v>
      </c>
      <c r="AZ69" s="270">
        <v>20.147145844000001</v>
      </c>
      <c r="BA69" s="335">
        <v>23.534341091999998</v>
      </c>
      <c r="BB69" s="335">
        <v>41.7755145</v>
      </c>
      <c r="BC69" s="335">
        <v>121.14023027</v>
      </c>
      <c r="BD69" s="335">
        <v>238.48415304</v>
      </c>
      <c r="BE69" s="335">
        <v>348.15060821999998</v>
      </c>
      <c r="BF69" s="335">
        <v>323.93048766999999</v>
      </c>
      <c r="BG69" s="335">
        <v>176.25896764000001</v>
      </c>
      <c r="BH69" s="335">
        <v>62.321676850999999</v>
      </c>
      <c r="BI69" s="335">
        <v>19.697798639999998</v>
      </c>
      <c r="BJ69" s="335">
        <v>9.4669860462000006</v>
      </c>
      <c r="BK69" s="335">
        <v>9.8830679690000007</v>
      </c>
      <c r="BL69" s="335">
        <v>10.89069714</v>
      </c>
      <c r="BM69" s="335">
        <v>21.768308833999999</v>
      </c>
      <c r="BN69" s="335">
        <v>38.085971849000003</v>
      </c>
      <c r="BO69" s="335">
        <v>114.76199269999999</v>
      </c>
      <c r="BP69" s="335">
        <v>238.92306056999999</v>
      </c>
      <c r="BQ69" s="335">
        <v>348.55042580000003</v>
      </c>
      <c r="BR69" s="335">
        <v>324.36673216999998</v>
      </c>
      <c r="BS69" s="335">
        <v>176.72048233999999</v>
      </c>
      <c r="BT69" s="335">
        <v>62.591183147000002</v>
      </c>
      <c r="BU69" s="335">
        <v>19.796435034999998</v>
      </c>
      <c r="BV69" s="335">
        <v>9.5082923729999997</v>
      </c>
    </row>
    <row r="70" spans="1:74" s="276" customFormat="1" ht="11.1" customHeight="1" x14ac:dyDescent="0.2">
      <c r="A70" s="16"/>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336"/>
      <c r="AZ70" s="336"/>
      <c r="BA70" s="336"/>
      <c r="BB70" s="336"/>
      <c r="BC70" s="336"/>
      <c r="BD70" s="277"/>
      <c r="BE70" s="277"/>
      <c r="BF70" s="277"/>
      <c r="BG70" s="336"/>
      <c r="BH70" s="336"/>
      <c r="BI70" s="336"/>
      <c r="BJ70" s="336"/>
      <c r="BK70" s="336"/>
      <c r="BL70" s="336"/>
      <c r="BM70" s="336"/>
      <c r="BN70" s="336"/>
      <c r="BO70" s="336"/>
      <c r="BP70" s="336"/>
      <c r="BQ70" s="336"/>
      <c r="BR70" s="336"/>
      <c r="BS70" s="336"/>
      <c r="BT70" s="336"/>
      <c r="BU70" s="336"/>
      <c r="BV70" s="336"/>
    </row>
    <row r="71" spans="1:74" s="276" customFormat="1" ht="12" customHeight="1" x14ac:dyDescent="0.2">
      <c r="A71" s="16"/>
      <c r="B71" s="778" t="s">
        <v>1016</v>
      </c>
      <c r="C71" s="779"/>
      <c r="D71" s="779"/>
      <c r="E71" s="779"/>
      <c r="F71" s="779"/>
      <c r="G71" s="779"/>
      <c r="H71" s="779"/>
      <c r="I71" s="779"/>
      <c r="J71" s="779"/>
      <c r="K71" s="779"/>
      <c r="L71" s="779"/>
      <c r="M71" s="779"/>
      <c r="N71" s="779"/>
      <c r="O71" s="779"/>
      <c r="P71" s="779"/>
      <c r="Q71" s="779"/>
      <c r="AY71" s="497"/>
      <c r="AZ71" s="497"/>
      <c r="BA71" s="497"/>
      <c r="BB71" s="497"/>
      <c r="BC71" s="497"/>
      <c r="BD71" s="771"/>
      <c r="BE71" s="771"/>
      <c r="BF71" s="771"/>
      <c r="BG71" s="497"/>
      <c r="BH71" s="497"/>
      <c r="BI71" s="497"/>
      <c r="BJ71" s="497"/>
    </row>
    <row r="72" spans="1:74" s="276" customFormat="1" ht="12" customHeight="1" x14ac:dyDescent="0.2">
      <c r="A72" s="16"/>
      <c r="B72" s="787" t="s">
        <v>138</v>
      </c>
      <c r="C72" s="779"/>
      <c r="D72" s="779"/>
      <c r="E72" s="779"/>
      <c r="F72" s="779"/>
      <c r="G72" s="779"/>
      <c r="H72" s="779"/>
      <c r="I72" s="779"/>
      <c r="J72" s="779"/>
      <c r="K72" s="779"/>
      <c r="L72" s="779"/>
      <c r="M72" s="779"/>
      <c r="N72" s="779"/>
      <c r="O72" s="779"/>
      <c r="P72" s="779"/>
      <c r="Q72" s="779"/>
      <c r="AY72" s="497"/>
      <c r="AZ72" s="497"/>
      <c r="BA72" s="497"/>
      <c r="BB72" s="497"/>
      <c r="BC72" s="497"/>
      <c r="BD72" s="771"/>
      <c r="BE72" s="771"/>
      <c r="BF72" s="771"/>
      <c r="BG72" s="497"/>
      <c r="BH72" s="497"/>
      <c r="BI72" s="497"/>
      <c r="BJ72" s="497"/>
    </row>
    <row r="73" spans="1:74" s="432" customFormat="1" ht="12" customHeight="1" x14ac:dyDescent="0.2">
      <c r="A73" s="431"/>
      <c r="B73" s="780" t="s">
        <v>1017</v>
      </c>
      <c r="C73" s="781"/>
      <c r="D73" s="781"/>
      <c r="E73" s="781"/>
      <c r="F73" s="781"/>
      <c r="G73" s="781"/>
      <c r="H73" s="781"/>
      <c r="I73" s="781"/>
      <c r="J73" s="781"/>
      <c r="K73" s="781"/>
      <c r="L73" s="781"/>
      <c r="M73" s="781"/>
      <c r="N73" s="781"/>
      <c r="O73" s="781"/>
      <c r="P73" s="781"/>
      <c r="Q73" s="782"/>
      <c r="AY73" s="498"/>
      <c r="AZ73" s="498"/>
      <c r="BA73" s="498"/>
      <c r="BB73" s="498"/>
      <c r="BC73" s="498"/>
      <c r="BD73" s="613"/>
      <c r="BE73" s="613"/>
      <c r="BF73" s="613"/>
      <c r="BG73" s="498"/>
      <c r="BH73" s="498"/>
      <c r="BI73" s="498"/>
      <c r="BJ73" s="498"/>
    </row>
    <row r="74" spans="1:74" s="432" customFormat="1" ht="12" customHeight="1" x14ac:dyDescent="0.2">
      <c r="A74" s="431"/>
      <c r="B74" s="780" t="s">
        <v>1018</v>
      </c>
      <c r="C74" s="786"/>
      <c r="D74" s="786"/>
      <c r="E74" s="786"/>
      <c r="F74" s="786"/>
      <c r="G74" s="786"/>
      <c r="H74" s="786"/>
      <c r="I74" s="786"/>
      <c r="J74" s="786"/>
      <c r="K74" s="786"/>
      <c r="L74" s="786"/>
      <c r="M74" s="786"/>
      <c r="N74" s="786"/>
      <c r="O74" s="786"/>
      <c r="P74" s="786"/>
      <c r="Q74" s="782"/>
      <c r="AY74" s="498"/>
      <c r="AZ74" s="498"/>
      <c r="BA74" s="498"/>
      <c r="BB74" s="498"/>
      <c r="BC74" s="498"/>
      <c r="BD74" s="613"/>
      <c r="BE74" s="613"/>
      <c r="BF74" s="613"/>
      <c r="BG74" s="498"/>
      <c r="BH74" s="498"/>
      <c r="BI74" s="498"/>
      <c r="BJ74" s="498"/>
    </row>
    <row r="75" spans="1:74" s="432" customFormat="1" ht="12" customHeight="1" x14ac:dyDescent="0.2">
      <c r="A75" s="431"/>
      <c r="B75" s="780" t="s">
        <v>1019</v>
      </c>
      <c r="C75" s="786"/>
      <c r="D75" s="786"/>
      <c r="E75" s="786"/>
      <c r="F75" s="786"/>
      <c r="G75" s="786"/>
      <c r="H75" s="786"/>
      <c r="I75" s="786"/>
      <c r="J75" s="786"/>
      <c r="K75" s="786"/>
      <c r="L75" s="786"/>
      <c r="M75" s="786"/>
      <c r="N75" s="786"/>
      <c r="O75" s="786"/>
      <c r="P75" s="786"/>
      <c r="Q75" s="782"/>
      <c r="AY75" s="498"/>
      <c r="AZ75" s="498"/>
      <c r="BA75" s="498"/>
      <c r="BB75" s="498"/>
      <c r="BC75" s="498"/>
      <c r="BD75" s="613"/>
      <c r="BE75" s="613"/>
      <c r="BF75" s="613"/>
      <c r="BG75" s="498"/>
      <c r="BH75" s="498"/>
      <c r="BI75" s="498"/>
      <c r="BJ75" s="498"/>
    </row>
    <row r="76" spans="1:74" s="432" customFormat="1" ht="12" customHeight="1" x14ac:dyDescent="0.2">
      <c r="A76" s="431"/>
      <c r="B76" s="780" t="s">
        <v>1030</v>
      </c>
      <c r="C76" s="782"/>
      <c r="D76" s="782"/>
      <c r="E76" s="782"/>
      <c r="F76" s="782"/>
      <c r="G76" s="782"/>
      <c r="H76" s="782"/>
      <c r="I76" s="782"/>
      <c r="J76" s="782"/>
      <c r="K76" s="782"/>
      <c r="L76" s="782"/>
      <c r="M76" s="782"/>
      <c r="N76" s="782"/>
      <c r="O76" s="782"/>
      <c r="P76" s="782"/>
      <c r="Q76" s="782"/>
      <c r="AY76" s="498"/>
      <c r="AZ76" s="498"/>
      <c r="BA76" s="498"/>
      <c r="BB76" s="498"/>
      <c r="BC76" s="498"/>
      <c r="BD76" s="613"/>
      <c r="BE76" s="613"/>
      <c r="BF76" s="613"/>
      <c r="BG76" s="498"/>
      <c r="BH76" s="498"/>
      <c r="BI76" s="498"/>
      <c r="BJ76" s="498"/>
    </row>
    <row r="77" spans="1:74" s="432" customFormat="1" ht="12" customHeight="1" x14ac:dyDescent="0.2">
      <c r="A77" s="431"/>
      <c r="B77" s="780" t="s">
        <v>1033</v>
      </c>
      <c r="C77" s="786"/>
      <c r="D77" s="786"/>
      <c r="E77" s="786"/>
      <c r="F77" s="786"/>
      <c r="G77" s="786"/>
      <c r="H77" s="786"/>
      <c r="I77" s="786"/>
      <c r="J77" s="786"/>
      <c r="K77" s="786"/>
      <c r="L77" s="786"/>
      <c r="M77" s="786"/>
      <c r="N77" s="786"/>
      <c r="O77" s="786"/>
      <c r="P77" s="786"/>
      <c r="Q77" s="782"/>
      <c r="AY77" s="498"/>
      <c r="AZ77" s="498"/>
      <c r="BA77" s="498"/>
      <c r="BB77" s="498"/>
      <c r="BC77" s="498"/>
      <c r="BD77" s="613"/>
      <c r="BE77" s="613"/>
      <c r="BF77" s="613"/>
      <c r="BG77" s="498"/>
      <c r="BH77" s="498"/>
      <c r="BI77" s="498"/>
      <c r="BJ77" s="498"/>
    </row>
    <row r="78" spans="1:74" s="432" customFormat="1" ht="12" customHeight="1" x14ac:dyDescent="0.2">
      <c r="A78" s="431"/>
      <c r="B78" s="780" t="s">
        <v>1034</v>
      </c>
      <c r="C78" s="782"/>
      <c r="D78" s="782"/>
      <c r="E78" s="782"/>
      <c r="F78" s="782"/>
      <c r="G78" s="782"/>
      <c r="H78" s="782"/>
      <c r="I78" s="782"/>
      <c r="J78" s="782"/>
      <c r="K78" s="782"/>
      <c r="L78" s="782"/>
      <c r="M78" s="782"/>
      <c r="N78" s="782"/>
      <c r="O78" s="782"/>
      <c r="P78" s="782"/>
      <c r="Q78" s="782"/>
      <c r="AY78" s="498"/>
      <c r="AZ78" s="498"/>
      <c r="BA78" s="498"/>
      <c r="BB78" s="498"/>
      <c r="BC78" s="498"/>
      <c r="BD78" s="613"/>
      <c r="BE78" s="613"/>
      <c r="BF78" s="613"/>
      <c r="BG78" s="498"/>
      <c r="BH78" s="498"/>
      <c r="BI78" s="498"/>
      <c r="BJ78" s="498"/>
    </row>
    <row r="79" spans="1:74" s="432" customFormat="1" ht="12" customHeight="1" x14ac:dyDescent="0.2">
      <c r="A79" s="431"/>
      <c r="B79" s="780" t="s">
        <v>1040</v>
      </c>
      <c r="C79" s="786"/>
      <c r="D79" s="786"/>
      <c r="E79" s="786"/>
      <c r="F79" s="786"/>
      <c r="G79" s="786"/>
      <c r="H79" s="786"/>
      <c r="I79" s="786"/>
      <c r="J79" s="786"/>
      <c r="K79" s="786"/>
      <c r="L79" s="786"/>
      <c r="M79" s="786"/>
      <c r="N79" s="786"/>
      <c r="O79" s="786"/>
      <c r="P79" s="786"/>
      <c r="Q79" s="782"/>
      <c r="AY79" s="498"/>
      <c r="AZ79" s="498"/>
      <c r="BA79" s="498"/>
      <c r="BB79" s="498"/>
      <c r="BC79" s="498"/>
      <c r="BD79" s="613"/>
      <c r="BE79" s="613"/>
      <c r="BF79" s="613"/>
      <c r="BG79" s="498"/>
      <c r="BH79" s="498"/>
      <c r="BI79" s="498"/>
      <c r="BJ79" s="498"/>
    </row>
    <row r="80" spans="1:74" s="432" customFormat="1" ht="12" customHeight="1" x14ac:dyDescent="0.2">
      <c r="A80" s="431"/>
      <c r="B80" s="800" t="s">
        <v>1041</v>
      </c>
      <c r="C80" s="801"/>
      <c r="D80" s="801"/>
      <c r="E80" s="801"/>
      <c r="F80" s="801"/>
      <c r="G80" s="801"/>
      <c r="H80" s="801"/>
      <c r="I80" s="801"/>
      <c r="J80" s="801"/>
      <c r="K80" s="801"/>
      <c r="L80" s="801"/>
      <c r="M80" s="801"/>
      <c r="N80" s="801"/>
      <c r="O80" s="801"/>
      <c r="P80" s="801"/>
      <c r="Q80" s="797"/>
      <c r="AY80" s="498"/>
      <c r="AZ80" s="498"/>
      <c r="BA80" s="498"/>
      <c r="BB80" s="498"/>
      <c r="BC80" s="498"/>
      <c r="BD80" s="613"/>
      <c r="BE80" s="613"/>
      <c r="BF80" s="613"/>
      <c r="BG80" s="498"/>
      <c r="BH80" s="498"/>
      <c r="BI80" s="498"/>
      <c r="BJ80" s="498"/>
    </row>
    <row r="81" spans="1:74" s="432" customFormat="1" ht="12" customHeight="1" x14ac:dyDescent="0.2">
      <c r="A81" s="431"/>
      <c r="B81" s="800" t="s">
        <v>1042</v>
      </c>
      <c r="C81" s="801"/>
      <c r="D81" s="801"/>
      <c r="E81" s="801"/>
      <c r="F81" s="801"/>
      <c r="G81" s="801"/>
      <c r="H81" s="801"/>
      <c r="I81" s="801"/>
      <c r="J81" s="801"/>
      <c r="K81" s="801"/>
      <c r="L81" s="801"/>
      <c r="M81" s="801"/>
      <c r="N81" s="801"/>
      <c r="O81" s="801"/>
      <c r="P81" s="801"/>
      <c r="Q81" s="797"/>
      <c r="AY81" s="498"/>
      <c r="AZ81" s="498"/>
      <c r="BA81" s="498"/>
      <c r="BB81" s="498"/>
      <c r="BC81" s="498"/>
      <c r="BD81" s="613"/>
      <c r="BE81" s="613"/>
      <c r="BF81" s="613"/>
      <c r="BG81" s="498"/>
      <c r="BH81" s="498"/>
      <c r="BI81" s="498"/>
      <c r="BJ81" s="498"/>
    </row>
    <row r="82" spans="1:74" s="432" customFormat="1" ht="12" customHeight="1" x14ac:dyDescent="0.2">
      <c r="A82" s="431"/>
      <c r="B82" s="802" t="s">
        <v>1043</v>
      </c>
      <c r="C82" s="797"/>
      <c r="D82" s="797"/>
      <c r="E82" s="797"/>
      <c r="F82" s="797"/>
      <c r="G82" s="797"/>
      <c r="H82" s="797"/>
      <c r="I82" s="797"/>
      <c r="J82" s="797"/>
      <c r="K82" s="797"/>
      <c r="L82" s="797"/>
      <c r="M82" s="797"/>
      <c r="N82" s="797"/>
      <c r="O82" s="797"/>
      <c r="P82" s="797"/>
      <c r="Q82" s="797"/>
      <c r="AY82" s="498"/>
      <c r="AZ82" s="498"/>
      <c r="BA82" s="498"/>
      <c r="BB82" s="498"/>
      <c r="BC82" s="498"/>
      <c r="BD82" s="613"/>
      <c r="BE82" s="613"/>
      <c r="BF82" s="613"/>
      <c r="BG82" s="498"/>
      <c r="BH82" s="498"/>
      <c r="BI82" s="498"/>
      <c r="BJ82" s="498"/>
    </row>
    <row r="83" spans="1:74" s="432" customFormat="1" ht="12" customHeight="1" x14ac:dyDescent="0.2">
      <c r="A83" s="431"/>
      <c r="B83" s="802" t="s">
        <v>1044</v>
      </c>
      <c r="C83" s="797"/>
      <c r="D83" s="797"/>
      <c r="E83" s="797"/>
      <c r="F83" s="797"/>
      <c r="G83" s="797"/>
      <c r="H83" s="797"/>
      <c r="I83" s="797"/>
      <c r="J83" s="797"/>
      <c r="K83" s="797"/>
      <c r="L83" s="797"/>
      <c r="M83" s="797"/>
      <c r="N83" s="797"/>
      <c r="O83" s="797"/>
      <c r="P83" s="797"/>
      <c r="Q83" s="797"/>
      <c r="AY83" s="498"/>
      <c r="AZ83" s="498"/>
      <c r="BA83" s="498"/>
      <c r="BB83" s="498"/>
      <c r="BC83" s="498"/>
      <c r="BD83" s="613"/>
      <c r="BE83" s="613"/>
      <c r="BF83" s="613"/>
      <c r="BG83" s="498"/>
      <c r="BH83" s="498"/>
      <c r="BI83" s="498"/>
      <c r="BJ83" s="498"/>
    </row>
    <row r="84" spans="1:74" s="432" customFormat="1" ht="12" customHeight="1" x14ac:dyDescent="0.2">
      <c r="A84" s="431"/>
      <c r="B84" s="795" t="s">
        <v>1045</v>
      </c>
      <c r="C84" s="796"/>
      <c r="D84" s="796"/>
      <c r="E84" s="796"/>
      <c r="F84" s="796"/>
      <c r="G84" s="796"/>
      <c r="H84" s="796"/>
      <c r="I84" s="796"/>
      <c r="J84" s="796"/>
      <c r="K84" s="796"/>
      <c r="L84" s="796"/>
      <c r="M84" s="796"/>
      <c r="N84" s="796"/>
      <c r="O84" s="796"/>
      <c r="P84" s="796"/>
      <c r="Q84" s="797"/>
      <c r="AY84" s="498"/>
      <c r="AZ84" s="498"/>
      <c r="BA84" s="498"/>
      <c r="BB84" s="498"/>
      <c r="BC84" s="498"/>
      <c r="BD84" s="613"/>
      <c r="BE84" s="613"/>
      <c r="BF84" s="613"/>
      <c r="BG84" s="498"/>
      <c r="BH84" s="498"/>
      <c r="BI84" s="498"/>
      <c r="BJ84" s="498"/>
    </row>
    <row r="85" spans="1:74" s="433" customFormat="1" ht="12" customHeight="1" x14ac:dyDescent="0.2">
      <c r="A85" s="431"/>
      <c r="B85" s="798" t="s">
        <v>1361</v>
      </c>
      <c r="C85" s="797"/>
      <c r="D85" s="797"/>
      <c r="E85" s="797"/>
      <c r="F85" s="797"/>
      <c r="G85" s="797"/>
      <c r="H85" s="797"/>
      <c r="I85" s="797"/>
      <c r="J85" s="797"/>
      <c r="K85" s="797"/>
      <c r="L85" s="797"/>
      <c r="M85" s="797"/>
      <c r="N85" s="797"/>
      <c r="O85" s="797"/>
      <c r="P85" s="797"/>
      <c r="Q85" s="797"/>
      <c r="AY85" s="499"/>
      <c r="AZ85" s="499"/>
      <c r="BA85" s="499"/>
      <c r="BB85" s="499"/>
      <c r="BC85" s="499"/>
      <c r="BD85" s="772"/>
      <c r="BE85" s="772"/>
      <c r="BF85" s="772"/>
      <c r="BG85" s="499"/>
      <c r="BH85" s="499"/>
      <c r="BI85" s="499"/>
      <c r="BJ85" s="499"/>
    </row>
    <row r="86" spans="1:74" s="433" customFormat="1" ht="12" customHeight="1" x14ac:dyDescent="0.2">
      <c r="A86" s="431"/>
      <c r="B86" s="799" t="s">
        <v>1046</v>
      </c>
      <c r="C86" s="797"/>
      <c r="D86" s="797"/>
      <c r="E86" s="797"/>
      <c r="F86" s="797"/>
      <c r="G86" s="797"/>
      <c r="H86" s="797"/>
      <c r="I86" s="797"/>
      <c r="J86" s="797"/>
      <c r="K86" s="797"/>
      <c r="L86" s="797"/>
      <c r="M86" s="797"/>
      <c r="N86" s="797"/>
      <c r="O86" s="797"/>
      <c r="P86" s="797"/>
      <c r="Q86" s="797"/>
      <c r="AY86" s="499"/>
      <c r="AZ86" s="499"/>
      <c r="BA86" s="499"/>
      <c r="BB86" s="499"/>
      <c r="BC86" s="499"/>
      <c r="BD86" s="772"/>
      <c r="BE86" s="772"/>
      <c r="BF86" s="772"/>
      <c r="BG86" s="499"/>
      <c r="BH86" s="499"/>
      <c r="BI86" s="499"/>
      <c r="BJ86" s="499"/>
    </row>
    <row r="87" spans="1:74" x14ac:dyDescent="0.2">
      <c r="BK87" s="337"/>
      <c r="BL87" s="337"/>
      <c r="BM87" s="337"/>
      <c r="BN87" s="337"/>
      <c r="BO87" s="337"/>
      <c r="BP87" s="337"/>
      <c r="BQ87" s="337"/>
      <c r="BR87" s="337"/>
      <c r="BS87" s="337"/>
      <c r="BT87" s="337"/>
      <c r="BU87" s="337"/>
      <c r="BV87" s="337"/>
    </row>
    <row r="88" spans="1:74" x14ac:dyDescent="0.2">
      <c r="BK88" s="337"/>
      <c r="BL88" s="337"/>
      <c r="BM88" s="337"/>
      <c r="BN88" s="337"/>
      <c r="BO88" s="337"/>
      <c r="BP88" s="337"/>
      <c r="BQ88" s="337"/>
      <c r="BR88" s="337"/>
      <c r="BS88" s="337"/>
      <c r="BT88" s="337"/>
      <c r="BU88" s="337"/>
      <c r="BV88" s="337"/>
    </row>
    <row r="89" spans="1:74" x14ac:dyDescent="0.2">
      <c r="BK89" s="337"/>
      <c r="BL89" s="337"/>
      <c r="BM89" s="337"/>
      <c r="BN89" s="337"/>
      <c r="BO89" s="337"/>
      <c r="BP89" s="337"/>
      <c r="BQ89" s="337"/>
      <c r="BR89" s="337"/>
      <c r="BS89" s="337"/>
      <c r="BT89" s="337"/>
      <c r="BU89" s="337"/>
      <c r="BV89" s="337"/>
    </row>
    <row r="90" spans="1:74" x14ac:dyDescent="0.2">
      <c r="BK90" s="337"/>
      <c r="BL90" s="337"/>
      <c r="BM90" s="337"/>
      <c r="BN90" s="337"/>
      <c r="BO90" s="337"/>
      <c r="BP90" s="337"/>
      <c r="BQ90" s="337"/>
      <c r="BR90" s="337"/>
      <c r="BS90" s="337"/>
      <c r="BT90" s="337"/>
      <c r="BU90" s="337"/>
      <c r="BV90" s="337"/>
    </row>
    <row r="91" spans="1:74" x14ac:dyDescent="0.2">
      <c r="BK91" s="337"/>
      <c r="BL91" s="337"/>
      <c r="BM91" s="337"/>
      <c r="BN91" s="337"/>
      <c r="BO91" s="337"/>
      <c r="BP91" s="337"/>
      <c r="BQ91" s="337"/>
      <c r="BR91" s="337"/>
      <c r="BS91" s="337"/>
      <c r="BT91" s="337"/>
      <c r="BU91" s="337"/>
      <c r="BV91" s="337"/>
    </row>
    <row r="92" spans="1:74" x14ac:dyDescent="0.2">
      <c r="BK92" s="337"/>
      <c r="BL92" s="337"/>
      <c r="BM92" s="337"/>
      <c r="BN92" s="337"/>
      <c r="BO92" s="337"/>
      <c r="BP92" s="337"/>
      <c r="BQ92" s="337"/>
      <c r="BR92" s="337"/>
      <c r="BS92" s="337"/>
      <c r="BT92" s="337"/>
      <c r="BU92" s="337"/>
      <c r="BV92" s="337"/>
    </row>
    <row r="93" spans="1:74" x14ac:dyDescent="0.2">
      <c r="BK93" s="337"/>
      <c r="BL93" s="337"/>
      <c r="BM93" s="337"/>
      <c r="BN93" s="337"/>
      <c r="BO93" s="337"/>
      <c r="BP93" s="337"/>
      <c r="BQ93" s="337"/>
      <c r="BR93" s="337"/>
      <c r="BS93" s="337"/>
      <c r="BT93" s="337"/>
      <c r="BU93" s="337"/>
      <c r="BV93" s="337"/>
    </row>
    <row r="94" spans="1:74" x14ac:dyDescent="0.2">
      <c r="BK94" s="337"/>
      <c r="BL94" s="337"/>
      <c r="BM94" s="337"/>
      <c r="BN94" s="337"/>
      <c r="BO94" s="337"/>
      <c r="BP94" s="337"/>
      <c r="BQ94" s="337"/>
      <c r="BR94" s="337"/>
      <c r="BS94" s="337"/>
      <c r="BT94" s="337"/>
      <c r="BU94" s="337"/>
      <c r="BV94" s="337"/>
    </row>
    <row r="95" spans="1:74" x14ac:dyDescent="0.2">
      <c r="BK95" s="337"/>
      <c r="BL95" s="337"/>
      <c r="BM95" s="337"/>
      <c r="BN95" s="337"/>
      <c r="BO95" s="337"/>
      <c r="BP95" s="337"/>
      <c r="BQ95" s="337"/>
      <c r="BR95" s="337"/>
      <c r="BS95" s="337"/>
      <c r="BT95" s="337"/>
      <c r="BU95" s="337"/>
      <c r="BV95" s="337"/>
    </row>
    <row r="96" spans="1:74" x14ac:dyDescent="0.2">
      <c r="BK96" s="337"/>
      <c r="BL96" s="337"/>
      <c r="BM96" s="337"/>
      <c r="BN96" s="337"/>
      <c r="BO96" s="337"/>
      <c r="BP96" s="337"/>
      <c r="BQ96" s="337"/>
      <c r="BR96" s="337"/>
      <c r="BS96" s="337"/>
      <c r="BT96" s="337"/>
      <c r="BU96" s="337"/>
      <c r="BV96" s="337"/>
    </row>
    <row r="97" spans="63:74" x14ac:dyDescent="0.2">
      <c r="BK97" s="337"/>
      <c r="BL97" s="337"/>
      <c r="BM97" s="337"/>
      <c r="BN97" s="337"/>
      <c r="BO97" s="337"/>
      <c r="BP97" s="337"/>
      <c r="BQ97" s="337"/>
      <c r="BR97" s="337"/>
      <c r="BS97" s="337"/>
      <c r="BT97" s="337"/>
      <c r="BU97" s="337"/>
      <c r="BV97" s="337"/>
    </row>
    <row r="98" spans="63:74" x14ac:dyDescent="0.2">
      <c r="BK98" s="337"/>
      <c r="BL98" s="337"/>
      <c r="BM98" s="337"/>
      <c r="BN98" s="337"/>
      <c r="BO98" s="337"/>
      <c r="BP98" s="337"/>
      <c r="BQ98" s="337"/>
      <c r="BR98" s="337"/>
      <c r="BS98" s="337"/>
      <c r="BT98" s="337"/>
      <c r="BU98" s="337"/>
      <c r="BV98" s="337"/>
    </row>
    <row r="99" spans="63:74" x14ac:dyDescent="0.2">
      <c r="BK99" s="337"/>
      <c r="BL99" s="337"/>
      <c r="BM99" s="337"/>
      <c r="BN99" s="337"/>
      <c r="BO99" s="337"/>
      <c r="BP99" s="337"/>
      <c r="BQ99" s="337"/>
      <c r="BR99" s="337"/>
      <c r="BS99" s="337"/>
      <c r="BT99" s="337"/>
      <c r="BU99" s="337"/>
      <c r="BV99" s="337"/>
    </row>
    <row r="100" spans="63:74" x14ac:dyDescent="0.2">
      <c r="BK100" s="337"/>
      <c r="BL100" s="337"/>
      <c r="BM100" s="337"/>
      <c r="BN100" s="337"/>
      <c r="BO100" s="337"/>
      <c r="BP100" s="337"/>
      <c r="BQ100" s="337"/>
      <c r="BR100" s="337"/>
      <c r="BS100" s="337"/>
      <c r="BT100" s="337"/>
      <c r="BU100" s="337"/>
      <c r="BV100" s="337"/>
    </row>
    <row r="101" spans="63:74" x14ac:dyDescent="0.2">
      <c r="BK101" s="337"/>
      <c r="BL101" s="337"/>
      <c r="BM101" s="337"/>
      <c r="BN101" s="337"/>
      <c r="BO101" s="337"/>
      <c r="BP101" s="337"/>
      <c r="BQ101" s="337"/>
      <c r="BR101" s="337"/>
      <c r="BS101" s="337"/>
      <c r="BT101" s="337"/>
      <c r="BU101" s="337"/>
      <c r="BV101" s="337"/>
    </row>
    <row r="102" spans="63:74" x14ac:dyDescent="0.2">
      <c r="BK102" s="337"/>
      <c r="BL102" s="337"/>
      <c r="BM102" s="337"/>
      <c r="BN102" s="337"/>
      <c r="BO102" s="337"/>
      <c r="BP102" s="337"/>
      <c r="BQ102" s="337"/>
      <c r="BR102" s="337"/>
      <c r="BS102" s="337"/>
      <c r="BT102" s="337"/>
      <c r="BU102" s="337"/>
      <c r="BV102" s="337"/>
    </row>
    <row r="103" spans="63:74" x14ac:dyDescent="0.2">
      <c r="BK103" s="337"/>
      <c r="BL103" s="337"/>
      <c r="BM103" s="337"/>
      <c r="BN103" s="337"/>
      <c r="BO103" s="337"/>
      <c r="BP103" s="337"/>
      <c r="BQ103" s="337"/>
      <c r="BR103" s="337"/>
      <c r="BS103" s="337"/>
      <c r="BT103" s="337"/>
      <c r="BU103" s="337"/>
      <c r="BV103" s="337"/>
    </row>
    <row r="104" spans="63:74" x14ac:dyDescent="0.2">
      <c r="BK104" s="337"/>
      <c r="BL104" s="337"/>
      <c r="BM104" s="337"/>
      <c r="BN104" s="337"/>
      <c r="BO104" s="337"/>
      <c r="BP104" s="337"/>
      <c r="BQ104" s="337"/>
      <c r="BR104" s="337"/>
      <c r="BS104" s="337"/>
      <c r="BT104" s="337"/>
      <c r="BU104" s="337"/>
      <c r="BV104" s="337"/>
    </row>
    <row r="105" spans="63:74" x14ac:dyDescent="0.2">
      <c r="BK105" s="337"/>
      <c r="BL105" s="337"/>
      <c r="BM105" s="337"/>
      <c r="BN105" s="337"/>
      <c r="BO105" s="337"/>
      <c r="BP105" s="337"/>
      <c r="BQ105" s="337"/>
      <c r="BR105" s="337"/>
      <c r="BS105" s="337"/>
      <c r="BT105" s="337"/>
      <c r="BU105" s="337"/>
      <c r="BV105" s="337"/>
    </row>
    <row r="106" spans="63:74" x14ac:dyDescent="0.2">
      <c r="BK106" s="337"/>
      <c r="BL106" s="337"/>
      <c r="BM106" s="337"/>
      <c r="BN106" s="337"/>
      <c r="BO106" s="337"/>
      <c r="BP106" s="337"/>
      <c r="BQ106" s="337"/>
      <c r="BR106" s="337"/>
      <c r="BS106" s="337"/>
      <c r="BT106" s="337"/>
      <c r="BU106" s="337"/>
      <c r="BV106" s="337"/>
    </row>
    <row r="107" spans="63:74" x14ac:dyDescent="0.2">
      <c r="BK107" s="337"/>
      <c r="BL107" s="337"/>
      <c r="BM107" s="337"/>
      <c r="BN107" s="337"/>
      <c r="BO107" s="337"/>
      <c r="BP107" s="337"/>
      <c r="BQ107" s="337"/>
      <c r="BR107" s="337"/>
      <c r="BS107" s="337"/>
      <c r="BT107" s="337"/>
      <c r="BU107" s="337"/>
      <c r="BV107" s="337"/>
    </row>
    <row r="108" spans="63:74" x14ac:dyDescent="0.2">
      <c r="BK108" s="337"/>
      <c r="BL108" s="337"/>
      <c r="BM108" s="337"/>
      <c r="BN108" s="337"/>
      <c r="BO108" s="337"/>
      <c r="BP108" s="337"/>
      <c r="BQ108" s="337"/>
      <c r="BR108" s="337"/>
      <c r="BS108" s="337"/>
      <c r="BT108" s="337"/>
      <c r="BU108" s="337"/>
      <c r="BV108" s="337"/>
    </row>
    <row r="109" spans="63:74" x14ac:dyDescent="0.2">
      <c r="BK109" s="337"/>
      <c r="BL109" s="337"/>
      <c r="BM109" s="337"/>
      <c r="BN109" s="337"/>
      <c r="BO109" s="337"/>
      <c r="BP109" s="337"/>
      <c r="BQ109" s="337"/>
      <c r="BR109" s="337"/>
      <c r="BS109" s="337"/>
      <c r="BT109" s="337"/>
      <c r="BU109" s="337"/>
      <c r="BV109" s="337"/>
    </row>
    <row r="110" spans="63:74" x14ac:dyDescent="0.2">
      <c r="BK110" s="337"/>
      <c r="BL110" s="337"/>
      <c r="BM110" s="337"/>
      <c r="BN110" s="337"/>
      <c r="BO110" s="337"/>
      <c r="BP110" s="337"/>
      <c r="BQ110" s="337"/>
      <c r="BR110" s="337"/>
      <c r="BS110" s="337"/>
      <c r="BT110" s="337"/>
      <c r="BU110" s="337"/>
      <c r="BV110" s="337"/>
    </row>
    <row r="111" spans="63:74" x14ac:dyDescent="0.2">
      <c r="BK111" s="337"/>
      <c r="BL111" s="337"/>
      <c r="BM111" s="337"/>
      <c r="BN111" s="337"/>
      <c r="BO111" s="337"/>
      <c r="BP111" s="337"/>
      <c r="BQ111" s="337"/>
      <c r="BR111" s="337"/>
      <c r="BS111" s="337"/>
      <c r="BT111" s="337"/>
      <c r="BU111" s="337"/>
      <c r="BV111" s="337"/>
    </row>
    <row r="112" spans="63:74" x14ac:dyDescent="0.2">
      <c r="BK112" s="337"/>
      <c r="BL112" s="337"/>
      <c r="BM112" s="337"/>
      <c r="BN112" s="337"/>
      <c r="BO112" s="337"/>
      <c r="BP112" s="337"/>
      <c r="BQ112" s="337"/>
      <c r="BR112" s="337"/>
      <c r="BS112" s="337"/>
      <c r="BT112" s="337"/>
      <c r="BU112" s="337"/>
      <c r="BV112" s="337"/>
    </row>
    <row r="113" spans="63:74" x14ac:dyDescent="0.2">
      <c r="BK113" s="337"/>
      <c r="BL113" s="337"/>
      <c r="BM113" s="337"/>
      <c r="BN113" s="337"/>
      <c r="BO113" s="337"/>
      <c r="BP113" s="337"/>
      <c r="BQ113" s="337"/>
      <c r="BR113" s="337"/>
      <c r="BS113" s="337"/>
      <c r="BT113" s="337"/>
      <c r="BU113" s="337"/>
      <c r="BV113" s="337"/>
    </row>
    <row r="114" spans="63:74" x14ac:dyDescent="0.2">
      <c r="BK114" s="337"/>
      <c r="BL114" s="337"/>
      <c r="BM114" s="337"/>
      <c r="BN114" s="337"/>
      <c r="BO114" s="337"/>
      <c r="BP114" s="337"/>
      <c r="BQ114" s="337"/>
      <c r="BR114" s="337"/>
      <c r="BS114" s="337"/>
      <c r="BT114" s="337"/>
      <c r="BU114" s="337"/>
      <c r="BV114" s="337"/>
    </row>
    <row r="115" spans="63:74" x14ac:dyDescent="0.2">
      <c r="BK115" s="337"/>
      <c r="BL115" s="337"/>
      <c r="BM115" s="337"/>
      <c r="BN115" s="337"/>
      <c r="BO115" s="337"/>
      <c r="BP115" s="337"/>
      <c r="BQ115" s="337"/>
      <c r="BR115" s="337"/>
      <c r="BS115" s="337"/>
      <c r="BT115" s="337"/>
      <c r="BU115" s="337"/>
      <c r="BV115" s="337"/>
    </row>
    <row r="116" spans="63:74" x14ac:dyDescent="0.2">
      <c r="BK116" s="337"/>
      <c r="BL116" s="337"/>
      <c r="BM116" s="337"/>
      <c r="BN116" s="337"/>
      <c r="BO116" s="337"/>
      <c r="BP116" s="337"/>
      <c r="BQ116" s="337"/>
      <c r="BR116" s="337"/>
      <c r="BS116" s="337"/>
      <c r="BT116" s="337"/>
      <c r="BU116" s="337"/>
      <c r="BV116" s="337"/>
    </row>
    <row r="117" spans="63:74" x14ac:dyDescent="0.2">
      <c r="BK117" s="337"/>
      <c r="BL117" s="337"/>
      <c r="BM117" s="337"/>
      <c r="BN117" s="337"/>
      <c r="BO117" s="337"/>
      <c r="BP117" s="337"/>
      <c r="BQ117" s="337"/>
      <c r="BR117" s="337"/>
      <c r="BS117" s="337"/>
      <c r="BT117" s="337"/>
      <c r="BU117" s="337"/>
      <c r="BV117" s="337"/>
    </row>
    <row r="118" spans="63:74" x14ac:dyDescent="0.2">
      <c r="BK118" s="337"/>
      <c r="BL118" s="337"/>
      <c r="BM118" s="337"/>
      <c r="BN118" s="337"/>
      <c r="BO118" s="337"/>
      <c r="BP118" s="337"/>
      <c r="BQ118" s="337"/>
      <c r="BR118" s="337"/>
      <c r="BS118" s="337"/>
      <c r="BT118" s="337"/>
      <c r="BU118" s="337"/>
      <c r="BV118" s="337"/>
    </row>
    <row r="119" spans="63:74" x14ac:dyDescent="0.2">
      <c r="BK119" s="337"/>
      <c r="BL119" s="337"/>
      <c r="BM119" s="337"/>
      <c r="BN119" s="337"/>
      <c r="BO119" s="337"/>
      <c r="BP119" s="337"/>
      <c r="BQ119" s="337"/>
      <c r="BR119" s="337"/>
      <c r="BS119" s="337"/>
      <c r="BT119" s="337"/>
      <c r="BU119" s="337"/>
      <c r="BV119" s="337"/>
    </row>
    <row r="120" spans="63:74" x14ac:dyDescent="0.2">
      <c r="BK120" s="337"/>
      <c r="BL120" s="337"/>
      <c r="BM120" s="337"/>
      <c r="BN120" s="337"/>
      <c r="BO120" s="337"/>
      <c r="BP120" s="337"/>
      <c r="BQ120" s="337"/>
      <c r="BR120" s="337"/>
      <c r="BS120" s="337"/>
      <c r="BT120" s="337"/>
      <c r="BU120" s="337"/>
      <c r="BV120" s="337"/>
    </row>
    <row r="121" spans="63:74" x14ac:dyDescent="0.2">
      <c r="BK121" s="337"/>
      <c r="BL121" s="337"/>
      <c r="BM121" s="337"/>
      <c r="BN121" s="337"/>
      <c r="BO121" s="337"/>
      <c r="BP121" s="337"/>
      <c r="BQ121" s="337"/>
      <c r="BR121" s="337"/>
      <c r="BS121" s="337"/>
      <c r="BT121" s="337"/>
      <c r="BU121" s="337"/>
      <c r="BV121" s="337"/>
    </row>
    <row r="122" spans="63:74" x14ac:dyDescent="0.2">
      <c r="BK122" s="337"/>
      <c r="BL122" s="337"/>
      <c r="BM122" s="337"/>
      <c r="BN122" s="337"/>
      <c r="BO122" s="337"/>
      <c r="BP122" s="337"/>
      <c r="BQ122" s="337"/>
      <c r="BR122" s="337"/>
      <c r="BS122" s="337"/>
      <c r="BT122" s="337"/>
      <c r="BU122" s="337"/>
      <c r="BV122" s="337"/>
    </row>
    <row r="123" spans="63:74" x14ac:dyDescent="0.2">
      <c r="BK123" s="337"/>
      <c r="BL123" s="337"/>
      <c r="BM123" s="337"/>
      <c r="BN123" s="337"/>
      <c r="BO123" s="337"/>
      <c r="BP123" s="337"/>
      <c r="BQ123" s="337"/>
      <c r="BR123" s="337"/>
      <c r="BS123" s="337"/>
      <c r="BT123" s="337"/>
      <c r="BU123" s="337"/>
      <c r="BV123" s="337"/>
    </row>
    <row r="124" spans="63:74" x14ac:dyDescent="0.2">
      <c r="BK124" s="337"/>
      <c r="BL124" s="337"/>
      <c r="BM124" s="337"/>
      <c r="BN124" s="337"/>
      <c r="BO124" s="337"/>
      <c r="BP124" s="337"/>
      <c r="BQ124" s="337"/>
      <c r="BR124" s="337"/>
      <c r="BS124" s="337"/>
      <c r="BT124" s="337"/>
      <c r="BU124" s="337"/>
      <c r="BV124" s="337"/>
    </row>
    <row r="125" spans="63:74" x14ac:dyDescent="0.2">
      <c r="BK125" s="337"/>
      <c r="BL125" s="337"/>
      <c r="BM125" s="337"/>
      <c r="BN125" s="337"/>
      <c r="BO125" s="337"/>
      <c r="BP125" s="337"/>
      <c r="BQ125" s="337"/>
      <c r="BR125" s="337"/>
      <c r="BS125" s="337"/>
      <c r="BT125" s="337"/>
      <c r="BU125" s="337"/>
      <c r="BV125" s="337"/>
    </row>
    <row r="126" spans="63:74" x14ac:dyDescent="0.2">
      <c r="BK126" s="337"/>
      <c r="BL126" s="337"/>
      <c r="BM126" s="337"/>
      <c r="BN126" s="337"/>
      <c r="BO126" s="337"/>
      <c r="BP126" s="337"/>
      <c r="BQ126" s="337"/>
      <c r="BR126" s="337"/>
      <c r="BS126" s="337"/>
      <c r="BT126" s="337"/>
      <c r="BU126" s="337"/>
      <c r="BV126" s="337"/>
    </row>
    <row r="127" spans="63:74" x14ac:dyDescent="0.2">
      <c r="BK127" s="337"/>
      <c r="BL127" s="337"/>
      <c r="BM127" s="337"/>
      <c r="BN127" s="337"/>
      <c r="BO127" s="337"/>
      <c r="BP127" s="337"/>
      <c r="BQ127" s="337"/>
      <c r="BR127" s="337"/>
      <c r="BS127" s="337"/>
      <c r="BT127" s="337"/>
      <c r="BU127" s="337"/>
      <c r="BV127" s="337"/>
    </row>
    <row r="128" spans="63:74" x14ac:dyDescent="0.2">
      <c r="BK128" s="337"/>
      <c r="BL128" s="337"/>
      <c r="BM128" s="337"/>
      <c r="BN128" s="337"/>
      <c r="BO128" s="337"/>
      <c r="BP128" s="337"/>
      <c r="BQ128" s="337"/>
      <c r="BR128" s="337"/>
      <c r="BS128" s="337"/>
      <c r="BT128" s="337"/>
      <c r="BU128" s="337"/>
      <c r="BV128" s="337"/>
    </row>
    <row r="129" spans="63:74" x14ac:dyDescent="0.2">
      <c r="BK129" s="337"/>
      <c r="BL129" s="337"/>
      <c r="BM129" s="337"/>
      <c r="BN129" s="337"/>
      <c r="BO129" s="337"/>
      <c r="BP129" s="337"/>
      <c r="BQ129" s="337"/>
      <c r="BR129" s="337"/>
      <c r="BS129" s="337"/>
      <c r="BT129" s="337"/>
      <c r="BU129" s="337"/>
      <c r="BV129" s="337"/>
    </row>
    <row r="130" spans="63:74" x14ac:dyDescent="0.2">
      <c r="BK130" s="337"/>
      <c r="BL130" s="337"/>
      <c r="BM130" s="337"/>
      <c r="BN130" s="337"/>
      <c r="BO130" s="337"/>
      <c r="BP130" s="337"/>
      <c r="BQ130" s="337"/>
      <c r="BR130" s="337"/>
      <c r="BS130" s="337"/>
      <c r="BT130" s="337"/>
      <c r="BU130" s="337"/>
      <c r="BV130" s="337"/>
    </row>
    <row r="131" spans="63:74" x14ac:dyDescent="0.2">
      <c r="BK131" s="337"/>
      <c r="BL131" s="337"/>
      <c r="BM131" s="337"/>
      <c r="BN131" s="337"/>
      <c r="BO131" s="337"/>
      <c r="BP131" s="337"/>
      <c r="BQ131" s="337"/>
      <c r="BR131" s="337"/>
      <c r="BS131" s="337"/>
      <c r="BT131" s="337"/>
      <c r="BU131" s="337"/>
      <c r="BV131" s="337"/>
    </row>
    <row r="132" spans="63:74" x14ac:dyDescent="0.2">
      <c r="BK132" s="337"/>
      <c r="BL132" s="337"/>
      <c r="BM132" s="337"/>
      <c r="BN132" s="337"/>
      <c r="BO132" s="337"/>
      <c r="BP132" s="337"/>
      <c r="BQ132" s="337"/>
      <c r="BR132" s="337"/>
      <c r="BS132" s="337"/>
      <c r="BT132" s="337"/>
      <c r="BU132" s="337"/>
      <c r="BV132" s="337"/>
    </row>
    <row r="133" spans="63:74" x14ac:dyDescent="0.2">
      <c r="BK133" s="337"/>
      <c r="BL133" s="337"/>
      <c r="BM133" s="337"/>
      <c r="BN133" s="337"/>
      <c r="BO133" s="337"/>
      <c r="BP133" s="337"/>
      <c r="BQ133" s="337"/>
      <c r="BR133" s="337"/>
      <c r="BS133" s="337"/>
      <c r="BT133" s="337"/>
      <c r="BU133" s="337"/>
      <c r="BV133" s="337"/>
    </row>
    <row r="134" spans="63:74" x14ac:dyDescent="0.2">
      <c r="BK134" s="337"/>
      <c r="BL134" s="337"/>
      <c r="BM134" s="337"/>
      <c r="BN134" s="337"/>
      <c r="BO134" s="337"/>
      <c r="BP134" s="337"/>
      <c r="BQ134" s="337"/>
      <c r="BR134" s="337"/>
      <c r="BS134" s="337"/>
      <c r="BT134" s="337"/>
      <c r="BU134" s="337"/>
      <c r="BV134" s="337"/>
    </row>
    <row r="135" spans="63:74" x14ac:dyDescent="0.2">
      <c r="BK135" s="337"/>
      <c r="BL135" s="337"/>
      <c r="BM135" s="337"/>
      <c r="BN135" s="337"/>
      <c r="BO135" s="337"/>
      <c r="BP135" s="337"/>
      <c r="BQ135" s="337"/>
      <c r="BR135" s="337"/>
      <c r="BS135" s="337"/>
      <c r="BT135" s="337"/>
      <c r="BU135" s="337"/>
      <c r="BV135" s="337"/>
    </row>
    <row r="136" spans="63:74" x14ac:dyDescent="0.2">
      <c r="BK136" s="337"/>
      <c r="BL136" s="337"/>
      <c r="BM136" s="337"/>
      <c r="BN136" s="337"/>
      <c r="BO136" s="337"/>
      <c r="BP136" s="337"/>
      <c r="BQ136" s="337"/>
      <c r="BR136" s="337"/>
      <c r="BS136" s="337"/>
      <c r="BT136" s="337"/>
      <c r="BU136" s="337"/>
      <c r="BV136" s="337"/>
    </row>
    <row r="137" spans="63:74" x14ac:dyDescent="0.2">
      <c r="BK137" s="337"/>
      <c r="BL137" s="337"/>
      <c r="BM137" s="337"/>
      <c r="BN137" s="337"/>
      <c r="BO137" s="337"/>
      <c r="BP137" s="337"/>
      <c r="BQ137" s="337"/>
      <c r="BR137" s="337"/>
      <c r="BS137" s="337"/>
      <c r="BT137" s="337"/>
      <c r="BU137" s="337"/>
      <c r="BV137" s="337"/>
    </row>
    <row r="138" spans="63:74" x14ac:dyDescent="0.2">
      <c r="BK138" s="337"/>
      <c r="BL138" s="337"/>
      <c r="BM138" s="337"/>
      <c r="BN138" s="337"/>
      <c r="BO138" s="337"/>
      <c r="BP138" s="337"/>
      <c r="BQ138" s="337"/>
      <c r="BR138" s="337"/>
      <c r="BS138" s="337"/>
      <c r="BT138" s="337"/>
      <c r="BU138" s="337"/>
      <c r="BV138" s="337"/>
    </row>
    <row r="139" spans="63:74" x14ac:dyDescent="0.2">
      <c r="BK139" s="337"/>
      <c r="BL139" s="337"/>
      <c r="BM139" s="337"/>
      <c r="BN139" s="337"/>
      <c r="BO139" s="337"/>
      <c r="BP139" s="337"/>
      <c r="BQ139" s="337"/>
      <c r="BR139" s="337"/>
      <c r="BS139" s="337"/>
      <c r="BT139" s="337"/>
      <c r="BU139" s="337"/>
      <c r="BV139" s="337"/>
    </row>
    <row r="140" spans="63:74" x14ac:dyDescent="0.2">
      <c r="BK140" s="337"/>
      <c r="BL140" s="337"/>
      <c r="BM140" s="337"/>
      <c r="BN140" s="337"/>
      <c r="BO140" s="337"/>
      <c r="BP140" s="337"/>
      <c r="BQ140" s="337"/>
      <c r="BR140" s="337"/>
      <c r="BS140" s="337"/>
      <c r="BT140" s="337"/>
      <c r="BU140" s="337"/>
      <c r="BV140" s="337"/>
    </row>
    <row r="141" spans="63:74" x14ac:dyDescent="0.2">
      <c r="BK141" s="337"/>
      <c r="BL141" s="337"/>
      <c r="BM141" s="337"/>
      <c r="BN141" s="337"/>
      <c r="BO141" s="337"/>
      <c r="BP141" s="337"/>
      <c r="BQ141" s="337"/>
      <c r="BR141" s="337"/>
      <c r="BS141" s="337"/>
      <c r="BT141" s="337"/>
      <c r="BU141" s="337"/>
      <c r="BV141" s="337"/>
    </row>
    <row r="142" spans="63:74" x14ac:dyDescent="0.2">
      <c r="BK142" s="337"/>
      <c r="BL142" s="337"/>
      <c r="BM142" s="337"/>
      <c r="BN142" s="337"/>
      <c r="BO142" s="337"/>
      <c r="BP142" s="337"/>
      <c r="BQ142" s="337"/>
      <c r="BR142" s="337"/>
      <c r="BS142" s="337"/>
      <c r="BT142" s="337"/>
      <c r="BU142" s="337"/>
      <c r="BV142" s="337"/>
    </row>
    <row r="143" spans="63:74" x14ac:dyDescent="0.2">
      <c r="BK143" s="337"/>
      <c r="BL143" s="337"/>
      <c r="BM143" s="337"/>
      <c r="BN143" s="337"/>
      <c r="BO143" s="337"/>
      <c r="BP143" s="337"/>
      <c r="BQ143" s="337"/>
      <c r="BR143" s="337"/>
      <c r="BS143" s="337"/>
      <c r="BT143" s="337"/>
      <c r="BU143" s="337"/>
      <c r="BV143" s="337"/>
    </row>
    <row r="144" spans="63:74" x14ac:dyDescent="0.2">
      <c r="BK144" s="337"/>
      <c r="BL144" s="337"/>
      <c r="BM144" s="337"/>
      <c r="BN144" s="337"/>
      <c r="BO144" s="337"/>
      <c r="BP144" s="337"/>
      <c r="BQ144" s="337"/>
      <c r="BR144" s="337"/>
      <c r="BS144" s="337"/>
      <c r="BT144" s="337"/>
      <c r="BU144" s="337"/>
      <c r="BV144" s="337"/>
    </row>
  </sheetData>
  <mergeCells count="24">
    <mergeCell ref="B79:Q79"/>
    <mergeCell ref="B78:Q78"/>
    <mergeCell ref="B84:Q84"/>
    <mergeCell ref="B85:Q85"/>
    <mergeCell ref="B86:Q86"/>
    <mergeCell ref="B80:Q80"/>
    <mergeCell ref="B81:Q81"/>
    <mergeCell ref="B82:Q82"/>
    <mergeCell ref="B83:Q83"/>
    <mergeCell ref="A1:A2"/>
    <mergeCell ref="AY3:BJ3"/>
    <mergeCell ref="BK3:BV3"/>
    <mergeCell ref="B1:AL1"/>
    <mergeCell ref="C3:N3"/>
    <mergeCell ref="O3:Z3"/>
    <mergeCell ref="B71:Q71"/>
    <mergeCell ref="B73:Q73"/>
    <mergeCell ref="AA3:AL3"/>
    <mergeCell ref="AM3:AX3"/>
    <mergeCell ref="B77:Q77"/>
    <mergeCell ref="B74:Q74"/>
    <mergeCell ref="B75:Q75"/>
    <mergeCell ref="B72:Q72"/>
    <mergeCell ref="B76:Q76"/>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AZ25" sqref="AZ25"/>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5" width="6.5703125" style="415" customWidth="1"/>
    <col min="56" max="58" width="6.5703125" style="652" customWidth="1"/>
    <col min="59" max="62" width="6.5703125" style="415" customWidth="1"/>
    <col min="63" max="74" width="6.5703125" style="13" customWidth="1"/>
    <col min="75" max="16384" width="9.5703125" style="13"/>
  </cols>
  <sheetData>
    <row r="1" spans="1:74" ht="13.35" customHeight="1" x14ac:dyDescent="0.2">
      <c r="A1" s="788" t="s">
        <v>995</v>
      </c>
      <c r="B1" s="805" t="s">
        <v>1213</v>
      </c>
      <c r="C1" s="779"/>
      <c r="D1" s="779"/>
      <c r="E1" s="779"/>
      <c r="F1" s="779"/>
      <c r="G1" s="779"/>
      <c r="H1" s="779"/>
      <c r="I1" s="779"/>
      <c r="J1" s="779"/>
      <c r="K1" s="779"/>
      <c r="L1" s="779"/>
      <c r="M1" s="779"/>
      <c r="N1" s="779"/>
      <c r="O1" s="779"/>
      <c r="P1" s="779"/>
      <c r="Q1" s="779"/>
      <c r="R1" s="779"/>
      <c r="S1" s="779"/>
      <c r="T1" s="779"/>
      <c r="U1" s="779"/>
      <c r="V1" s="779"/>
      <c r="W1" s="779"/>
      <c r="X1" s="779"/>
      <c r="Y1" s="779"/>
      <c r="Z1" s="779"/>
      <c r="AA1" s="779"/>
      <c r="AB1" s="779"/>
      <c r="AC1" s="779"/>
      <c r="AD1" s="779"/>
      <c r="AE1" s="779"/>
      <c r="AF1" s="779"/>
      <c r="AG1" s="779"/>
      <c r="AH1" s="779"/>
      <c r="AI1" s="779"/>
      <c r="AJ1" s="779"/>
      <c r="AK1" s="779"/>
      <c r="AL1" s="779"/>
      <c r="AM1" s="262"/>
    </row>
    <row r="2" spans="1:74" ht="12.75" x14ac:dyDescent="0.2">
      <c r="A2" s="789"/>
      <c r="B2" s="541" t="str">
        <f>"U.S. Energy Information Administration  |  Short-Term Energy Outlook  - "&amp;Dates!D1</f>
        <v>U.S. Energy Information Administration  |  Short-Term Energy Outlook  - March 2018</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62"/>
    </row>
    <row r="3" spans="1:74" s="12" customFormat="1" ht="12.75" x14ac:dyDescent="0.2">
      <c r="A3" s="14"/>
      <c r="B3" s="1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49"/>
      <c r="B5" s="50" t="s">
        <v>116</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653"/>
      <c r="BE5" s="653"/>
      <c r="BF5" s="653"/>
      <c r="BG5" s="653"/>
      <c r="BH5" s="653"/>
      <c r="BI5" s="653"/>
      <c r="BJ5" s="51"/>
      <c r="BK5" s="51"/>
      <c r="BL5" s="51"/>
      <c r="BM5" s="51"/>
      <c r="BN5" s="51"/>
      <c r="BO5" s="51"/>
      <c r="BP5" s="51"/>
      <c r="BQ5" s="51"/>
      <c r="BR5" s="51"/>
      <c r="BS5" s="51"/>
      <c r="BT5" s="51"/>
      <c r="BU5" s="51"/>
      <c r="BV5" s="51"/>
    </row>
    <row r="6" spans="1:74" ht="11.1" customHeight="1" x14ac:dyDescent="0.2">
      <c r="A6" s="52" t="s">
        <v>656</v>
      </c>
      <c r="B6" s="151" t="s">
        <v>604</v>
      </c>
      <c r="C6" s="216">
        <v>94.617000000000004</v>
      </c>
      <c r="D6" s="216">
        <v>100.81699999999999</v>
      </c>
      <c r="E6" s="216">
        <v>100.804</v>
      </c>
      <c r="F6" s="216">
        <v>102.069</v>
      </c>
      <c r="G6" s="216">
        <v>102.17700000000001</v>
      </c>
      <c r="H6" s="216">
        <v>105.794</v>
      </c>
      <c r="I6" s="216">
        <v>103.58799999999999</v>
      </c>
      <c r="J6" s="216">
        <v>96.534999999999997</v>
      </c>
      <c r="K6" s="216">
        <v>93.212000000000003</v>
      </c>
      <c r="L6" s="216">
        <v>84.397000000000006</v>
      </c>
      <c r="M6" s="216">
        <v>75.789000000000001</v>
      </c>
      <c r="N6" s="216">
        <v>59.29</v>
      </c>
      <c r="O6" s="216">
        <v>47.216999999999999</v>
      </c>
      <c r="P6" s="216">
        <v>50.584000000000003</v>
      </c>
      <c r="Q6" s="216">
        <v>47.823</v>
      </c>
      <c r="R6" s="216">
        <v>54.453000000000003</v>
      </c>
      <c r="S6" s="216">
        <v>59.265000000000001</v>
      </c>
      <c r="T6" s="216">
        <v>59.819000000000003</v>
      </c>
      <c r="U6" s="216">
        <v>50.901000000000003</v>
      </c>
      <c r="V6" s="216">
        <v>42.866999999999997</v>
      </c>
      <c r="W6" s="216">
        <v>45.478999999999999</v>
      </c>
      <c r="X6" s="216">
        <v>46.222999999999999</v>
      </c>
      <c r="Y6" s="216">
        <v>42.442999999999998</v>
      </c>
      <c r="Z6" s="216">
        <v>37.189</v>
      </c>
      <c r="AA6" s="216">
        <v>31.683</v>
      </c>
      <c r="AB6" s="216">
        <v>30.323</v>
      </c>
      <c r="AC6" s="216">
        <v>37.545000000000002</v>
      </c>
      <c r="AD6" s="216">
        <v>40.753999999999998</v>
      </c>
      <c r="AE6" s="216">
        <v>46.712000000000003</v>
      </c>
      <c r="AF6" s="216">
        <v>48.756999999999998</v>
      </c>
      <c r="AG6" s="216">
        <v>44.651000000000003</v>
      </c>
      <c r="AH6" s="216">
        <v>44.723999999999997</v>
      </c>
      <c r="AI6" s="216">
        <v>45.182000000000002</v>
      </c>
      <c r="AJ6" s="216">
        <v>49.774999999999999</v>
      </c>
      <c r="AK6" s="216">
        <v>45.661000000000001</v>
      </c>
      <c r="AL6" s="216">
        <v>51.972000000000001</v>
      </c>
      <c r="AM6" s="216">
        <v>52.503999999999998</v>
      </c>
      <c r="AN6" s="216">
        <v>53.468000000000004</v>
      </c>
      <c r="AO6" s="216">
        <v>49.328000000000003</v>
      </c>
      <c r="AP6" s="216">
        <v>51.06</v>
      </c>
      <c r="AQ6" s="216">
        <v>48.475999999999999</v>
      </c>
      <c r="AR6" s="216">
        <v>45.177999999999997</v>
      </c>
      <c r="AS6" s="216">
        <v>46.63</v>
      </c>
      <c r="AT6" s="216">
        <v>48.036999999999999</v>
      </c>
      <c r="AU6" s="216">
        <v>49.822000000000003</v>
      </c>
      <c r="AV6" s="216">
        <v>51.578000000000003</v>
      </c>
      <c r="AW6" s="216">
        <v>56.639000000000003</v>
      </c>
      <c r="AX6" s="216">
        <v>57.881</v>
      </c>
      <c r="AY6" s="216">
        <v>63.698</v>
      </c>
      <c r="AZ6" s="216">
        <v>62.21</v>
      </c>
      <c r="BA6" s="327">
        <v>61.5</v>
      </c>
      <c r="BB6" s="327">
        <v>60</v>
      </c>
      <c r="BC6" s="327">
        <v>58</v>
      </c>
      <c r="BD6" s="327">
        <v>57</v>
      </c>
      <c r="BE6" s="327">
        <v>56</v>
      </c>
      <c r="BF6" s="327">
        <v>56</v>
      </c>
      <c r="BG6" s="327">
        <v>56</v>
      </c>
      <c r="BH6" s="327">
        <v>56</v>
      </c>
      <c r="BI6" s="327">
        <v>56</v>
      </c>
      <c r="BJ6" s="327">
        <v>56</v>
      </c>
      <c r="BK6" s="327">
        <v>56</v>
      </c>
      <c r="BL6" s="327">
        <v>56</v>
      </c>
      <c r="BM6" s="327">
        <v>56</v>
      </c>
      <c r="BN6" s="327">
        <v>56</v>
      </c>
      <c r="BO6" s="327">
        <v>57</v>
      </c>
      <c r="BP6" s="327">
        <v>57</v>
      </c>
      <c r="BQ6" s="327">
        <v>58</v>
      </c>
      <c r="BR6" s="327">
        <v>58</v>
      </c>
      <c r="BS6" s="327">
        <v>58</v>
      </c>
      <c r="BT6" s="327">
        <v>59</v>
      </c>
      <c r="BU6" s="327">
        <v>59</v>
      </c>
      <c r="BV6" s="327">
        <v>60</v>
      </c>
    </row>
    <row r="7" spans="1:74" ht="11.1" customHeight="1" x14ac:dyDescent="0.2">
      <c r="A7" s="52" t="s">
        <v>104</v>
      </c>
      <c r="B7" s="151" t="s">
        <v>103</v>
      </c>
      <c r="C7" s="216">
        <v>108.11799999999999</v>
      </c>
      <c r="D7" s="216">
        <v>108.901</v>
      </c>
      <c r="E7" s="216">
        <v>107.48099999999999</v>
      </c>
      <c r="F7" s="216">
        <v>107.755</v>
      </c>
      <c r="G7" s="216">
        <v>109.539</v>
      </c>
      <c r="H7" s="216">
        <v>111.795</v>
      </c>
      <c r="I7" s="216">
        <v>106.768</v>
      </c>
      <c r="J7" s="216">
        <v>101.608</v>
      </c>
      <c r="K7" s="216">
        <v>97.090999999999994</v>
      </c>
      <c r="L7" s="216">
        <v>87.424999999999997</v>
      </c>
      <c r="M7" s="216">
        <v>79.438000000000002</v>
      </c>
      <c r="N7" s="216">
        <v>62.335000000000001</v>
      </c>
      <c r="O7" s="216">
        <v>47.76</v>
      </c>
      <c r="P7" s="216">
        <v>58.095999999999997</v>
      </c>
      <c r="Q7" s="216">
        <v>55.884999999999998</v>
      </c>
      <c r="R7" s="216">
        <v>59.524000000000001</v>
      </c>
      <c r="S7" s="216">
        <v>64.075000000000003</v>
      </c>
      <c r="T7" s="216">
        <v>61.478000000000002</v>
      </c>
      <c r="U7" s="216">
        <v>56.561</v>
      </c>
      <c r="V7" s="216">
        <v>46.515000000000001</v>
      </c>
      <c r="W7" s="216">
        <v>47.622999999999998</v>
      </c>
      <c r="X7" s="216">
        <v>48.43</v>
      </c>
      <c r="Y7" s="216">
        <v>44.268000000000001</v>
      </c>
      <c r="Z7" s="216">
        <v>38.005000000000003</v>
      </c>
      <c r="AA7" s="216">
        <v>30.7</v>
      </c>
      <c r="AB7" s="216">
        <v>32.182000000000002</v>
      </c>
      <c r="AC7" s="216">
        <v>38.21</v>
      </c>
      <c r="AD7" s="216">
        <v>41.582999999999998</v>
      </c>
      <c r="AE7" s="216">
        <v>46.741999999999997</v>
      </c>
      <c r="AF7" s="216">
        <v>48.247</v>
      </c>
      <c r="AG7" s="216">
        <v>44.951999999999998</v>
      </c>
      <c r="AH7" s="216">
        <v>45.843000000000004</v>
      </c>
      <c r="AI7" s="216">
        <v>46.567999999999998</v>
      </c>
      <c r="AJ7" s="216">
        <v>49.521999999999998</v>
      </c>
      <c r="AK7" s="216">
        <v>44.734000000000002</v>
      </c>
      <c r="AL7" s="216">
        <v>53.289000000000001</v>
      </c>
      <c r="AM7" s="216">
        <v>54.576999999999998</v>
      </c>
      <c r="AN7" s="216">
        <v>54.87</v>
      </c>
      <c r="AO7" s="216">
        <v>51.588999999999999</v>
      </c>
      <c r="AP7" s="216">
        <v>52.308</v>
      </c>
      <c r="AQ7" s="216">
        <v>50.326999999999998</v>
      </c>
      <c r="AR7" s="216">
        <v>46.368000000000002</v>
      </c>
      <c r="AS7" s="216">
        <v>48.478999999999999</v>
      </c>
      <c r="AT7" s="216">
        <v>51.704000000000001</v>
      </c>
      <c r="AU7" s="216">
        <v>56.152999999999999</v>
      </c>
      <c r="AV7" s="216">
        <v>57.508000000000003</v>
      </c>
      <c r="AW7" s="216">
        <v>62.713999999999999</v>
      </c>
      <c r="AX7" s="216">
        <v>64.373999999999995</v>
      </c>
      <c r="AY7" s="216">
        <v>69.076999999999998</v>
      </c>
      <c r="AZ7" s="216">
        <v>65.319999999999993</v>
      </c>
      <c r="BA7" s="327">
        <v>64.5</v>
      </c>
      <c r="BB7" s="327">
        <v>64</v>
      </c>
      <c r="BC7" s="327">
        <v>62</v>
      </c>
      <c r="BD7" s="327">
        <v>61</v>
      </c>
      <c r="BE7" s="327">
        <v>60</v>
      </c>
      <c r="BF7" s="327">
        <v>60</v>
      </c>
      <c r="BG7" s="327">
        <v>60</v>
      </c>
      <c r="BH7" s="327">
        <v>60</v>
      </c>
      <c r="BI7" s="327">
        <v>60</v>
      </c>
      <c r="BJ7" s="327">
        <v>60</v>
      </c>
      <c r="BK7" s="327">
        <v>60</v>
      </c>
      <c r="BL7" s="327">
        <v>60</v>
      </c>
      <c r="BM7" s="327">
        <v>60</v>
      </c>
      <c r="BN7" s="327">
        <v>60</v>
      </c>
      <c r="BO7" s="327">
        <v>61</v>
      </c>
      <c r="BP7" s="327">
        <v>61</v>
      </c>
      <c r="BQ7" s="327">
        <v>62</v>
      </c>
      <c r="BR7" s="327">
        <v>62</v>
      </c>
      <c r="BS7" s="327">
        <v>62</v>
      </c>
      <c r="BT7" s="327">
        <v>63</v>
      </c>
      <c r="BU7" s="327">
        <v>63</v>
      </c>
      <c r="BV7" s="327">
        <v>64</v>
      </c>
    </row>
    <row r="8" spans="1:74" ht="11.1" customHeight="1" x14ac:dyDescent="0.2">
      <c r="A8" s="52" t="s">
        <v>655</v>
      </c>
      <c r="B8" s="649" t="s">
        <v>1216</v>
      </c>
      <c r="C8" s="216">
        <v>89.71</v>
      </c>
      <c r="D8" s="216">
        <v>96.1</v>
      </c>
      <c r="E8" s="216">
        <v>97.13</v>
      </c>
      <c r="F8" s="216">
        <v>97.33</v>
      </c>
      <c r="G8" s="216">
        <v>98.46</v>
      </c>
      <c r="H8" s="216">
        <v>100.26</v>
      </c>
      <c r="I8" s="216">
        <v>98.75</v>
      </c>
      <c r="J8" s="216">
        <v>93.23</v>
      </c>
      <c r="K8" s="216">
        <v>89.38</v>
      </c>
      <c r="L8" s="216">
        <v>82.75</v>
      </c>
      <c r="M8" s="216">
        <v>74.34</v>
      </c>
      <c r="N8" s="216">
        <v>57.36</v>
      </c>
      <c r="O8" s="216">
        <v>44.74</v>
      </c>
      <c r="P8" s="216">
        <v>47.18</v>
      </c>
      <c r="Q8" s="216">
        <v>47.22</v>
      </c>
      <c r="R8" s="216">
        <v>51.62</v>
      </c>
      <c r="S8" s="216">
        <v>57.51</v>
      </c>
      <c r="T8" s="216">
        <v>58.89</v>
      </c>
      <c r="U8" s="216">
        <v>52.42</v>
      </c>
      <c r="V8" s="216">
        <v>43.23</v>
      </c>
      <c r="W8" s="216">
        <v>41.12</v>
      </c>
      <c r="X8" s="216">
        <v>42.03</v>
      </c>
      <c r="Y8" s="216">
        <v>39.049999999999997</v>
      </c>
      <c r="Z8" s="216">
        <v>33.159999999999997</v>
      </c>
      <c r="AA8" s="216">
        <v>27.48</v>
      </c>
      <c r="AB8" s="216">
        <v>26.66</v>
      </c>
      <c r="AC8" s="216">
        <v>32.24</v>
      </c>
      <c r="AD8" s="216">
        <v>35.9</v>
      </c>
      <c r="AE8" s="216">
        <v>40.880000000000003</v>
      </c>
      <c r="AF8" s="216">
        <v>44.13</v>
      </c>
      <c r="AG8" s="216">
        <v>41.48</v>
      </c>
      <c r="AH8" s="216">
        <v>41.21</v>
      </c>
      <c r="AI8" s="216">
        <v>40.86</v>
      </c>
      <c r="AJ8" s="216">
        <v>44.76</v>
      </c>
      <c r="AK8" s="216">
        <v>41.8</v>
      </c>
      <c r="AL8" s="216">
        <v>46.72</v>
      </c>
      <c r="AM8" s="216">
        <v>48.12</v>
      </c>
      <c r="AN8" s="216">
        <v>49.38</v>
      </c>
      <c r="AO8" s="216">
        <v>46.53</v>
      </c>
      <c r="AP8" s="216">
        <v>47.47</v>
      </c>
      <c r="AQ8" s="216">
        <v>46.94</v>
      </c>
      <c r="AR8" s="216">
        <v>43.93</v>
      </c>
      <c r="AS8" s="216">
        <v>45.02</v>
      </c>
      <c r="AT8" s="216">
        <v>47.61</v>
      </c>
      <c r="AU8" s="216">
        <v>50.37</v>
      </c>
      <c r="AV8" s="216">
        <v>51.8</v>
      </c>
      <c r="AW8" s="216">
        <v>56.21</v>
      </c>
      <c r="AX8" s="216">
        <v>57.55</v>
      </c>
      <c r="AY8" s="216">
        <v>60.198</v>
      </c>
      <c r="AZ8" s="216">
        <v>58.71</v>
      </c>
      <c r="BA8" s="327">
        <v>58</v>
      </c>
      <c r="BB8" s="327">
        <v>56.5</v>
      </c>
      <c r="BC8" s="327">
        <v>54.5</v>
      </c>
      <c r="BD8" s="327">
        <v>53.5</v>
      </c>
      <c r="BE8" s="327">
        <v>52.5</v>
      </c>
      <c r="BF8" s="327">
        <v>52.5</v>
      </c>
      <c r="BG8" s="327">
        <v>52.5</v>
      </c>
      <c r="BH8" s="327">
        <v>52.5</v>
      </c>
      <c r="BI8" s="327">
        <v>52.5</v>
      </c>
      <c r="BJ8" s="327">
        <v>52.5</v>
      </c>
      <c r="BK8" s="327">
        <v>52.5</v>
      </c>
      <c r="BL8" s="327">
        <v>52.5</v>
      </c>
      <c r="BM8" s="327">
        <v>52.5</v>
      </c>
      <c r="BN8" s="327">
        <v>52.5</v>
      </c>
      <c r="BO8" s="327">
        <v>53.5</v>
      </c>
      <c r="BP8" s="327">
        <v>53.5</v>
      </c>
      <c r="BQ8" s="327">
        <v>54.5</v>
      </c>
      <c r="BR8" s="327">
        <v>54.5</v>
      </c>
      <c r="BS8" s="327">
        <v>54.5</v>
      </c>
      <c r="BT8" s="327">
        <v>55.5</v>
      </c>
      <c r="BU8" s="327">
        <v>55.5</v>
      </c>
      <c r="BV8" s="327">
        <v>56.5</v>
      </c>
    </row>
    <row r="9" spans="1:74" ht="11.1" customHeight="1" x14ac:dyDescent="0.2">
      <c r="A9" s="52" t="s">
        <v>981</v>
      </c>
      <c r="B9" s="649" t="s">
        <v>1215</v>
      </c>
      <c r="C9" s="216">
        <v>93.58</v>
      </c>
      <c r="D9" s="216">
        <v>99.36</v>
      </c>
      <c r="E9" s="216">
        <v>100.09</v>
      </c>
      <c r="F9" s="216">
        <v>100.15</v>
      </c>
      <c r="G9" s="216">
        <v>100.61</v>
      </c>
      <c r="H9" s="216">
        <v>102.51</v>
      </c>
      <c r="I9" s="216">
        <v>101.22</v>
      </c>
      <c r="J9" s="216">
        <v>95.61</v>
      </c>
      <c r="K9" s="216">
        <v>92.26</v>
      </c>
      <c r="L9" s="216">
        <v>84.99</v>
      </c>
      <c r="M9" s="216">
        <v>75.66</v>
      </c>
      <c r="N9" s="216">
        <v>60.7</v>
      </c>
      <c r="O9" s="216">
        <v>47</v>
      </c>
      <c r="P9" s="216">
        <v>48.92</v>
      </c>
      <c r="Q9" s="216">
        <v>47.99</v>
      </c>
      <c r="R9" s="216">
        <v>53.51</v>
      </c>
      <c r="S9" s="216">
        <v>58.65</v>
      </c>
      <c r="T9" s="216">
        <v>60.12</v>
      </c>
      <c r="U9" s="216">
        <v>53.4</v>
      </c>
      <c r="V9" s="216">
        <v>44.97</v>
      </c>
      <c r="W9" s="216">
        <v>44.38</v>
      </c>
      <c r="X9" s="216">
        <v>44.77</v>
      </c>
      <c r="Y9" s="216">
        <v>41.43</v>
      </c>
      <c r="Z9" s="216">
        <v>35.630000000000003</v>
      </c>
      <c r="AA9" s="216">
        <v>29.99</v>
      </c>
      <c r="AB9" s="216">
        <v>28.53</v>
      </c>
      <c r="AC9" s="216">
        <v>33.82</v>
      </c>
      <c r="AD9" s="216">
        <v>37.71</v>
      </c>
      <c r="AE9" s="216">
        <v>42.88</v>
      </c>
      <c r="AF9" s="216">
        <v>45.96</v>
      </c>
      <c r="AG9" s="216">
        <v>43.26</v>
      </c>
      <c r="AH9" s="216">
        <v>42.7</v>
      </c>
      <c r="AI9" s="216">
        <v>42.73</v>
      </c>
      <c r="AJ9" s="216">
        <v>46.85</v>
      </c>
      <c r="AK9" s="216">
        <v>44.06</v>
      </c>
      <c r="AL9" s="216">
        <v>48.66</v>
      </c>
      <c r="AM9" s="216">
        <v>49.99</v>
      </c>
      <c r="AN9" s="216">
        <v>51.24</v>
      </c>
      <c r="AO9" s="216">
        <v>48.65</v>
      </c>
      <c r="AP9" s="216">
        <v>49.47</v>
      </c>
      <c r="AQ9" s="216">
        <v>48.34</v>
      </c>
      <c r="AR9" s="216">
        <v>45.17</v>
      </c>
      <c r="AS9" s="216">
        <v>46.32</v>
      </c>
      <c r="AT9" s="216">
        <v>48.19</v>
      </c>
      <c r="AU9" s="216">
        <v>50.79</v>
      </c>
      <c r="AV9" s="216">
        <v>52.86</v>
      </c>
      <c r="AW9" s="216">
        <v>57.58</v>
      </c>
      <c r="AX9" s="216">
        <v>59.34</v>
      </c>
      <c r="AY9" s="216">
        <v>62.698</v>
      </c>
      <c r="AZ9" s="216">
        <v>61.21</v>
      </c>
      <c r="BA9" s="327">
        <v>60.5</v>
      </c>
      <c r="BB9" s="327">
        <v>59</v>
      </c>
      <c r="BC9" s="327">
        <v>57</v>
      </c>
      <c r="BD9" s="327">
        <v>56</v>
      </c>
      <c r="BE9" s="327">
        <v>55</v>
      </c>
      <c r="BF9" s="327">
        <v>55</v>
      </c>
      <c r="BG9" s="327">
        <v>55</v>
      </c>
      <c r="BH9" s="327">
        <v>55</v>
      </c>
      <c r="BI9" s="327">
        <v>55</v>
      </c>
      <c r="BJ9" s="327">
        <v>55</v>
      </c>
      <c r="BK9" s="327">
        <v>55</v>
      </c>
      <c r="BL9" s="327">
        <v>55</v>
      </c>
      <c r="BM9" s="327">
        <v>55</v>
      </c>
      <c r="BN9" s="327">
        <v>55</v>
      </c>
      <c r="BO9" s="327">
        <v>56</v>
      </c>
      <c r="BP9" s="327">
        <v>56</v>
      </c>
      <c r="BQ9" s="327">
        <v>57</v>
      </c>
      <c r="BR9" s="327">
        <v>57</v>
      </c>
      <c r="BS9" s="327">
        <v>57</v>
      </c>
      <c r="BT9" s="327">
        <v>58</v>
      </c>
      <c r="BU9" s="327">
        <v>58</v>
      </c>
      <c r="BV9" s="327">
        <v>59</v>
      </c>
    </row>
    <row r="10" spans="1:74" ht="11.1" customHeight="1" x14ac:dyDescent="0.2">
      <c r="A10" s="49"/>
      <c r="B10" s="50" t="s">
        <v>1217</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412"/>
      <c r="BB10" s="412"/>
      <c r="BC10" s="412"/>
      <c r="BD10" s="412"/>
      <c r="BE10" s="412"/>
      <c r="BF10" s="412"/>
      <c r="BG10" s="412"/>
      <c r="BH10" s="412"/>
      <c r="BI10" s="412"/>
      <c r="BJ10" s="412"/>
      <c r="BK10" s="412"/>
      <c r="BL10" s="412"/>
      <c r="BM10" s="412"/>
      <c r="BN10" s="412"/>
      <c r="BO10" s="412"/>
      <c r="BP10" s="412"/>
      <c r="BQ10" s="412"/>
      <c r="BR10" s="412"/>
      <c r="BS10" s="412"/>
      <c r="BT10" s="412"/>
      <c r="BU10" s="412"/>
      <c r="BV10" s="412"/>
    </row>
    <row r="11" spans="1:74" ht="11.1" customHeight="1" x14ac:dyDescent="0.2">
      <c r="A11" s="49"/>
      <c r="B11" s="50" t="s">
        <v>683</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412"/>
      <c r="BB11" s="412"/>
      <c r="BC11" s="412"/>
      <c r="BD11" s="412"/>
      <c r="BE11" s="412"/>
      <c r="BF11" s="412"/>
      <c r="BG11" s="412"/>
      <c r="BH11" s="412"/>
      <c r="BI11" s="412"/>
      <c r="BJ11" s="412"/>
      <c r="BK11" s="412"/>
      <c r="BL11" s="412"/>
      <c r="BM11" s="412"/>
      <c r="BN11" s="412"/>
      <c r="BO11" s="412"/>
      <c r="BP11" s="412"/>
      <c r="BQ11" s="412"/>
      <c r="BR11" s="412"/>
      <c r="BS11" s="412"/>
      <c r="BT11" s="412"/>
      <c r="BU11" s="412"/>
      <c r="BV11" s="412"/>
    </row>
    <row r="12" spans="1:74" ht="11.1" customHeight="1" x14ac:dyDescent="0.2">
      <c r="A12" s="52" t="s">
        <v>966</v>
      </c>
      <c r="B12" s="151" t="s">
        <v>684</v>
      </c>
      <c r="C12" s="240">
        <v>260.39999999999998</v>
      </c>
      <c r="D12" s="240">
        <v>269.89999999999998</v>
      </c>
      <c r="E12" s="240">
        <v>285.5</v>
      </c>
      <c r="F12" s="240">
        <v>298.10000000000002</v>
      </c>
      <c r="G12" s="240">
        <v>295.10000000000002</v>
      </c>
      <c r="H12" s="240">
        <v>300.10000000000002</v>
      </c>
      <c r="I12" s="240">
        <v>285.5</v>
      </c>
      <c r="J12" s="240">
        <v>275.89999999999998</v>
      </c>
      <c r="K12" s="240">
        <v>266.89999999999998</v>
      </c>
      <c r="L12" s="240">
        <v>233.3</v>
      </c>
      <c r="M12" s="240">
        <v>211.1</v>
      </c>
      <c r="N12" s="240">
        <v>163.4</v>
      </c>
      <c r="O12" s="240">
        <v>136.6</v>
      </c>
      <c r="P12" s="240">
        <v>163.69999999999999</v>
      </c>
      <c r="Q12" s="240">
        <v>177</v>
      </c>
      <c r="R12" s="240">
        <v>183.5</v>
      </c>
      <c r="S12" s="240">
        <v>208</v>
      </c>
      <c r="T12" s="240">
        <v>212.1</v>
      </c>
      <c r="U12" s="240">
        <v>207.2</v>
      </c>
      <c r="V12" s="240">
        <v>183.8</v>
      </c>
      <c r="W12" s="240">
        <v>160.9</v>
      </c>
      <c r="X12" s="240">
        <v>155.80000000000001</v>
      </c>
      <c r="Y12" s="240">
        <v>142.6</v>
      </c>
      <c r="Z12" s="240">
        <v>135.6</v>
      </c>
      <c r="AA12" s="240">
        <v>118.7</v>
      </c>
      <c r="AB12" s="240">
        <v>104.6</v>
      </c>
      <c r="AC12" s="240">
        <v>133.5</v>
      </c>
      <c r="AD12" s="240">
        <v>147.6</v>
      </c>
      <c r="AE12" s="240">
        <v>161.30000000000001</v>
      </c>
      <c r="AF12" s="240">
        <v>164.3</v>
      </c>
      <c r="AG12" s="240">
        <v>149</v>
      </c>
      <c r="AH12" s="240">
        <v>150.80000000000001</v>
      </c>
      <c r="AI12" s="240">
        <v>151.4</v>
      </c>
      <c r="AJ12" s="240">
        <v>156.80000000000001</v>
      </c>
      <c r="AK12" s="240">
        <v>142.69999999999999</v>
      </c>
      <c r="AL12" s="240">
        <v>158.5</v>
      </c>
      <c r="AM12" s="240">
        <v>162.69999999999999</v>
      </c>
      <c r="AN12" s="240">
        <v>162.5</v>
      </c>
      <c r="AO12" s="240">
        <v>163.4</v>
      </c>
      <c r="AP12" s="240">
        <v>172.3</v>
      </c>
      <c r="AQ12" s="240">
        <v>166.8</v>
      </c>
      <c r="AR12" s="240">
        <v>157.4</v>
      </c>
      <c r="AS12" s="240">
        <v>162.1</v>
      </c>
      <c r="AT12" s="240">
        <v>171.1</v>
      </c>
      <c r="AU12" s="240">
        <v>182.6</v>
      </c>
      <c r="AV12" s="240">
        <v>173</v>
      </c>
      <c r="AW12" s="240">
        <v>180.6</v>
      </c>
      <c r="AX12" s="240">
        <v>172</v>
      </c>
      <c r="AY12" s="240">
        <v>188.36189999999999</v>
      </c>
      <c r="AZ12" s="240">
        <v>185.02359999999999</v>
      </c>
      <c r="BA12" s="333">
        <v>188.77250000000001</v>
      </c>
      <c r="BB12" s="333">
        <v>194.4461</v>
      </c>
      <c r="BC12" s="333">
        <v>192.37649999999999</v>
      </c>
      <c r="BD12" s="333">
        <v>189.4838</v>
      </c>
      <c r="BE12" s="333">
        <v>185.78</v>
      </c>
      <c r="BF12" s="333">
        <v>185.0102</v>
      </c>
      <c r="BG12" s="333">
        <v>181.20269999999999</v>
      </c>
      <c r="BH12" s="333">
        <v>177.0333</v>
      </c>
      <c r="BI12" s="333">
        <v>170.0264</v>
      </c>
      <c r="BJ12" s="333">
        <v>165.6619</v>
      </c>
      <c r="BK12" s="333">
        <v>163.46029999999999</v>
      </c>
      <c r="BL12" s="333">
        <v>166.89760000000001</v>
      </c>
      <c r="BM12" s="333">
        <v>178.73339999999999</v>
      </c>
      <c r="BN12" s="333">
        <v>185.5984</v>
      </c>
      <c r="BO12" s="333">
        <v>189.28200000000001</v>
      </c>
      <c r="BP12" s="333">
        <v>190.27160000000001</v>
      </c>
      <c r="BQ12" s="333">
        <v>190.63509999999999</v>
      </c>
      <c r="BR12" s="333">
        <v>188.1138</v>
      </c>
      <c r="BS12" s="333">
        <v>181.26830000000001</v>
      </c>
      <c r="BT12" s="333">
        <v>179.19069999999999</v>
      </c>
      <c r="BU12" s="333">
        <v>175.54570000000001</v>
      </c>
      <c r="BV12" s="333">
        <v>173.1789</v>
      </c>
    </row>
    <row r="13" spans="1:74" ht="11.1" customHeight="1" x14ac:dyDescent="0.2">
      <c r="A13" s="49" t="s">
        <v>982</v>
      </c>
      <c r="B13" s="151" t="s">
        <v>692</v>
      </c>
      <c r="C13" s="240">
        <v>298.10000000000002</v>
      </c>
      <c r="D13" s="240">
        <v>309.10000000000002</v>
      </c>
      <c r="E13" s="240">
        <v>303.10000000000002</v>
      </c>
      <c r="F13" s="240">
        <v>302.7</v>
      </c>
      <c r="G13" s="240">
        <v>298.7</v>
      </c>
      <c r="H13" s="240">
        <v>297.3</v>
      </c>
      <c r="I13" s="240">
        <v>292.10000000000002</v>
      </c>
      <c r="J13" s="240">
        <v>290</v>
      </c>
      <c r="K13" s="240">
        <v>280.60000000000002</v>
      </c>
      <c r="L13" s="240">
        <v>263.89999999999998</v>
      </c>
      <c r="M13" s="240">
        <v>255.8</v>
      </c>
      <c r="N13" s="240">
        <v>198</v>
      </c>
      <c r="O13" s="240">
        <v>161.6</v>
      </c>
      <c r="P13" s="240">
        <v>186.1</v>
      </c>
      <c r="Q13" s="240">
        <v>181.5</v>
      </c>
      <c r="R13" s="240">
        <v>180.5</v>
      </c>
      <c r="S13" s="240">
        <v>197.3</v>
      </c>
      <c r="T13" s="240">
        <v>188.1</v>
      </c>
      <c r="U13" s="240">
        <v>172.9</v>
      </c>
      <c r="V13" s="240">
        <v>156.19999999999999</v>
      </c>
      <c r="W13" s="240">
        <v>155.1</v>
      </c>
      <c r="X13" s="240">
        <v>157.19999999999999</v>
      </c>
      <c r="Y13" s="240">
        <v>145.6</v>
      </c>
      <c r="Z13" s="240">
        <v>117.6</v>
      </c>
      <c r="AA13" s="240">
        <v>101.5</v>
      </c>
      <c r="AB13" s="240">
        <v>104.3</v>
      </c>
      <c r="AC13" s="240">
        <v>118.9</v>
      </c>
      <c r="AD13" s="240">
        <v>125.1</v>
      </c>
      <c r="AE13" s="240">
        <v>143.19999999999999</v>
      </c>
      <c r="AF13" s="240">
        <v>153.1</v>
      </c>
      <c r="AG13" s="240">
        <v>142.6</v>
      </c>
      <c r="AH13" s="240">
        <v>144</v>
      </c>
      <c r="AI13" s="240">
        <v>147.1</v>
      </c>
      <c r="AJ13" s="240">
        <v>159.19999999999999</v>
      </c>
      <c r="AK13" s="240">
        <v>146.9</v>
      </c>
      <c r="AL13" s="240">
        <v>160.6</v>
      </c>
      <c r="AM13" s="240">
        <v>163.6</v>
      </c>
      <c r="AN13" s="240">
        <v>164.1</v>
      </c>
      <c r="AO13" s="240">
        <v>158.1</v>
      </c>
      <c r="AP13" s="240">
        <v>162.69999999999999</v>
      </c>
      <c r="AQ13" s="240">
        <v>155.19999999999999</v>
      </c>
      <c r="AR13" s="240">
        <v>146.5</v>
      </c>
      <c r="AS13" s="240">
        <v>153.30000000000001</v>
      </c>
      <c r="AT13" s="240">
        <v>168.1</v>
      </c>
      <c r="AU13" s="240">
        <v>184.7</v>
      </c>
      <c r="AV13" s="240">
        <v>185.2</v>
      </c>
      <c r="AW13" s="240">
        <v>193.6</v>
      </c>
      <c r="AX13" s="240">
        <v>191.7</v>
      </c>
      <c r="AY13" s="240">
        <v>213.78630000000001</v>
      </c>
      <c r="AZ13" s="240">
        <v>196.85929999999999</v>
      </c>
      <c r="BA13" s="333">
        <v>198.99459999999999</v>
      </c>
      <c r="BB13" s="333">
        <v>197.8596</v>
      </c>
      <c r="BC13" s="333">
        <v>193.3905</v>
      </c>
      <c r="BD13" s="333">
        <v>191.3107</v>
      </c>
      <c r="BE13" s="333">
        <v>187.923</v>
      </c>
      <c r="BF13" s="333">
        <v>191.7953</v>
      </c>
      <c r="BG13" s="333">
        <v>192.3357</v>
      </c>
      <c r="BH13" s="333">
        <v>193.20269999999999</v>
      </c>
      <c r="BI13" s="333">
        <v>191.96729999999999</v>
      </c>
      <c r="BJ13" s="333">
        <v>183.61859999999999</v>
      </c>
      <c r="BK13" s="333">
        <v>184.7039</v>
      </c>
      <c r="BL13" s="333">
        <v>186.0077</v>
      </c>
      <c r="BM13" s="333">
        <v>187.67429999999999</v>
      </c>
      <c r="BN13" s="333">
        <v>187.56280000000001</v>
      </c>
      <c r="BO13" s="333">
        <v>189.67099999999999</v>
      </c>
      <c r="BP13" s="333">
        <v>190.37379999999999</v>
      </c>
      <c r="BQ13" s="333">
        <v>191.7363</v>
      </c>
      <c r="BR13" s="333">
        <v>196.2791</v>
      </c>
      <c r="BS13" s="333">
        <v>197.2039</v>
      </c>
      <c r="BT13" s="333">
        <v>200.28139999999999</v>
      </c>
      <c r="BU13" s="333">
        <v>199.09880000000001</v>
      </c>
      <c r="BV13" s="333">
        <v>193.41849999999999</v>
      </c>
    </row>
    <row r="14" spans="1:74" ht="11.1" customHeight="1" x14ac:dyDescent="0.2">
      <c r="A14" s="52" t="s">
        <v>659</v>
      </c>
      <c r="B14" s="151" t="s">
        <v>685</v>
      </c>
      <c r="C14" s="240">
        <v>305.89999999999998</v>
      </c>
      <c r="D14" s="240">
        <v>305.10000000000002</v>
      </c>
      <c r="E14" s="240">
        <v>297.89999999999998</v>
      </c>
      <c r="F14" s="240">
        <v>291.10000000000002</v>
      </c>
      <c r="G14" s="240">
        <v>288.3</v>
      </c>
      <c r="H14" s="240">
        <v>287.8</v>
      </c>
      <c r="I14" s="240">
        <v>282.5</v>
      </c>
      <c r="J14" s="240">
        <v>278.39999999999998</v>
      </c>
      <c r="K14" s="240">
        <v>270.10000000000002</v>
      </c>
      <c r="L14" s="240">
        <v>247.6</v>
      </c>
      <c r="M14" s="240">
        <v>237.1</v>
      </c>
      <c r="N14" s="240">
        <v>205</v>
      </c>
      <c r="O14" s="240">
        <v>166.9</v>
      </c>
      <c r="P14" s="240">
        <v>185</v>
      </c>
      <c r="Q14" s="240">
        <v>184.7</v>
      </c>
      <c r="R14" s="240">
        <v>174</v>
      </c>
      <c r="S14" s="240">
        <v>185.2</v>
      </c>
      <c r="T14" s="240">
        <v>181.3</v>
      </c>
      <c r="U14" s="240">
        <v>165.4</v>
      </c>
      <c r="V14" s="240">
        <v>146.1</v>
      </c>
      <c r="W14" s="240">
        <v>143.80000000000001</v>
      </c>
      <c r="X14" s="240">
        <v>141.1</v>
      </c>
      <c r="Y14" s="240">
        <v>135.6</v>
      </c>
      <c r="Z14" s="240">
        <v>112.6</v>
      </c>
      <c r="AA14" s="240">
        <v>97.6</v>
      </c>
      <c r="AB14" s="240">
        <v>94.8</v>
      </c>
      <c r="AC14" s="240">
        <v>107</v>
      </c>
      <c r="AD14" s="240">
        <v>111.3</v>
      </c>
      <c r="AE14" s="240">
        <v>129.1</v>
      </c>
      <c r="AF14" s="240">
        <v>140.4</v>
      </c>
      <c r="AG14" s="240">
        <v>130.5</v>
      </c>
      <c r="AH14" s="240">
        <v>130.69999999999999</v>
      </c>
      <c r="AI14" s="240">
        <v>134.1</v>
      </c>
      <c r="AJ14" s="240">
        <v>144.30000000000001</v>
      </c>
      <c r="AK14" s="240">
        <v>138.6</v>
      </c>
      <c r="AL14" s="240">
        <v>150.69999999999999</v>
      </c>
      <c r="AM14" s="240">
        <v>156</v>
      </c>
      <c r="AN14" s="240">
        <v>155.30000000000001</v>
      </c>
      <c r="AO14" s="240">
        <v>149.5</v>
      </c>
      <c r="AP14" s="240">
        <v>149.9</v>
      </c>
      <c r="AQ14" s="240">
        <v>144.69999999999999</v>
      </c>
      <c r="AR14" s="240">
        <v>137.5</v>
      </c>
      <c r="AS14" s="240">
        <v>139.19999999999999</v>
      </c>
      <c r="AT14" s="240">
        <v>152.19999999999999</v>
      </c>
      <c r="AU14" s="240">
        <v>166.8</v>
      </c>
      <c r="AV14" s="240">
        <v>169.5</v>
      </c>
      <c r="AW14" s="240">
        <v>178.1</v>
      </c>
      <c r="AX14" s="240">
        <v>184.2</v>
      </c>
      <c r="AY14" s="240">
        <v>210.7201</v>
      </c>
      <c r="AZ14" s="240">
        <v>193.08510000000001</v>
      </c>
      <c r="BA14" s="333">
        <v>189.75370000000001</v>
      </c>
      <c r="BB14" s="333">
        <v>185.8279</v>
      </c>
      <c r="BC14" s="333">
        <v>182.67760000000001</v>
      </c>
      <c r="BD14" s="333">
        <v>183.37700000000001</v>
      </c>
      <c r="BE14" s="333">
        <v>179.63640000000001</v>
      </c>
      <c r="BF14" s="333">
        <v>181.70529999999999</v>
      </c>
      <c r="BG14" s="333">
        <v>182.7252</v>
      </c>
      <c r="BH14" s="333">
        <v>180.78700000000001</v>
      </c>
      <c r="BI14" s="333">
        <v>184.30619999999999</v>
      </c>
      <c r="BJ14" s="333">
        <v>179.83320000000001</v>
      </c>
      <c r="BK14" s="333">
        <v>184.95670000000001</v>
      </c>
      <c r="BL14" s="333">
        <v>182.64179999999999</v>
      </c>
      <c r="BM14" s="333">
        <v>178.66040000000001</v>
      </c>
      <c r="BN14" s="333">
        <v>175.54409999999999</v>
      </c>
      <c r="BO14" s="333">
        <v>178.40710000000001</v>
      </c>
      <c r="BP14" s="333">
        <v>181.95480000000001</v>
      </c>
      <c r="BQ14" s="333">
        <v>182.82669999999999</v>
      </c>
      <c r="BR14" s="333">
        <v>185.8646</v>
      </c>
      <c r="BS14" s="333">
        <v>187.4365</v>
      </c>
      <c r="BT14" s="333">
        <v>187.61199999999999</v>
      </c>
      <c r="BU14" s="333">
        <v>191.3349</v>
      </c>
      <c r="BV14" s="333">
        <v>189.36609999999999</v>
      </c>
    </row>
    <row r="15" spans="1:74" ht="11.1" customHeight="1" x14ac:dyDescent="0.2">
      <c r="A15" s="49"/>
      <c r="B15" s="50" t="s">
        <v>13</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412"/>
      <c r="BB15" s="412"/>
      <c r="BC15" s="412"/>
      <c r="BD15" s="412"/>
      <c r="BE15" s="412"/>
      <c r="BF15" s="412"/>
      <c r="BG15" s="412"/>
      <c r="BH15" s="412"/>
      <c r="BI15" s="412"/>
      <c r="BJ15" s="412"/>
      <c r="BK15" s="412"/>
      <c r="BL15" s="412"/>
      <c r="BM15" s="412"/>
      <c r="BN15" s="412"/>
      <c r="BO15" s="412"/>
      <c r="BP15" s="412"/>
      <c r="BQ15" s="412"/>
      <c r="BR15" s="412"/>
      <c r="BS15" s="412"/>
      <c r="BT15" s="412"/>
      <c r="BU15" s="412"/>
      <c r="BV15" s="412"/>
    </row>
    <row r="16" spans="1:74" ht="11.1" customHeight="1" x14ac:dyDescent="0.2">
      <c r="A16" s="52" t="s">
        <v>983</v>
      </c>
      <c r="B16" s="151" t="s">
        <v>520</v>
      </c>
      <c r="C16" s="240">
        <v>298.7</v>
      </c>
      <c r="D16" s="240">
        <v>299.39999999999998</v>
      </c>
      <c r="E16" s="240">
        <v>294.2</v>
      </c>
      <c r="F16" s="240">
        <v>293.10000000000002</v>
      </c>
      <c r="G16" s="240">
        <v>296.5</v>
      </c>
      <c r="H16" s="240">
        <v>294.5</v>
      </c>
      <c r="I16" s="240">
        <v>290.60000000000002</v>
      </c>
      <c r="J16" s="240">
        <v>291.60000000000002</v>
      </c>
      <c r="K16" s="240">
        <v>283.39999999999998</v>
      </c>
      <c r="L16" s="240">
        <v>257.60000000000002</v>
      </c>
      <c r="M16" s="240">
        <v>243.3</v>
      </c>
      <c r="N16" s="240">
        <v>202.8</v>
      </c>
      <c r="O16" s="240">
        <v>163.30000000000001</v>
      </c>
      <c r="P16" s="240">
        <v>174.7</v>
      </c>
      <c r="Q16" s="240">
        <v>176.6</v>
      </c>
      <c r="R16" s="240">
        <v>173.9</v>
      </c>
      <c r="S16" s="240">
        <v>197.9</v>
      </c>
      <c r="T16" s="240">
        <v>185.5</v>
      </c>
      <c r="U16" s="240">
        <v>169.4</v>
      </c>
      <c r="V16" s="240">
        <v>151.6</v>
      </c>
      <c r="W16" s="240">
        <v>146.5</v>
      </c>
      <c r="X16" s="240">
        <v>147.30000000000001</v>
      </c>
      <c r="Y16" s="240">
        <v>142.4</v>
      </c>
      <c r="Z16" s="240">
        <v>123.2</v>
      </c>
      <c r="AA16" s="240">
        <v>103.8</v>
      </c>
      <c r="AB16" s="240">
        <v>103.2</v>
      </c>
      <c r="AC16" s="240">
        <v>113.3</v>
      </c>
      <c r="AD16" s="240">
        <v>118.7</v>
      </c>
      <c r="AE16" s="240">
        <v>134.19999999999999</v>
      </c>
      <c r="AF16" s="240">
        <v>146.4</v>
      </c>
      <c r="AG16" s="240">
        <v>139.30000000000001</v>
      </c>
      <c r="AH16" s="240">
        <v>133</v>
      </c>
      <c r="AI16" s="240">
        <v>139.4</v>
      </c>
      <c r="AJ16" s="240">
        <v>150.6</v>
      </c>
      <c r="AK16" s="240">
        <v>142.6</v>
      </c>
      <c r="AL16" s="240">
        <v>153.9</v>
      </c>
      <c r="AM16" s="240">
        <v>158.4</v>
      </c>
      <c r="AN16" s="240">
        <v>161.5</v>
      </c>
      <c r="AO16" s="240">
        <v>155.4</v>
      </c>
      <c r="AP16" s="240">
        <v>159.5</v>
      </c>
      <c r="AQ16" s="240">
        <v>149.19999999999999</v>
      </c>
      <c r="AR16" s="240">
        <v>143.4</v>
      </c>
      <c r="AS16" s="240">
        <v>147.80000000000001</v>
      </c>
      <c r="AT16" s="240">
        <v>161.30000000000001</v>
      </c>
      <c r="AU16" s="240">
        <v>179.5</v>
      </c>
      <c r="AV16" s="240">
        <v>174.3</v>
      </c>
      <c r="AW16" s="240">
        <v>183.1</v>
      </c>
      <c r="AX16" s="240">
        <v>186.9</v>
      </c>
      <c r="AY16" s="240">
        <v>208.4153</v>
      </c>
      <c r="AZ16" s="240">
        <v>193.28739999999999</v>
      </c>
      <c r="BA16" s="333">
        <v>193.74209999999999</v>
      </c>
      <c r="BB16" s="333">
        <v>190.9092</v>
      </c>
      <c r="BC16" s="333">
        <v>187.47069999999999</v>
      </c>
      <c r="BD16" s="333">
        <v>184.98079999999999</v>
      </c>
      <c r="BE16" s="333">
        <v>182.15</v>
      </c>
      <c r="BF16" s="333">
        <v>185.54910000000001</v>
      </c>
      <c r="BG16" s="333">
        <v>186.16460000000001</v>
      </c>
      <c r="BH16" s="333">
        <v>185.96729999999999</v>
      </c>
      <c r="BI16" s="333">
        <v>184.87350000000001</v>
      </c>
      <c r="BJ16" s="333">
        <v>180.8434</v>
      </c>
      <c r="BK16" s="333">
        <v>185.2276</v>
      </c>
      <c r="BL16" s="333">
        <v>182.5727</v>
      </c>
      <c r="BM16" s="333">
        <v>183.74189999999999</v>
      </c>
      <c r="BN16" s="333">
        <v>182.01419999999999</v>
      </c>
      <c r="BO16" s="333">
        <v>184.94380000000001</v>
      </c>
      <c r="BP16" s="333">
        <v>185.46289999999999</v>
      </c>
      <c r="BQ16" s="333">
        <v>187.37979999999999</v>
      </c>
      <c r="BR16" s="333">
        <v>191.82660000000001</v>
      </c>
      <c r="BS16" s="333">
        <v>193.0583</v>
      </c>
      <c r="BT16" s="333">
        <v>195.08260000000001</v>
      </c>
      <c r="BU16" s="333">
        <v>194.2474</v>
      </c>
      <c r="BV16" s="333">
        <v>192.9768</v>
      </c>
    </row>
    <row r="17" spans="1:74" ht="11.1" customHeight="1" x14ac:dyDescent="0.2">
      <c r="A17" s="52" t="s">
        <v>660</v>
      </c>
      <c r="B17" s="151" t="s">
        <v>118</v>
      </c>
      <c r="C17" s="240">
        <v>248.1</v>
      </c>
      <c r="D17" s="240">
        <v>253.2</v>
      </c>
      <c r="E17" s="240">
        <v>247.6</v>
      </c>
      <c r="F17" s="240">
        <v>246.4</v>
      </c>
      <c r="G17" s="240">
        <v>242</v>
      </c>
      <c r="H17" s="240">
        <v>242.3</v>
      </c>
      <c r="I17" s="240">
        <v>245.5</v>
      </c>
      <c r="J17" s="240">
        <v>247.1</v>
      </c>
      <c r="K17" s="240">
        <v>236.2</v>
      </c>
      <c r="L17" s="240">
        <v>219.4</v>
      </c>
      <c r="M17" s="240">
        <v>194.6</v>
      </c>
      <c r="N17" s="240">
        <v>167.6</v>
      </c>
      <c r="O17" s="240">
        <v>126.4</v>
      </c>
      <c r="P17" s="240">
        <v>137.6</v>
      </c>
      <c r="Q17" s="240">
        <v>146.5</v>
      </c>
      <c r="R17" s="240">
        <v>151.6</v>
      </c>
      <c r="S17" s="240">
        <v>154.30000000000001</v>
      </c>
      <c r="T17" s="240">
        <v>154.9</v>
      </c>
      <c r="U17" s="240">
        <v>136.30000000000001</v>
      </c>
      <c r="V17" s="240">
        <v>120.7</v>
      </c>
      <c r="W17" s="240">
        <v>110.7</v>
      </c>
      <c r="X17" s="240">
        <v>109.4</v>
      </c>
      <c r="Y17" s="240">
        <v>104.3</v>
      </c>
      <c r="Z17" s="240">
        <v>91.9</v>
      </c>
      <c r="AA17" s="240">
        <v>71</v>
      </c>
      <c r="AB17" s="240">
        <v>63.2</v>
      </c>
      <c r="AC17" s="240">
        <v>69.3</v>
      </c>
      <c r="AD17" s="240">
        <v>78.2</v>
      </c>
      <c r="AE17" s="240">
        <v>92.2</v>
      </c>
      <c r="AF17" s="240">
        <v>98.3</v>
      </c>
      <c r="AG17" s="240">
        <v>103</v>
      </c>
      <c r="AH17" s="240">
        <v>99</v>
      </c>
      <c r="AI17" s="240">
        <v>107.6</v>
      </c>
      <c r="AJ17" s="240">
        <v>111.5</v>
      </c>
      <c r="AK17" s="240">
        <v>110.6</v>
      </c>
      <c r="AL17" s="240">
        <v>123</v>
      </c>
      <c r="AM17" s="240">
        <v>130.9</v>
      </c>
      <c r="AN17" s="240">
        <v>129.1</v>
      </c>
      <c r="AO17" s="240">
        <v>123.9</v>
      </c>
      <c r="AP17" s="240">
        <v>120.1</v>
      </c>
      <c r="AQ17" s="240">
        <v>121.3</v>
      </c>
      <c r="AR17" s="240">
        <v>119.5</v>
      </c>
      <c r="AS17" s="240">
        <v>121.1</v>
      </c>
      <c r="AT17" s="240">
        <v>120.4</v>
      </c>
      <c r="AU17" s="240">
        <v>131.4</v>
      </c>
      <c r="AV17" s="240">
        <v>130.4</v>
      </c>
      <c r="AW17" s="240">
        <v>141.30000000000001</v>
      </c>
      <c r="AX17" s="240">
        <v>148.4</v>
      </c>
      <c r="AY17" s="240">
        <v>151.98169999999999</v>
      </c>
      <c r="AZ17" s="240">
        <v>153.0909</v>
      </c>
      <c r="BA17" s="333">
        <v>149.43389999999999</v>
      </c>
      <c r="BB17" s="333">
        <v>144.15219999999999</v>
      </c>
      <c r="BC17" s="333">
        <v>141.82990000000001</v>
      </c>
      <c r="BD17" s="333">
        <v>139.9623</v>
      </c>
      <c r="BE17" s="333">
        <v>135.6002</v>
      </c>
      <c r="BF17" s="333">
        <v>138.22200000000001</v>
      </c>
      <c r="BG17" s="333">
        <v>136.49940000000001</v>
      </c>
      <c r="BH17" s="333">
        <v>134.279</v>
      </c>
      <c r="BI17" s="333">
        <v>136.89930000000001</v>
      </c>
      <c r="BJ17" s="333">
        <v>137.34520000000001</v>
      </c>
      <c r="BK17" s="333">
        <v>136.32230000000001</v>
      </c>
      <c r="BL17" s="333">
        <v>138.42660000000001</v>
      </c>
      <c r="BM17" s="333">
        <v>135.73439999999999</v>
      </c>
      <c r="BN17" s="333">
        <v>133.0307</v>
      </c>
      <c r="BO17" s="333">
        <v>136.084</v>
      </c>
      <c r="BP17" s="333">
        <v>137.81620000000001</v>
      </c>
      <c r="BQ17" s="333">
        <v>137.715</v>
      </c>
      <c r="BR17" s="333">
        <v>142.03389999999999</v>
      </c>
      <c r="BS17" s="333">
        <v>140.9204</v>
      </c>
      <c r="BT17" s="333">
        <v>140.3612</v>
      </c>
      <c r="BU17" s="333">
        <v>143.6618</v>
      </c>
      <c r="BV17" s="333">
        <v>145.7944</v>
      </c>
    </row>
    <row r="18" spans="1:74" ht="11.1" customHeight="1" x14ac:dyDescent="0.2">
      <c r="A18" s="52"/>
      <c r="B18" s="53" t="s">
        <v>243</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328"/>
      <c r="BB18" s="328"/>
      <c r="BC18" s="328"/>
      <c r="BD18" s="328"/>
      <c r="BE18" s="328"/>
      <c r="BF18" s="328"/>
      <c r="BG18" s="328"/>
      <c r="BH18" s="328"/>
      <c r="BI18" s="328"/>
      <c r="BJ18" s="328"/>
      <c r="BK18" s="328"/>
      <c r="BL18" s="328"/>
      <c r="BM18" s="328"/>
      <c r="BN18" s="328"/>
      <c r="BO18" s="328"/>
      <c r="BP18" s="328"/>
      <c r="BQ18" s="328"/>
      <c r="BR18" s="328"/>
      <c r="BS18" s="328"/>
      <c r="BT18" s="328"/>
      <c r="BU18" s="328"/>
      <c r="BV18" s="328"/>
    </row>
    <row r="19" spans="1:74" ht="11.1" customHeight="1" x14ac:dyDescent="0.2">
      <c r="A19" s="52" t="s">
        <v>634</v>
      </c>
      <c r="B19" s="151" t="s">
        <v>244</v>
      </c>
      <c r="C19" s="240">
        <v>331.25</v>
      </c>
      <c r="D19" s="240">
        <v>335.625</v>
      </c>
      <c r="E19" s="240">
        <v>353.32</v>
      </c>
      <c r="F19" s="240">
        <v>366.07499999999999</v>
      </c>
      <c r="G19" s="240">
        <v>367.27499999999998</v>
      </c>
      <c r="H19" s="240">
        <v>369.16</v>
      </c>
      <c r="I19" s="240">
        <v>361.125</v>
      </c>
      <c r="J19" s="240">
        <v>348.65</v>
      </c>
      <c r="K19" s="240">
        <v>340.62</v>
      </c>
      <c r="L19" s="240">
        <v>317.05</v>
      </c>
      <c r="M19" s="240">
        <v>291.22500000000002</v>
      </c>
      <c r="N19" s="240">
        <v>254.26</v>
      </c>
      <c r="O19" s="240">
        <v>211.57499999999999</v>
      </c>
      <c r="P19" s="240">
        <v>221.625</v>
      </c>
      <c r="Q19" s="240">
        <v>246.36</v>
      </c>
      <c r="R19" s="240">
        <v>246.9</v>
      </c>
      <c r="S19" s="240">
        <v>271.82499999999999</v>
      </c>
      <c r="T19" s="240">
        <v>280.16000000000003</v>
      </c>
      <c r="U19" s="240">
        <v>279.35000000000002</v>
      </c>
      <c r="V19" s="240">
        <v>263.62</v>
      </c>
      <c r="W19" s="240">
        <v>236.52500000000001</v>
      </c>
      <c r="X19" s="240">
        <v>229</v>
      </c>
      <c r="Y19" s="240">
        <v>215.8</v>
      </c>
      <c r="Z19" s="240">
        <v>203.75</v>
      </c>
      <c r="AA19" s="240">
        <v>194.85</v>
      </c>
      <c r="AB19" s="240">
        <v>176.36</v>
      </c>
      <c r="AC19" s="240">
        <v>196.875</v>
      </c>
      <c r="AD19" s="240">
        <v>211.27500000000001</v>
      </c>
      <c r="AE19" s="240">
        <v>226.82</v>
      </c>
      <c r="AF19" s="240">
        <v>236.55</v>
      </c>
      <c r="AG19" s="240">
        <v>223.9</v>
      </c>
      <c r="AH19" s="240">
        <v>217.76</v>
      </c>
      <c r="AI19" s="240">
        <v>221.85</v>
      </c>
      <c r="AJ19" s="240">
        <v>224.94</v>
      </c>
      <c r="AK19" s="240">
        <v>218.15</v>
      </c>
      <c r="AL19" s="240">
        <v>225.42500000000001</v>
      </c>
      <c r="AM19" s="240">
        <v>234.9</v>
      </c>
      <c r="AN19" s="240">
        <v>230.4</v>
      </c>
      <c r="AO19" s="240">
        <v>232.5</v>
      </c>
      <c r="AP19" s="240">
        <v>241.72499999999999</v>
      </c>
      <c r="AQ19" s="240">
        <v>239.14</v>
      </c>
      <c r="AR19" s="240">
        <v>234.65</v>
      </c>
      <c r="AS19" s="240">
        <v>229.98</v>
      </c>
      <c r="AT19" s="240">
        <v>238.02500000000001</v>
      </c>
      <c r="AU19" s="240">
        <v>264.52499999999998</v>
      </c>
      <c r="AV19" s="240">
        <v>250.5</v>
      </c>
      <c r="AW19" s="240">
        <v>256.35000000000002</v>
      </c>
      <c r="AX19" s="240">
        <v>247.67500000000001</v>
      </c>
      <c r="AY19" s="240">
        <v>255.46</v>
      </c>
      <c r="AZ19" s="240">
        <v>258.72500000000002</v>
      </c>
      <c r="BA19" s="333">
        <v>263.38709999999998</v>
      </c>
      <c r="BB19" s="333">
        <v>269.3528</v>
      </c>
      <c r="BC19" s="333">
        <v>270.62450000000001</v>
      </c>
      <c r="BD19" s="333">
        <v>268.88780000000003</v>
      </c>
      <c r="BE19" s="333">
        <v>264.95280000000002</v>
      </c>
      <c r="BF19" s="333">
        <v>263.25900000000001</v>
      </c>
      <c r="BG19" s="333">
        <v>259.80610000000001</v>
      </c>
      <c r="BH19" s="333">
        <v>256.56639999999999</v>
      </c>
      <c r="BI19" s="333">
        <v>248.4521</v>
      </c>
      <c r="BJ19" s="333">
        <v>243.09809999999999</v>
      </c>
      <c r="BK19" s="333">
        <v>238.8073</v>
      </c>
      <c r="BL19" s="333">
        <v>240.74930000000001</v>
      </c>
      <c r="BM19" s="333">
        <v>253.22819999999999</v>
      </c>
      <c r="BN19" s="333">
        <v>261.24520000000001</v>
      </c>
      <c r="BO19" s="333">
        <v>267.20490000000001</v>
      </c>
      <c r="BP19" s="333">
        <v>269.05779999999999</v>
      </c>
      <c r="BQ19" s="333">
        <v>269.14640000000003</v>
      </c>
      <c r="BR19" s="333">
        <v>266.96780000000001</v>
      </c>
      <c r="BS19" s="333">
        <v>260.95490000000001</v>
      </c>
      <c r="BT19" s="333">
        <v>258.76229999999998</v>
      </c>
      <c r="BU19" s="333">
        <v>253.7261</v>
      </c>
      <c r="BV19" s="333">
        <v>250.30770000000001</v>
      </c>
    </row>
    <row r="20" spans="1:74" ht="11.1" customHeight="1" x14ac:dyDescent="0.2">
      <c r="A20" s="52" t="s">
        <v>657</v>
      </c>
      <c r="B20" s="151" t="s">
        <v>245</v>
      </c>
      <c r="C20" s="240">
        <v>339.2</v>
      </c>
      <c r="D20" s="240">
        <v>343.42500000000001</v>
      </c>
      <c r="E20" s="240">
        <v>360.58</v>
      </c>
      <c r="F20" s="240">
        <v>373.52499999999998</v>
      </c>
      <c r="G20" s="240">
        <v>375</v>
      </c>
      <c r="H20" s="240">
        <v>376.6</v>
      </c>
      <c r="I20" s="240">
        <v>368.82499999999999</v>
      </c>
      <c r="J20" s="240">
        <v>356.45</v>
      </c>
      <c r="K20" s="240">
        <v>348.42</v>
      </c>
      <c r="L20" s="240">
        <v>325.45</v>
      </c>
      <c r="M20" s="240">
        <v>299.67500000000001</v>
      </c>
      <c r="N20" s="240">
        <v>263.24</v>
      </c>
      <c r="O20" s="240">
        <v>220.75</v>
      </c>
      <c r="P20" s="240">
        <v>230.07499999999999</v>
      </c>
      <c r="Q20" s="240">
        <v>254.64</v>
      </c>
      <c r="R20" s="240">
        <v>255.47499999999999</v>
      </c>
      <c r="S20" s="240">
        <v>280.22500000000002</v>
      </c>
      <c r="T20" s="240">
        <v>288.48</v>
      </c>
      <c r="U20" s="240">
        <v>287.95</v>
      </c>
      <c r="V20" s="240">
        <v>272.60000000000002</v>
      </c>
      <c r="W20" s="240">
        <v>246.15</v>
      </c>
      <c r="X20" s="240">
        <v>238.67500000000001</v>
      </c>
      <c r="Y20" s="240">
        <v>226.02</v>
      </c>
      <c r="Z20" s="240">
        <v>214.42500000000001</v>
      </c>
      <c r="AA20" s="240">
        <v>205.65</v>
      </c>
      <c r="AB20" s="240">
        <v>187.2</v>
      </c>
      <c r="AC20" s="240">
        <v>207.07499999999999</v>
      </c>
      <c r="AD20" s="240">
        <v>221.57499999999999</v>
      </c>
      <c r="AE20" s="240">
        <v>237.1</v>
      </c>
      <c r="AF20" s="240">
        <v>246.7</v>
      </c>
      <c r="AG20" s="240">
        <v>234.5</v>
      </c>
      <c r="AH20" s="240">
        <v>228.38</v>
      </c>
      <c r="AI20" s="240">
        <v>232.65</v>
      </c>
      <c r="AJ20" s="240">
        <v>235.92</v>
      </c>
      <c r="AK20" s="240">
        <v>229.5</v>
      </c>
      <c r="AL20" s="240">
        <v>236.55</v>
      </c>
      <c r="AM20" s="240">
        <v>245.84</v>
      </c>
      <c r="AN20" s="240">
        <v>241.6</v>
      </c>
      <c r="AO20" s="240">
        <v>243.67500000000001</v>
      </c>
      <c r="AP20" s="240">
        <v>252.75</v>
      </c>
      <c r="AQ20" s="240">
        <v>250.26</v>
      </c>
      <c r="AR20" s="240">
        <v>246.02500000000001</v>
      </c>
      <c r="AS20" s="240">
        <v>241.44</v>
      </c>
      <c r="AT20" s="240">
        <v>249.4</v>
      </c>
      <c r="AU20" s="240">
        <v>276.125</v>
      </c>
      <c r="AV20" s="240">
        <v>262.10000000000002</v>
      </c>
      <c r="AW20" s="240">
        <v>267.75</v>
      </c>
      <c r="AX20" s="240">
        <v>259.375</v>
      </c>
      <c r="AY20" s="240">
        <v>267.12</v>
      </c>
      <c r="AZ20" s="240">
        <v>270.47500000000002</v>
      </c>
      <c r="BA20" s="333">
        <v>274.66590000000002</v>
      </c>
      <c r="BB20" s="333">
        <v>280.51159999999999</v>
      </c>
      <c r="BC20" s="333">
        <v>281.73809999999997</v>
      </c>
      <c r="BD20" s="333">
        <v>279.84699999999998</v>
      </c>
      <c r="BE20" s="333">
        <v>276.0908</v>
      </c>
      <c r="BF20" s="333">
        <v>274.4504</v>
      </c>
      <c r="BG20" s="333">
        <v>271.08850000000001</v>
      </c>
      <c r="BH20" s="333">
        <v>268.03100000000001</v>
      </c>
      <c r="BI20" s="333">
        <v>260.07760000000002</v>
      </c>
      <c r="BJ20" s="333">
        <v>254.89850000000001</v>
      </c>
      <c r="BK20" s="333">
        <v>250.50020000000001</v>
      </c>
      <c r="BL20" s="333">
        <v>252.4649</v>
      </c>
      <c r="BM20" s="333">
        <v>264.72699999999998</v>
      </c>
      <c r="BN20" s="333">
        <v>272.78460000000001</v>
      </c>
      <c r="BO20" s="333">
        <v>278.79149999999998</v>
      </c>
      <c r="BP20" s="333">
        <v>280.54079999999999</v>
      </c>
      <c r="BQ20" s="333">
        <v>280.83080000000001</v>
      </c>
      <c r="BR20" s="333">
        <v>278.72160000000002</v>
      </c>
      <c r="BS20" s="333">
        <v>272.81689999999998</v>
      </c>
      <c r="BT20" s="333">
        <v>270.815</v>
      </c>
      <c r="BU20" s="333">
        <v>265.93689999999998</v>
      </c>
      <c r="BV20" s="333">
        <v>262.6866</v>
      </c>
    </row>
    <row r="21" spans="1:74" ht="11.1" customHeight="1" x14ac:dyDescent="0.2">
      <c r="A21" s="52" t="s">
        <v>658</v>
      </c>
      <c r="B21" s="151" t="s">
        <v>1008</v>
      </c>
      <c r="C21" s="240">
        <v>389.32499999999999</v>
      </c>
      <c r="D21" s="240">
        <v>398.35</v>
      </c>
      <c r="E21" s="240">
        <v>400.06</v>
      </c>
      <c r="F21" s="240">
        <v>396.42500000000001</v>
      </c>
      <c r="G21" s="240">
        <v>394.27499999999998</v>
      </c>
      <c r="H21" s="240">
        <v>390.62</v>
      </c>
      <c r="I21" s="240">
        <v>388.35</v>
      </c>
      <c r="J21" s="240">
        <v>383.8</v>
      </c>
      <c r="K21" s="240">
        <v>379.24</v>
      </c>
      <c r="L21" s="240">
        <v>368.05</v>
      </c>
      <c r="M21" s="240">
        <v>364.72500000000002</v>
      </c>
      <c r="N21" s="240">
        <v>341.06</v>
      </c>
      <c r="O21" s="240">
        <v>299.72500000000002</v>
      </c>
      <c r="P21" s="240">
        <v>285.77499999999998</v>
      </c>
      <c r="Q21" s="240">
        <v>289.7</v>
      </c>
      <c r="R21" s="240">
        <v>278.22500000000002</v>
      </c>
      <c r="S21" s="240">
        <v>288.75</v>
      </c>
      <c r="T21" s="240">
        <v>287.3</v>
      </c>
      <c r="U21" s="240">
        <v>278.77499999999998</v>
      </c>
      <c r="V21" s="240">
        <v>259.5</v>
      </c>
      <c r="W21" s="240">
        <v>250.5</v>
      </c>
      <c r="X21" s="240">
        <v>251.92500000000001</v>
      </c>
      <c r="Y21" s="240">
        <v>246.7</v>
      </c>
      <c r="Z21" s="240">
        <v>230.9</v>
      </c>
      <c r="AA21" s="240">
        <v>214.27500000000001</v>
      </c>
      <c r="AB21" s="240">
        <v>199.82</v>
      </c>
      <c r="AC21" s="240">
        <v>209</v>
      </c>
      <c r="AD21" s="240">
        <v>215.15</v>
      </c>
      <c r="AE21" s="240">
        <v>231.46</v>
      </c>
      <c r="AF21" s="240">
        <v>242.25</v>
      </c>
      <c r="AG21" s="240">
        <v>240.45</v>
      </c>
      <c r="AH21" s="240">
        <v>235.06</v>
      </c>
      <c r="AI21" s="240">
        <v>239.42500000000001</v>
      </c>
      <c r="AJ21" s="240">
        <v>245.44</v>
      </c>
      <c r="AK21" s="240">
        <v>243.85</v>
      </c>
      <c r="AL21" s="240">
        <v>251</v>
      </c>
      <c r="AM21" s="240">
        <v>257.98</v>
      </c>
      <c r="AN21" s="240">
        <v>256.8</v>
      </c>
      <c r="AO21" s="240">
        <v>255.35</v>
      </c>
      <c r="AP21" s="240">
        <v>258.25</v>
      </c>
      <c r="AQ21" s="240">
        <v>256.04000000000002</v>
      </c>
      <c r="AR21" s="240">
        <v>251.05</v>
      </c>
      <c r="AS21" s="240">
        <v>249.64</v>
      </c>
      <c r="AT21" s="240">
        <v>259.5</v>
      </c>
      <c r="AU21" s="240">
        <v>278.47500000000002</v>
      </c>
      <c r="AV21" s="240">
        <v>279.42</v>
      </c>
      <c r="AW21" s="240">
        <v>290.875</v>
      </c>
      <c r="AX21" s="240">
        <v>290.89999999999998</v>
      </c>
      <c r="AY21" s="240">
        <v>301.83999999999997</v>
      </c>
      <c r="AZ21" s="240">
        <v>304.57499999999999</v>
      </c>
      <c r="BA21" s="333">
        <v>296.90530000000001</v>
      </c>
      <c r="BB21" s="333">
        <v>292.70339999999999</v>
      </c>
      <c r="BC21" s="333">
        <v>288.6223</v>
      </c>
      <c r="BD21" s="333">
        <v>287.28550000000001</v>
      </c>
      <c r="BE21" s="333">
        <v>284.38279999999997</v>
      </c>
      <c r="BF21" s="333">
        <v>284.2629</v>
      </c>
      <c r="BG21" s="333">
        <v>286.64589999999998</v>
      </c>
      <c r="BH21" s="333">
        <v>285.69850000000002</v>
      </c>
      <c r="BI21" s="333">
        <v>286.57670000000002</v>
      </c>
      <c r="BJ21" s="333">
        <v>284.65089999999998</v>
      </c>
      <c r="BK21" s="333">
        <v>281.29349999999999</v>
      </c>
      <c r="BL21" s="333">
        <v>276.71870000000001</v>
      </c>
      <c r="BM21" s="333">
        <v>281.37849999999997</v>
      </c>
      <c r="BN21" s="333">
        <v>280.94979999999998</v>
      </c>
      <c r="BO21" s="333">
        <v>282.12439999999998</v>
      </c>
      <c r="BP21" s="333">
        <v>284.61649999999997</v>
      </c>
      <c r="BQ21" s="333">
        <v>286.0145</v>
      </c>
      <c r="BR21" s="333">
        <v>287.94009999999997</v>
      </c>
      <c r="BS21" s="333">
        <v>291.166</v>
      </c>
      <c r="BT21" s="333">
        <v>291.87979999999999</v>
      </c>
      <c r="BU21" s="333">
        <v>293.4579</v>
      </c>
      <c r="BV21" s="333">
        <v>293.41140000000001</v>
      </c>
    </row>
    <row r="22" spans="1:74" ht="11.1" customHeight="1" x14ac:dyDescent="0.2">
      <c r="A22" s="52" t="s">
        <v>618</v>
      </c>
      <c r="B22" s="151" t="s">
        <v>685</v>
      </c>
      <c r="C22" s="240">
        <v>390.4</v>
      </c>
      <c r="D22" s="240">
        <v>407.2</v>
      </c>
      <c r="E22" s="240">
        <v>395.2</v>
      </c>
      <c r="F22" s="240">
        <v>383</v>
      </c>
      <c r="G22" s="240">
        <v>381.5</v>
      </c>
      <c r="H22" s="240">
        <v>377.9</v>
      </c>
      <c r="I22" s="240">
        <v>375.3</v>
      </c>
      <c r="J22" s="240">
        <v>370.5</v>
      </c>
      <c r="K22" s="240">
        <v>364.2</v>
      </c>
      <c r="L22" s="240">
        <v>351.5</v>
      </c>
      <c r="M22" s="240">
        <v>338.4</v>
      </c>
      <c r="N22" s="240">
        <v>313.8</v>
      </c>
      <c r="O22" s="240">
        <v>281.10000000000002</v>
      </c>
      <c r="P22" s="240">
        <v>286.39999999999998</v>
      </c>
      <c r="Q22" s="240">
        <v>301.89999999999998</v>
      </c>
      <c r="R22" s="240">
        <v>275.5</v>
      </c>
      <c r="S22" s="240">
        <v>278.8</v>
      </c>
      <c r="T22" s="240">
        <v>274.3</v>
      </c>
      <c r="U22" s="240">
        <v>265.10000000000002</v>
      </c>
      <c r="V22" s="240">
        <v>243.7</v>
      </c>
      <c r="W22" s="240">
        <v>237.6</v>
      </c>
      <c r="X22" s="240">
        <v>235</v>
      </c>
      <c r="Y22" s="240">
        <v>230.2</v>
      </c>
      <c r="Z22" s="240">
        <v>211.4</v>
      </c>
      <c r="AA22" s="240">
        <v>197</v>
      </c>
      <c r="AB22" s="240">
        <v>192.3</v>
      </c>
      <c r="AC22" s="240">
        <v>194.7</v>
      </c>
      <c r="AD22" s="240">
        <v>198.9</v>
      </c>
      <c r="AE22" s="240">
        <v>209.7</v>
      </c>
      <c r="AF22" s="240">
        <v>215.5</v>
      </c>
      <c r="AG22" s="240">
        <v>213</v>
      </c>
      <c r="AH22" s="240">
        <v>207.3</v>
      </c>
      <c r="AI22" s="240">
        <v>212.2</v>
      </c>
      <c r="AJ22" s="240">
        <v>228.8</v>
      </c>
      <c r="AK22" s="240">
        <v>225.6</v>
      </c>
      <c r="AL22" s="240">
        <v>239.4</v>
      </c>
      <c r="AM22" s="240">
        <v>248.2</v>
      </c>
      <c r="AN22" s="240">
        <v>247.4</v>
      </c>
      <c r="AO22" s="240">
        <v>244.9</v>
      </c>
      <c r="AP22" s="240">
        <v>243.8</v>
      </c>
      <c r="AQ22" s="240">
        <v>237.8</v>
      </c>
      <c r="AR22" s="240">
        <v>228.4</v>
      </c>
      <c r="AS22" s="240">
        <v>221.5</v>
      </c>
      <c r="AT22" s="240">
        <v>229.2</v>
      </c>
      <c r="AU22" s="240">
        <v>248.1</v>
      </c>
      <c r="AV22" s="240">
        <v>252</v>
      </c>
      <c r="AW22" s="240">
        <v>263.3</v>
      </c>
      <c r="AX22" s="240">
        <v>270.3</v>
      </c>
      <c r="AY22" s="240">
        <v>290.2</v>
      </c>
      <c r="AZ22" s="240">
        <v>281.69709999999998</v>
      </c>
      <c r="BA22" s="333">
        <v>281.05200000000002</v>
      </c>
      <c r="BB22" s="333">
        <v>276.77249999999998</v>
      </c>
      <c r="BC22" s="333">
        <v>272.74380000000002</v>
      </c>
      <c r="BD22" s="333">
        <v>272.36790000000002</v>
      </c>
      <c r="BE22" s="333">
        <v>269.94869999999997</v>
      </c>
      <c r="BF22" s="333">
        <v>271.34980000000002</v>
      </c>
      <c r="BG22" s="333">
        <v>273.79129999999998</v>
      </c>
      <c r="BH22" s="333">
        <v>275.16910000000001</v>
      </c>
      <c r="BI22" s="333">
        <v>279.23079999999999</v>
      </c>
      <c r="BJ22" s="333">
        <v>279.5111</v>
      </c>
      <c r="BK22" s="333">
        <v>287.52370000000002</v>
      </c>
      <c r="BL22" s="333">
        <v>284.45999999999998</v>
      </c>
      <c r="BM22" s="333">
        <v>278.995</v>
      </c>
      <c r="BN22" s="333">
        <v>272.32749999999999</v>
      </c>
      <c r="BO22" s="333">
        <v>270.54849999999999</v>
      </c>
      <c r="BP22" s="333">
        <v>271.31580000000002</v>
      </c>
      <c r="BQ22" s="333">
        <v>271.77929999999998</v>
      </c>
      <c r="BR22" s="333">
        <v>274.18369999999999</v>
      </c>
      <c r="BS22" s="333">
        <v>277.22449999999998</v>
      </c>
      <c r="BT22" s="333">
        <v>280.29230000000001</v>
      </c>
      <c r="BU22" s="333">
        <v>284.86680000000001</v>
      </c>
      <c r="BV22" s="333">
        <v>287.05119999999999</v>
      </c>
    </row>
    <row r="23" spans="1:74" ht="11.1" customHeight="1" x14ac:dyDescent="0.2">
      <c r="A23" s="49"/>
      <c r="B23" s="54" t="s">
        <v>142</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413"/>
      <c r="BB23" s="413"/>
      <c r="BC23" s="413"/>
      <c r="BD23" s="413"/>
      <c r="BE23" s="413"/>
      <c r="BF23" s="413"/>
      <c r="BG23" s="413"/>
      <c r="BH23" s="413"/>
      <c r="BI23" s="413"/>
      <c r="BJ23" s="413"/>
      <c r="BK23" s="413"/>
      <c r="BL23" s="413"/>
      <c r="BM23" s="413"/>
      <c r="BN23" s="413"/>
      <c r="BO23" s="413"/>
      <c r="BP23" s="413"/>
      <c r="BQ23" s="413"/>
      <c r="BR23" s="413"/>
      <c r="BS23" s="413"/>
      <c r="BT23" s="413"/>
      <c r="BU23" s="413"/>
      <c r="BV23" s="413"/>
    </row>
    <row r="24" spans="1:74" ht="11.1" customHeight="1" x14ac:dyDescent="0.2">
      <c r="A24" s="52" t="s">
        <v>931</v>
      </c>
      <c r="B24" s="151" t="s">
        <v>141</v>
      </c>
      <c r="C24" s="216">
        <v>4.8685289999999997</v>
      </c>
      <c r="D24" s="216">
        <v>6.1969669999999999</v>
      </c>
      <c r="E24" s="216">
        <v>5.0647989999999998</v>
      </c>
      <c r="F24" s="216">
        <v>4.8117140000000003</v>
      </c>
      <c r="G24" s="216">
        <v>4.7321730000000004</v>
      </c>
      <c r="H24" s="216">
        <v>4.7394040000000004</v>
      </c>
      <c r="I24" s="216">
        <v>4.1826169999999996</v>
      </c>
      <c r="J24" s="216">
        <v>4.0410959999999996</v>
      </c>
      <c r="K24" s="216">
        <v>4.0534920000000003</v>
      </c>
      <c r="L24" s="216">
        <v>3.9057729999999999</v>
      </c>
      <c r="M24" s="216">
        <v>4.2580260000000001</v>
      </c>
      <c r="N24" s="216">
        <v>3.5969060000000002</v>
      </c>
      <c r="O24" s="216">
        <v>3.104778</v>
      </c>
      <c r="P24" s="216">
        <v>2.979301</v>
      </c>
      <c r="Q24" s="216">
        <v>2.9357470000000001</v>
      </c>
      <c r="R24" s="216">
        <v>2.7065700000000001</v>
      </c>
      <c r="S24" s="216">
        <v>2.9544130000000002</v>
      </c>
      <c r="T24" s="216">
        <v>2.8870079999999998</v>
      </c>
      <c r="U24" s="216">
        <v>2.9440430000000002</v>
      </c>
      <c r="V24" s="216">
        <v>2.8766379999999998</v>
      </c>
      <c r="W24" s="216">
        <v>2.7584200000000001</v>
      </c>
      <c r="X24" s="216">
        <v>2.4276170000000001</v>
      </c>
      <c r="Y24" s="216">
        <v>2.1704409999999998</v>
      </c>
      <c r="Z24" s="216">
        <v>2.0003730000000002</v>
      </c>
      <c r="AA24" s="216">
        <v>2.3674710000000001</v>
      </c>
      <c r="AB24" s="216">
        <v>2.0625930000000001</v>
      </c>
      <c r="AC24" s="216">
        <v>1.7929729999999999</v>
      </c>
      <c r="AD24" s="216">
        <v>1.9879290000000001</v>
      </c>
      <c r="AE24" s="216">
        <v>1.9931140000000001</v>
      </c>
      <c r="AF24" s="216">
        <v>2.6827190000000001</v>
      </c>
      <c r="AG24" s="216">
        <v>2.9264139999999998</v>
      </c>
      <c r="AH24" s="216">
        <v>2.9264139999999998</v>
      </c>
      <c r="AI24" s="216">
        <v>3.1027040000000001</v>
      </c>
      <c r="AJ24" s="216">
        <v>3.0871490000000001</v>
      </c>
      <c r="AK24" s="216">
        <v>2.6422759999999998</v>
      </c>
      <c r="AL24" s="216">
        <v>3.7238669999999998</v>
      </c>
      <c r="AM24" s="216">
        <v>3.4262480000000002</v>
      </c>
      <c r="AN24" s="216">
        <v>2.9575239999999998</v>
      </c>
      <c r="AO24" s="216">
        <v>2.9865599999999999</v>
      </c>
      <c r="AP24" s="216">
        <v>3.2178110000000002</v>
      </c>
      <c r="AQ24" s="216">
        <v>3.2665500000000001</v>
      </c>
      <c r="AR24" s="216">
        <v>3.0850749999999998</v>
      </c>
      <c r="AS24" s="216">
        <v>3.094408</v>
      </c>
      <c r="AT24" s="216">
        <v>3.0072999999999999</v>
      </c>
      <c r="AU24" s="216">
        <v>3.086112</v>
      </c>
      <c r="AV24" s="216">
        <v>2.9855230000000001</v>
      </c>
      <c r="AW24" s="216">
        <v>3.125518</v>
      </c>
      <c r="AX24" s="216">
        <v>2.9253770000000001</v>
      </c>
      <c r="AY24" s="216">
        <v>3.82653</v>
      </c>
      <c r="AZ24" s="216">
        <v>2.7594569999999998</v>
      </c>
      <c r="BA24" s="327">
        <v>2.81881</v>
      </c>
      <c r="BB24" s="327">
        <v>2.8154849999999998</v>
      </c>
      <c r="BC24" s="327">
        <v>2.927044</v>
      </c>
      <c r="BD24" s="327">
        <v>3.0147170000000001</v>
      </c>
      <c r="BE24" s="327">
        <v>3.1027930000000001</v>
      </c>
      <c r="BF24" s="327">
        <v>3.120771</v>
      </c>
      <c r="BG24" s="327">
        <v>3.1364369999999999</v>
      </c>
      <c r="BH24" s="327">
        <v>3.1431339999999999</v>
      </c>
      <c r="BI24" s="327">
        <v>3.1920790000000001</v>
      </c>
      <c r="BJ24" s="327">
        <v>3.3127580000000001</v>
      </c>
      <c r="BK24" s="327">
        <v>3.4131990000000001</v>
      </c>
      <c r="BL24" s="327">
        <v>3.3607330000000002</v>
      </c>
      <c r="BM24" s="327">
        <v>3.2154310000000002</v>
      </c>
      <c r="BN24" s="327">
        <v>3.0806429999999998</v>
      </c>
      <c r="BO24" s="327">
        <v>3.0793029999999999</v>
      </c>
      <c r="BP24" s="327">
        <v>3.0865670000000001</v>
      </c>
      <c r="BQ24" s="327">
        <v>3.125947</v>
      </c>
      <c r="BR24" s="327">
        <v>3.1577109999999999</v>
      </c>
      <c r="BS24" s="327">
        <v>3.1422460000000001</v>
      </c>
      <c r="BT24" s="327">
        <v>3.128212</v>
      </c>
      <c r="BU24" s="327">
        <v>3.1580659999999998</v>
      </c>
      <c r="BV24" s="327">
        <v>3.2800240000000001</v>
      </c>
    </row>
    <row r="25" spans="1:74" ht="11.1" customHeight="1" x14ac:dyDescent="0.2">
      <c r="A25" s="52" t="s">
        <v>143</v>
      </c>
      <c r="B25" s="151" t="s">
        <v>135</v>
      </c>
      <c r="C25" s="216">
        <v>4.7130000000000001</v>
      </c>
      <c r="D25" s="216">
        <v>5.9989999999999997</v>
      </c>
      <c r="E25" s="216">
        <v>4.9029999999999996</v>
      </c>
      <c r="F25" s="216">
        <v>4.6580000000000004</v>
      </c>
      <c r="G25" s="216">
        <v>4.5810000000000004</v>
      </c>
      <c r="H25" s="216">
        <v>4.5880000000000001</v>
      </c>
      <c r="I25" s="216">
        <v>4.0490000000000004</v>
      </c>
      <c r="J25" s="216">
        <v>3.9119999999999999</v>
      </c>
      <c r="K25" s="216">
        <v>3.9239999999999999</v>
      </c>
      <c r="L25" s="216">
        <v>3.7810000000000001</v>
      </c>
      <c r="M25" s="216">
        <v>4.1219999999999999</v>
      </c>
      <c r="N25" s="216">
        <v>3.4820000000000002</v>
      </c>
      <c r="O25" s="216">
        <v>2.9940000000000002</v>
      </c>
      <c r="P25" s="216">
        <v>2.8730000000000002</v>
      </c>
      <c r="Q25" s="216">
        <v>2.831</v>
      </c>
      <c r="R25" s="216">
        <v>2.61</v>
      </c>
      <c r="S25" s="216">
        <v>2.8490000000000002</v>
      </c>
      <c r="T25" s="216">
        <v>2.7839999999999998</v>
      </c>
      <c r="U25" s="216">
        <v>2.839</v>
      </c>
      <c r="V25" s="216">
        <v>2.774</v>
      </c>
      <c r="W25" s="216">
        <v>2.66</v>
      </c>
      <c r="X25" s="216">
        <v>2.3410000000000002</v>
      </c>
      <c r="Y25" s="216">
        <v>2.093</v>
      </c>
      <c r="Z25" s="216">
        <v>1.929</v>
      </c>
      <c r="AA25" s="216">
        <v>2.2829999999999999</v>
      </c>
      <c r="AB25" s="216">
        <v>1.9890000000000001</v>
      </c>
      <c r="AC25" s="216">
        <v>1.7290000000000001</v>
      </c>
      <c r="AD25" s="216">
        <v>1.917</v>
      </c>
      <c r="AE25" s="216">
        <v>1.9219999999999999</v>
      </c>
      <c r="AF25" s="216">
        <v>2.5870000000000002</v>
      </c>
      <c r="AG25" s="216">
        <v>2.8220000000000001</v>
      </c>
      <c r="AH25" s="216">
        <v>2.8220000000000001</v>
      </c>
      <c r="AI25" s="216">
        <v>2.992</v>
      </c>
      <c r="AJ25" s="216">
        <v>2.9769999999999999</v>
      </c>
      <c r="AK25" s="216">
        <v>2.548</v>
      </c>
      <c r="AL25" s="216">
        <v>3.5910000000000002</v>
      </c>
      <c r="AM25" s="216">
        <v>3.3039999999999998</v>
      </c>
      <c r="AN25" s="216">
        <v>2.8519999999999999</v>
      </c>
      <c r="AO25" s="216">
        <v>2.88</v>
      </c>
      <c r="AP25" s="216">
        <v>3.1030000000000002</v>
      </c>
      <c r="AQ25" s="216">
        <v>3.15</v>
      </c>
      <c r="AR25" s="216">
        <v>2.9750000000000001</v>
      </c>
      <c r="AS25" s="216">
        <v>2.984</v>
      </c>
      <c r="AT25" s="216">
        <v>2.9</v>
      </c>
      <c r="AU25" s="216">
        <v>2.976</v>
      </c>
      <c r="AV25" s="216">
        <v>2.879</v>
      </c>
      <c r="AW25" s="216">
        <v>3.0139999999999998</v>
      </c>
      <c r="AX25" s="216">
        <v>2.8210000000000002</v>
      </c>
      <c r="AY25" s="216">
        <v>3.69</v>
      </c>
      <c r="AZ25" s="216">
        <v>2.661</v>
      </c>
      <c r="BA25" s="327">
        <v>2.7182360000000001</v>
      </c>
      <c r="BB25" s="327">
        <v>2.7150289999999999</v>
      </c>
      <c r="BC25" s="327">
        <v>2.8226079999999998</v>
      </c>
      <c r="BD25" s="327">
        <v>2.9071530000000001</v>
      </c>
      <c r="BE25" s="327">
        <v>2.992086</v>
      </c>
      <c r="BF25" s="327">
        <v>3.0094219999999998</v>
      </c>
      <c r="BG25" s="327">
        <v>3.0245289999999998</v>
      </c>
      <c r="BH25" s="327">
        <v>3.0309879999999998</v>
      </c>
      <c r="BI25" s="327">
        <v>3.0781860000000001</v>
      </c>
      <c r="BJ25" s="327">
        <v>3.1945600000000001</v>
      </c>
      <c r="BK25" s="327">
        <v>3.2914159999999999</v>
      </c>
      <c r="BL25" s="327">
        <v>3.2408229999999998</v>
      </c>
      <c r="BM25" s="327">
        <v>3.100705</v>
      </c>
      <c r="BN25" s="327">
        <v>2.970726</v>
      </c>
      <c r="BO25" s="327">
        <v>2.9694340000000001</v>
      </c>
      <c r="BP25" s="327">
        <v>2.9764390000000001</v>
      </c>
      <c r="BQ25" s="327">
        <v>3.0144129999999998</v>
      </c>
      <c r="BR25" s="327">
        <v>3.0450439999999999</v>
      </c>
      <c r="BS25" s="327">
        <v>3.0301309999999999</v>
      </c>
      <c r="BT25" s="327">
        <v>3.0165980000000001</v>
      </c>
      <c r="BU25" s="327">
        <v>3.0453869999999998</v>
      </c>
      <c r="BV25" s="327">
        <v>3.1629930000000002</v>
      </c>
    </row>
    <row r="26" spans="1:74" ht="11.1" customHeight="1" x14ac:dyDescent="0.2">
      <c r="A26" s="52"/>
      <c r="B26" s="53" t="s">
        <v>1241</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330"/>
      <c r="BB26" s="330"/>
      <c r="BC26" s="330"/>
      <c r="BD26" s="330"/>
      <c r="BE26" s="330"/>
      <c r="BF26" s="330"/>
      <c r="BG26" s="330"/>
      <c r="BH26" s="330"/>
      <c r="BI26" s="330"/>
      <c r="BJ26" s="330"/>
      <c r="BK26" s="330"/>
      <c r="BL26" s="330"/>
      <c r="BM26" s="330"/>
      <c r="BN26" s="330"/>
      <c r="BO26" s="330"/>
      <c r="BP26" s="330"/>
      <c r="BQ26" s="330"/>
      <c r="BR26" s="330"/>
      <c r="BS26" s="330"/>
      <c r="BT26" s="330"/>
      <c r="BU26" s="330"/>
      <c r="BV26" s="330"/>
    </row>
    <row r="27" spans="1:74" ht="11.1" customHeight="1" x14ac:dyDescent="0.2">
      <c r="A27" s="52" t="s">
        <v>871</v>
      </c>
      <c r="B27" s="151" t="s">
        <v>521</v>
      </c>
      <c r="C27" s="216">
        <v>5.69</v>
      </c>
      <c r="D27" s="216">
        <v>6.63</v>
      </c>
      <c r="E27" s="216">
        <v>6.47</v>
      </c>
      <c r="F27" s="216">
        <v>5.85</v>
      </c>
      <c r="G27" s="216">
        <v>5.74</v>
      </c>
      <c r="H27" s="216">
        <v>5.46</v>
      </c>
      <c r="I27" s="216">
        <v>5.43</v>
      </c>
      <c r="J27" s="216">
        <v>4.96</v>
      </c>
      <c r="K27" s="216">
        <v>5.0199999999999996</v>
      </c>
      <c r="L27" s="216">
        <v>5.03</v>
      </c>
      <c r="M27" s="216">
        <v>5.0199999999999996</v>
      </c>
      <c r="N27" s="216">
        <v>5.62</v>
      </c>
      <c r="O27" s="216">
        <v>4.9000000000000004</v>
      </c>
      <c r="P27" s="216">
        <v>4.74</v>
      </c>
      <c r="Q27" s="216">
        <v>4.46</v>
      </c>
      <c r="R27" s="216">
        <v>3.96</v>
      </c>
      <c r="S27" s="216">
        <v>3.58</v>
      </c>
      <c r="T27" s="216">
        <v>3.76</v>
      </c>
      <c r="U27" s="216">
        <v>3.74</v>
      </c>
      <c r="V27" s="216">
        <v>3.79</v>
      </c>
      <c r="W27" s="216">
        <v>3.65</v>
      </c>
      <c r="X27" s="216">
        <v>3.54</v>
      </c>
      <c r="Y27" s="216">
        <v>3.28</v>
      </c>
      <c r="Z27" s="216">
        <v>3.48</v>
      </c>
      <c r="AA27" s="216">
        <v>3.62</v>
      </c>
      <c r="AB27" s="216">
        <v>3.64</v>
      </c>
      <c r="AC27" s="216">
        <v>3.05</v>
      </c>
      <c r="AD27" s="216">
        <v>3.01</v>
      </c>
      <c r="AE27" s="216">
        <v>2.9</v>
      </c>
      <c r="AF27" s="216">
        <v>2.89</v>
      </c>
      <c r="AG27" s="216">
        <v>3.58</v>
      </c>
      <c r="AH27" s="216">
        <v>3.59</v>
      </c>
      <c r="AI27" s="216">
        <v>3.74</v>
      </c>
      <c r="AJ27" s="216">
        <v>3.88</v>
      </c>
      <c r="AK27" s="216">
        <v>3.87</v>
      </c>
      <c r="AL27" s="216">
        <v>4.32</v>
      </c>
      <c r="AM27" s="216">
        <v>4.9000000000000004</v>
      </c>
      <c r="AN27" s="216">
        <v>4.59</v>
      </c>
      <c r="AO27" s="216">
        <v>3.98</v>
      </c>
      <c r="AP27" s="216">
        <v>4.17</v>
      </c>
      <c r="AQ27" s="216">
        <v>4.07</v>
      </c>
      <c r="AR27" s="216">
        <v>4.0999999999999996</v>
      </c>
      <c r="AS27" s="216">
        <v>3.96</v>
      </c>
      <c r="AT27" s="216">
        <v>3.83</v>
      </c>
      <c r="AU27" s="216">
        <v>3.89</v>
      </c>
      <c r="AV27" s="216">
        <v>3.82</v>
      </c>
      <c r="AW27" s="216">
        <v>3.89</v>
      </c>
      <c r="AX27" s="216">
        <v>4.25</v>
      </c>
      <c r="AY27" s="216">
        <v>4.7553359999999998</v>
      </c>
      <c r="AZ27" s="216">
        <v>4.5840949999999996</v>
      </c>
      <c r="BA27" s="327">
        <v>4.0381729999999996</v>
      </c>
      <c r="BB27" s="327">
        <v>3.8351419999999998</v>
      </c>
      <c r="BC27" s="327">
        <v>3.7585389999999999</v>
      </c>
      <c r="BD27" s="327">
        <v>3.821618</v>
      </c>
      <c r="BE27" s="327">
        <v>3.920086</v>
      </c>
      <c r="BF27" s="327">
        <v>4.0021940000000003</v>
      </c>
      <c r="BG27" s="327">
        <v>3.989754</v>
      </c>
      <c r="BH27" s="327">
        <v>4.1624749999999997</v>
      </c>
      <c r="BI27" s="327">
        <v>4.2680490000000004</v>
      </c>
      <c r="BJ27" s="327">
        <v>4.6116919999999997</v>
      </c>
      <c r="BK27" s="327">
        <v>4.8401009999999998</v>
      </c>
      <c r="BL27" s="327">
        <v>4.7045719999999998</v>
      </c>
      <c r="BM27" s="327">
        <v>4.5062959999999999</v>
      </c>
      <c r="BN27" s="327">
        <v>4.1363479999999999</v>
      </c>
      <c r="BO27" s="327">
        <v>3.9831409999999998</v>
      </c>
      <c r="BP27" s="327">
        <v>3.9421870000000001</v>
      </c>
      <c r="BQ27" s="327">
        <v>3.9808560000000002</v>
      </c>
      <c r="BR27" s="327">
        <v>4.0667350000000004</v>
      </c>
      <c r="BS27" s="327">
        <v>4.0061970000000002</v>
      </c>
      <c r="BT27" s="327">
        <v>4.1649039999999999</v>
      </c>
      <c r="BU27" s="327">
        <v>4.2648000000000001</v>
      </c>
      <c r="BV27" s="327">
        <v>4.6090949999999999</v>
      </c>
    </row>
    <row r="28" spans="1:74" ht="11.1" customHeight="1" x14ac:dyDescent="0.2">
      <c r="A28" s="52" t="s">
        <v>861</v>
      </c>
      <c r="B28" s="151" t="s">
        <v>522</v>
      </c>
      <c r="C28" s="216">
        <v>8.11</v>
      </c>
      <c r="D28" s="216">
        <v>8.69</v>
      </c>
      <c r="E28" s="216">
        <v>9.35</v>
      </c>
      <c r="F28" s="216">
        <v>9.49</v>
      </c>
      <c r="G28" s="216">
        <v>9.6999999999999993</v>
      </c>
      <c r="H28" s="216">
        <v>9.94</v>
      </c>
      <c r="I28" s="216">
        <v>10.06</v>
      </c>
      <c r="J28" s="216">
        <v>9.67</v>
      </c>
      <c r="K28" s="216">
        <v>9.39</v>
      </c>
      <c r="L28" s="216">
        <v>8.9700000000000006</v>
      </c>
      <c r="M28" s="216">
        <v>8.2899999999999991</v>
      </c>
      <c r="N28" s="216">
        <v>8.5299999999999994</v>
      </c>
      <c r="O28" s="216">
        <v>8.15</v>
      </c>
      <c r="P28" s="216">
        <v>7.81</v>
      </c>
      <c r="Q28" s="216">
        <v>7.85</v>
      </c>
      <c r="R28" s="216">
        <v>8.0299999999999994</v>
      </c>
      <c r="S28" s="216">
        <v>8.1300000000000008</v>
      </c>
      <c r="T28" s="216">
        <v>8.52</v>
      </c>
      <c r="U28" s="216">
        <v>8.49</v>
      </c>
      <c r="V28" s="216">
        <v>8.4600000000000009</v>
      </c>
      <c r="W28" s="216">
        <v>8.43</v>
      </c>
      <c r="X28" s="216">
        <v>7.79</v>
      </c>
      <c r="Y28" s="216">
        <v>7.39</v>
      </c>
      <c r="Z28" s="216">
        <v>7.23</v>
      </c>
      <c r="AA28" s="216">
        <v>6.75</v>
      </c>
      <c r="AB28" s="216">
        <v>6.86</v>
      </c>
      <c r="AC28" s="216">
        <v>7.08</v>
      </c>
      <c r="AD28" s="216">
        <v>6.98</v>
      </c>
      <c r="AE28" s="216">
        <v>7.32</v>
      </c>
      <c r="AF28" s="216">
        <v>7.72</v>
      </c>
      <c r="AG28" s="216">
        <v>8.14</v>
      </c>
      <c r="AH28" s="216">
        <v>8.3000000000000007</v>
      </c>
      <c r="AI28" s="216">
        <v>8.27</v>
      </c>
      <c r="AJ28" s="216">
        <v>7.96</v>
      </c>
      <c r="AK28" s="216">
        <v>7.67</v>
      </c>
      <c r="AL28" s="216">
        <v>7.27</v>
      </c>
      <c r="AM28" s="216">
        <v>7.59</v>
      </c>
      <c r="AN28" s="216">
        <v>7.9</v>
      </c>
      <c r="AO28" s="216">
        <v>7.68</v>
      </c>
      <c r="AP28" s="216">
        <v>8.08</v>
      </c>
      <c r="AQ28" s="216">
        <v>8.32</v>
      </c>
      <c r="AR28" s="216">
        <v>8.76</v>
      </c>
      <c r="AS28" s="216">
        <v>8.82</v>
      </c>
      <c r="AT28" s="216">
        <v>8.76</v>
      </c>
      <c r="AU28" s="216">
        <v>8.48</v>
      </c>
      <c r="AV28" s="216">
        <v>7.96</v>
      </c>
      <c r="AW28" s="216">
        <v>7.53</v>
      </c>
      <c r="AX28" s="216">
        <v>7.44</v>
      </c>
      <c r="AY28" s="216">
        <v>7.4791290000000004</v>
      </c>
      <c r="AZ28" s="216">
        <v>7.702788</v>
      </c>
      <c r="BA28" s="327">
        <v>7.739115</v>
      </c>
      <c r="BB28" s="327">
        <v>7.7862499999999999</v>
      </c>
      <c r="BC28" s="327">
        <v>8.0672569999999997</v>
      </c>
      <c r="BD28" s="327">
        <v>8.3564489999999996</v>
      </c>
      <c r="BE28" s="327">
        <v>8.5159520000000004</v>
      </c>
      <c r="BF28" s="327">
        <v>8.6676470000000005</v>
      </c>
      <c r="BG28" s="327">
        <v>8.5510999999999999</v>
      </c>
      <c r="BH28" s="327">
        <v>8.1437889999999999</v>
      </c>
      <c r="BI28" s="327">
        <v>7.9201280000000001</v>
      </c>
      <c r="BJ28" s="327">
        <v>7.8412860000000002</v>
      </c>
      <c r="BK28" s="327">
        <v>7.793266</v>
      </c>
      <c r="BL28" s="327">
        <v>7.8104480000000001</v>
      </c>
      <c r="BM28" s="327">
        <v>7.9859119999999999</v>
      </c>
      <c r="BN28" s="327">
        <v>8.0896129999999999</v>
      </c>
      <c r="BO28" s="327">
        <v>8.3680020000000006</v>
      </c>
      <c r="BP28" s="327">
        <v>8.6450949999999995</v>
      </c>
      <c r="BQ28" s="327">
        <v>8.7115860000000005</v>
      </c>
      <c r="BR28" s="327">
        <v>8.7722390000000008</v>
      </c>
      <c r="BS28" s="327">
        <v>8.6173909999999996</v>
      </c>
      <c r="BT28" s="327">
        <v>8.2022099999999991</v>
      </c>
      <c r="BU28" s="327">
        <v>7.9480389999999996</v>
      </c>
      <c r="BV28" s="327">
        <v>7.8568569999999998</v>
      </c>
    </row>
    <row r="29" spans="1:74" ht="11.1" customHeight="1" x14ac:dyDescent="0.2">
      <c r="A29" s="52" t="s">
        <v>664</v>
      </c>
      <c r="B29" s="151" t="s">
        <v>523</v>
      </c>
      <c r="C29" s="216">
        <v>9.26</v>
      </c>
      <c r="D29" s="216">
        <v>9.77</v>
      </c>
      <c r="E29" s="216">
        <v>10.7</v>
      </c>
      <c r="F29" s="216">
        <v>11.76</v>
      </c>
      <c r="G29" s="216">
        <v>13.6</v>
      </c>
      <c r="H29" s="216">
        <v>16.13</v>
      </c>
      <c r="I29" s="216">
        <v>17.23</v>
      </c>
      <c r="J29" s="216">
        <v>17.41</v>
      </c>
      <c r="K29" s="216">
        <v>16.27</v>
      </c>
      <c r="L29" s="216">
        <v>13.11</v>
      </c>
      <c r="M29" s="216">
        <v>10.19</v>
      </c>
      <c r="N29" s="216">
        <v>10.01</v>
      </c>
      <c r="O29" s="216">
        <v>9.5</v>
      </c>
      <c r="P29" s="216">
        <v>9.08</v>
      </c>
      <c r="Q29" s="216">
        <v>9.2799999999999994</v>
      </c>
      <c r="R29" s="216">
        <v>10.43</v>
      </c>
      <c r="S29" s="216">
        <v>12.73</v>
      </c>
      <c r="T29" s="216">
        <v>15.07</v>
      </c>
      <c r="U29" s="216">
        <v>16.28</v>
      </c>
      <c r="V29" s="216">
        <v>16.88</v>
      </c>
      <c r="W29" s="216">
        <v>16.399999999999999</v>
      </c>
      <c r="X29" s="216">
        <v>12.6</v>
      </c>
      <c r="Y29" s="216">
        <v>10.02</v>
      </c>
      <c r="Z29" s="216">
        <v>9.27</v>
      </c>
      <c r="AA29" s="216">
        <v>8.2799999999999994</v>
      </c>
      <c r="AB29" s="216">
        <v>8.36</v>
      </c>
      <c r="AC29" s="216">
        <v>9.19</v>
      </c>
      <c r="AD29" s="216">
        <v>9.65</v>
      </c>
      <c r="AE29" s="216">
        <v>11.62</v>
      </c>
      <c r="AF29" s="216">
        <v>14.43</v>
      </c>
      <c r="AG29" s="216">
        <v>16.55</v>
      </c>
      <c r="AH29" s="216">
        <v>17.600000000000001</v>
      </c>
      <c r="AI29" s="216">
        <v>16.78</v>
      </c>
      <c r="AJ29" s="216">
        <v>13.74</v>
      </c>
      <c r="AK29" s="216">
        <v>10.77</v>
      </c>
      <c r="AL29" s="216">
        <v>9.06</v>
      </c>
      <c r="AM29" s="216">
        <v>9.3800000000000008</v>
      </c>
      <c r="AN29" s="216">
        <v>10.07</v>
      </c>
      <c r="AO29" s="216">
        <v>9.9</v>
      </c>
      <c r="AP29" s="216">
        <v>11.38</v>
      </c>
      <c r="AQ29" s="216">
        <v>13.32</v>
      </c>
      <c r="AR29" s="216">
        <v>16.13</v>
      </c>
      <c r="AS29" s="216">
        <v>17.96</v>
      </c>
      <c r="AT29" s="216">
        <v>18.32</v>
      </c>
      <c r="AU29" s="216">
        <v>17.010000000000002</v>
      </c>
      <c r="AV29" s="216">
        <v>13.5</v>
      </c>
      <c r="AW29" s="216">
        <v>10.26</v>
      </c>
      <c r="AX29" s="216">
        <v>9.33</v>
      </c>
      <c r="AY29" s="216">
        <v>8.9486349999999995</v>
      </c>
      <c r="AZ29" s="216">
        <v>9.5722620000000003</v>
      </c>
      <c r="BA29" s="327">
        <v>9.6948260000000008</v>
      </c>
      <c r="BB29" s="327">
        <v>10.497820000000001</v>
      </c>
      <c r="BC29" s="327">
        <v>12.47289</v>
      </c>
      <c r="BD29" s="327">
        <v>14.90422</v>
      </c>
      <c r="BE29" s="327">
        <v>16.425650000000001</v>
      </c>
      <c r="BF29" s="327">
        <v>17.303159999999998</v>
      </c>
      <c r="BG29" s="327">
        <v>16.333590000000001</v>
      </c>
      <c r="BH29" s="327">
        <v>13.30302</v>
      </c>
      <c r="BI29" s="327">
        <v>10.86158</v>
      </c>
      <c r="BJ29" s="327">
        <v>9.9432369999999999</v>
      </c>
      <c r="BK29" s="327">
        <v>9.7120460000000008</v>
      </c>
      <c r="BL29" s="327">
        <v>9.7637839999999994</v>
      </c>
      <c r="BM29" s="327">
        <v>10.08009</v>
      </c>
      <c r="BN29" s="327">
        <v>10.92928</v>
      </c>
      <c r="BO29" s="327">
        <v>12.87186</v>
      </c>
      <c r="BP29" s="327">
        <v>15.20534</v>
      </c>
      <c r="BQ29" s="327">
        <v>16.62255</v>
      </c>
      <c r="BR29" s="327">
        <v>17.386410000000001</v>
      </c>
      <c r="BS29" s="327">
        <v>16.404520000000002</v>
      </c>
      <c r="BT29" s="327">
        <v>13.33385</v>
      </c>
      <c r="BU29" s="327">
        <v>10.836029999999999</v>
      </c>
      <c r="BV29" s="327">
        <v>9.8855350000000008</v>
      </c>
    </row>
    <row r="30" spans="1:74" ht="11.1" customHeight="1" x14ac:dyDescent="0.2">
      <c r="A30" s="49"/>
      <c r="B30" s="54" t="s">
        <v>1218</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413"/>
      <c r="BB30" s="413"/>
      <c r="BC30" s="413"/>
      <c r="BD30" s="413"/>
      <c r="BE30" s="413"/>
      <c r="BF30" s="413"/>
      <c r="BG30" s="413"/>
      <c r="BH30" s="413"/>
      <c r="BI30" s="413"/>
      <c r="BJ30" s="413"/>
      <c r="BK30" s="413"/>
      <c r="BL30" s="413"/>
      <c r="BM30" s="413"/>
      <c r="BN30" s="413"/>
      <c r="BO30" s="413"/>
      <c r="BP30" s="413"/>
      <c r="BQ30" s="413"/>
      <c r="BR30" s="413"/>
      <c r="BS30" s="413"/>
      <c r="BT30" s="413"/>
      <c r="BU30" s="413"/>
      <c r="BV30" s="413"/>
    </row>
    <row r="31" spans="1:74" ht="11.1" customHeight="1" x14ac:dyDescent="0.2">
      <c r="A31" s="49"/>
      <c r="B31" s="55" t="s">
        <v>117</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413"/>
      <c r="BB31" s="413"/>
      <c r="BC31" s="413"/>
      <c r="BD31" s="413"/>
      <c r="BE31" s="413"/>
      <c r="BF31" s="413"/>
      <c r="BG31" s="413"/>
      <c r="BH31" s="413"/>
      <c r="BI31" s="413"/>
      <c r="BJ31" s="413"/>
      <c r="BK31" s="413"/>
      <c r="BL31" s="413"/>
      <c r="BM31" s="413"/>
      <c r="BN31" s="413"/>
      <c r="BO31" s="413"/>
      <c r="BP31" s="413"/>
      <c r="BQ31" s="413"/>
      <c r="BR31" s="413"/>
      <c r="BS31" s="413"/>
      <c r="BT31" s="413"/>
      <c r="BU31" s="413"/>
      <c r="BV31" s="413"/>
    </row>
    <row r="32" spans="1:74" ht="11.1" customHeight="1" x14ac:dyDescent="0.2">
      <c r="A32" s="52" t="s">
        <v>661</v>
      </c>
      <c r="B32" s="151" t="s">
        <v>524</v>
      </c>
      <c r="C32" s="216">
        <v>2.29</v>
      </c>
      <c r="D32" s="216">
        <v>2.3199999999999998</v>
      </c>
      <c r="E32" s="216">
        <v>2.36</v>
      </c>
      <c r="F32" s="216">
        <v>2.39</v>
      </c>
      <c r="G32" s="216">
        <v>2.4</v>
      </c>
      <c r="H32" s="216">
        <v>2.38</v>
      </c>
      <c r="I32" s="216">
        <v>2.38</v>
      </c>
      <c r="J32" s="216">
        <v>2.37</v>
      </c>
      <c r="K32" s="216">
        <v>2.37</v>
      </c>
      <c r="L32" s="216">
        <v>2.31</v>
      </c>
      <c r="M32" s="216">
        <v>2.2999999999999998</v>
      </c>
      <c r="N32" s="216">
        <v>2.5099999999999998</v>
      </c>
      <c r="O32" s="216">
        <v>2.29</v>
      </c>
      <c r="P32" s="216">
        <v>2.2599999999999998</v>
      </c>
      <c r="Q32" s="216">
        <v>2.2599999999999998</v>
      </c>
      <c r="R32" s="216">
        <v>2.23</v>
      </c>
      <c r="S32" s="216">
        <v>2.2599999999999998</v>
      </c>
      <c r="T32" s="216">
        <v>2.25</v>
      </c>
      <c r="U32" s="216">
        <v>2.21</v>
      </c>
      <c r="V32" s="216">
        <v>2.23</v>
      </c>
      <c r="W32" s="216">
        <v>2.2200000000000002</v>
      </c>
      <c r="X32" s="216">
        <v>2.15</v>
      </c>
      <c r="Y32" s="216">
        <v>2.15</v>
      </c>
      <c r="Z32" s="216">
        <v>2.16</v>
      </c>
      <c r="AA32" s="216">
        <v>2.12</v>
      </c>
      <c r="AB32" s="216">
        <v>2.11</v>
      </c>
      <c r="AC32" s="216">
        <v>2.17</v>
      </c>
      <c r="AD32" s="216">
        <v>2.16</v>
      </c>
      <c r="AE32" s="216">
        <v>2.16</v>
      </c>
      <c r="AF32" s="216">
        <v>2.1</v>
      </c>
      <c r="AG32" s="216">
        <v>2.11</v>
      </c>
      <c r="AH32" s="216">
        <v>2.11</v>
      </c>
      <c r="AI32" s="216">
        <v>2.12</v>
      </c>
      <c r="AJ32" s="216">
        <v>2.0699999999999998</v>
      </c>
      <c r="AK32" s="216">
        <v>2.08</v>
      </c>
      <c r="AL32" s="216">
        <v>2.08</v>
      </c>
      <c r="AM32" s="216">
        <v>2.0934710424</v>
      </c>
      <c r="AN32" s="216">
        <v>2.0660341364999999</v>
      </c>
      <c r="AO32" s="216">
        <v>2.0837337430999998</v>
      </c>
      <c r="AP32" s="216">
        <v>2.1099954978</v>
      </c>
      <c r="AQ32" s="216">
        <v>2.1273714637999999</v>
      </c>
      <c r="AR32" s="216">
        <v>2.1095980787999999</v>
      </c>
      <c r="AS32" s="216">
        <v>2.0872544975</v>
      </c>
      <c r="AT32" s="216">
        <v>2.0773643562999999</v>
      </c>
      <c r="AU32" s="216">
        <v>2.0260078902999998</v>
      </c>
      <c r="AV32" s="216">
        <v>2.0340826491000001</v>
      </c>
      <c r="AW32" s="216">
        <v>2.0398266791999999</v>
      </c>
      <c r="AX32" s="216">
        <v>2.0472866976000001</v>
      </c>
      <c r="AY32" s="216">
        <v>2.2154430000000001</v>
      </c>
      <c r="AZ32" s="216">
        <v>2.205918</v>
      </c>
      <c r="BA32" s="327">
        <v>2.1858719999999998</v>
      </c>
      <c r="BB32" s="327">
        <v>2.1975530000000001</v>
      </c>
      <c r="BC32" s="327">
        <v>2.2123650000000001</v>
      </c>
      <c r="BD32" s="327">
        <v>2.1965520000000001</v>
      </c>
      <c r="BE32" s="327">
        <v>2.2039469999999999</v>
      </c>
      <c r="BF32" s="327">
        <v>2.2070050000000001</v>
      </c>
      <c r="BG32" s="327">
        <v>2.2188970000000001</v>
      </c>
      <c r="BH32" s="327">
        <v>2.2116929999999999</v>
      </c>
      <c r="BI32" s="327">
        <v>2.1909700000000001</v>
      </c>
      <c r="BJ32" s="327">
        <v>2.164571</v>
      </c>
      <c r="BK32" s="327">
        <v>2.2163819999999999</v>
      </c>
      <c r="BL32" s="327">
        <v>2.2136100000000001</v>
      </c>
      <c r="BM32" s="327">
        <v>2.2038609999999998</v>
      </c>
      <c r="BN32" s="327">
        <v>2.1820249999999999</v>
      </c>
      <c r="BO32" s="327">
        <v>2.2030720000000001</v>
      </c>
      <c r="BP32" s="327">
        <v>2.1908530000000002</v>
      </c>
      <c r="BQ32" s="327">
        <v>2.2215289999999999</v>
      </c>
      <c r="BR32" s="327">
        <v>2.2251989999999999</v>
      </c>
      <c r="BS32" s="327">
        <v>2.1991350000000001</v>
      </c>
      <c r="BT32" s="327">
        <v>2.2091289999999999</v>
      </c>
      <c r="BU32" s="327">
        <v>2.1975310000000001</v>
      </c>
      <c r="BV32" s="327">
        <v>2.1492059999999999</v>
      </c>
    </row>
    <row r="33" spans="1:74" ht="11.1" customHeight="1" x14ac:dyDescent="0.2">
      <c r="A33" s="52" t="s">
        <v>663</v>
      </c>
      <c r="B33" s="151" t="s">
        <v>525</v>
      </c>
      <c r="C33" s="216">
        <v>7.02</v>
      </c>
      <c r="D33" s="216">
        <v>7.4</v>
      </c>
      <c r="E33" s="216">
        <v>6</v>
      </c>
      <c r="F33" s="216">
        <v>5.07</v>
      </c>
      <c r="G33" s="216">
        <v>4.93</v>
      </c>
      <c r="H33" s="216">
        <v>4.84</v>
      </c>
      <c r="I33" s="216">
        <v>4.43</v>
      </c>
      <c r="J33" s="216">
        <v>4.12</v>
      </c>
      <c r="K33" s="216">
        <v>4.2</v>
      </c>
      <c r="L33" s="216">
        <v>4.0999999999999996</v>
      </c>
      <c r="M33" s="216">
        <v>4.4800000000000004</v>
      </c>
      <c r="N33" s="216">
        <v>4.3600000000000003</v>
      </c>
      <c r="O33" s="216">
        <v>4.1100000000000003</v>
      </c>
      <c r="P33" s="216">
        <v>4.7</v>
      </c>
      <c r="Q33" s="216">
        <v>3.55</v>
      </c>
      <c r="R33" s="216">
        <v>3.1</v>
      </c>
      <c r="S33" s="216">
        <v>3.14</v>
      </c>
      <c r="T33" s="216">
        <v>3.12</v>
      </c>
      <c r="U33" s="216">
        <v>3.11</v>
      </c>
      <c r="V33" s="216">
        <v>3.11</v>
      </c>
      <c r="W33" s="216">
        <v>3.06</v>
      </c>
      <c r="X33" s="216">
        <v>2.92</v>
      </c>
      <c r="Y33" s="216">
        <v>2.65</v>
      </c>
      <c r="Z33" s="216">
        <v>2.59</v>
      </c>
      <c r="AA33" s="216">
        <v>3.02</v>
      </c>
      <c r="AB33" s="216">
        <v>2.7</v>
      </c>
      <c r="AC33" s="216">
        <v>2.23</v>
      </c>
      <c r="AD33" s="216">
        <v>2.42</v>
      </c>
      <c r="AE33" s="216">
        <v>2.39</v>
      </c>
      <c r="AF33" s="216">
        <v>2.67</v>
      </c>
      <c r="AG33" s="216">
        <v>2.97</v>
      </c>
      <c r="AH33" s="216">
        <v>2.95</v>
      </c>
      <c r="AI33" s="216">
        <v>3.07</v>
      </c>
      <c r="AJ33" s="216">
        <v>3.13</v>
      </c>
      <c r="AK33" s="216">
        <v>3.02</v>
      </c>
      <c r="AL33" s="216">
        <v>3.96</v>
      </c>
      <c r="AM33" s="216">
        <v>4.1347644062000004</v>
      </c>
      <c r="AN33" s="216">
        <v>3.5793237171999999</v>
      </c>
      <c r="AO33" s="216">
        <v>3.3634975841000001</v>
      </c>
      <c r="AP33" s="216">
        <v>3.3758073739999999</v>
      </c>
      <c r="AQ33" s="216">
        <v>3.4901357797000001</v>
      </c>
      <c r="AR33" s="216">
        <v>3.3042876976</v>
      </c>
      <c r="AS33" s="216">
        <v>3.2154399492999999</v>
      </c>
      <c r="AT33" s="216">
        <v>3.1607891574</v>
      </c>
      <c r="AU33" s="216">
        <v>3.1959351512</v>
      </c>
      <c r="AV33" s="216">
        <v>3.1623214850000001</v>
      </c>
      <c r="AW33" s="216">
        <v>3.3589323341999999</v>
      </c>
      <c r="AX33" s="216">
        <v>3.6343842975</v>
      </c>
      <c r="AY33" s="216">
        <v>4.7906459999999997</v>
      </c>
      <c r="AZ33" s="216">
        <v>3.3656670000000002</v>
      </c>
      <c r="BA33" s="327">
        <v>3.1905299999999999</v>
      </c>
      <c r="BB33" s="327">
        <v>3.1004070000000001</v>
      </c>
      <c r="BC33" s="327">
        <v>3.0964480000000001</v>
      </c>
      <c r="BD33" s="327">
        <v>3.0946370000000001</v>
      </c>
      <c r="BE33" s="327">
        <v>3.236272</v>
      </c>
      <c r="BF33" s="327">
        <v>3.2691279999999998</v>
      </c>
      <c r="BG33" s="327">
        <v>3.2844229999999999</v>
      </c>
      <c r="BH33" s="327">
        <v>3.3705349999999998</v>
      </c>
      <c r="BI33" s="327">
        <v>3.5556420000000002</v>
      </c>
      <c r="BJ33" s="327">
        <v>3.7958449999999999</v>
      </c>
      <c r="BK33" s="327">
        <v>4.0343809999999998</v>
      </c>
      <c r="BL33" s="327">
        <v>3.8642629999999998</v>
      </c>
      <c r="BM33" s="327">
        <v>3.5442290000000001</v>
      </c>
      <c r="BN33" s="327">
        <v>3.3299940000000001</v>
      </c>
      <c r="BO33" s="327">
        <v>3.214477</v>
      </c>
      <c r="BP33" s="327">
        <v>3.1316519999999999</v>
      </c>
      <c r="BQ33" s="327">
        <v>3.2522489999999999</v>
      </c>
      <c r="BR33" s="327">
        <v>3.3196140000000001</v>
      </c>
      <c r="BS33" s="327">
        <v>3.2790300000000001</v>
      </c>
      <c r="BT33" s="327">
        <v>3.3288500000000001</v>
      </c>
      <c r="BU33" s="327">
        <v>3.487968</v>
      </c>
      <c r="BV33" s="327">
        <v>3.7201590000000002</v>
      </c>
    </row>
    <row r="34" spans="1:74" ht="11.1" customHeight="1" x14ac:dyDescent="0.2">
      <c r="A34" s="52" t="s">
        <v>662</v>
      </c>
      <c r="B34" s="649" t="s">
        <v>1219</v>
      </c>
      <c r="C34" s="216">
        <v>19.649999999999999</v>
      </c>
      <c r="D34" s="216">
        <v>20.05</v>
      </c>
      <c r="E34" s="216">
        <v>20.61</v>
      </c>
      <c r="F34" s="216">
        <v>20.89</v>
      </c>
      <c r="G34" s="216">
        <v>19.98</v>
      </c>
      <c r="H34" s="216">
        <v>20.38</v>
      </c>
      <c r="I34" s="216">
        <v>20.57</v>
      </c>
      <c r="J34" s="216">
        <v>19.89</v>
      </c>
      <c r="K34" s="216">
        <v>18.64</v>
      </c>
      <c r="L34" s="216">
        <v>17.190000000000001</v>
      </c>
      <c r="M34" s="216">
        <v>14.64</v>
      </c>
      <c r="N34" s="216">
        <v>12.1</v>
      </c>
      <c r="O34" s="216">
        <v>12.28</v>
      </c>
      <c r="P34" s="216">
        <v>10.3</v>
      </c>
      <c r="Q34" s="216">
        <v>10.37</v>
      </c>
      <c r="R34" s="216">
        <v>11.83</v>
      </c>
      <c r="S34" s="216">
        <v>10.83</v>
      </c>
      <c r="T34" s="216">
        <v>12.2</v>
      </c>
      <c r="U34" s="216">
        <v>11.34</v>
      </c>
      <c r="V34" s="216">
        <v>11.25</v>
      </c>
      <c r="W34" s="216">
        <v>8.44</v>
      </c>
      <c r="X34" s="216">
        <v>7.74</v>
      </c>
      <c r="Y34" s="216">
        <v>7.77</v>
      </c>
      <c r="Z34" s="216">
        <v>7.81</v>
      </c>
      <c r="AA34" s="216">
        <v>7.08</v>
      </c>
      <c r="AB34" s="216">
        <v>5.77</v>
      </c>
      <c r="AC34" s="216">
        <v>5.63</v>
      </c>
      <c r="AD34" s="216">
        <v>7.53</v>
      </c>
      <c r="AE34" s="216">
        <v>9.07</v>
      </c>
      <c r="AF34" s="216">
        <v>8.93</v>
      </c>
      <c r="AG34" s="216">
        <v>11.72</v>
      </c>
      <c r="AH34" s="216">
        <v>8.5500000000000007</v>
      </c>
      <c r="AI34" s="216">
        <v>8.42</v>
      </c>
      <c r="AJ34" s="216">
        <v>8.75</v>
      </c>
      <c r="AK34" s="216">
        <v>9.0299999999999994</v>
      </c>
      <c r="AL34" s="216">
        <v>9.65</v>
      </c>
      <c r="AM34" s="216">
        <v>11.25</v>
      </c>
      <c r="AN34" s="216">
        <v>10.77</v>
      </c>
      <c r="AO34" s="216">
        <v>11.43</v>
      </c>
      <c r="AP34" s="216">
        <v>10.63</v>
      </c>
      <c r="AQ34" s="216">
        <v>10.7</v>
      </c>
      <c r="AR34" s="216">
        <v>10.47</v>
      </c>
      <c r="AS34" s="216">
        <v>9.99</v>
      </c>
      <c r="AT34" s="216">
        <v>10.029999999999999</v>
      </c>
      <c r="AU34" s="216">
        <v>10.06</v>
      </c>
      <c r="AV34" s="216">
        <v>10.61</v>
      </c>
      <c r="AW34" s="216">
        <v>10.28</v>
      </c>
      <c r="AX34" s="216">
        <v>11.506180000000001</v>
      </c>
      <c r="AY34" s="216">
        <v>12.207100000000001</v>
      </c>
      <c r="AZ34" s="216">
        <v>12.23265</v>
      </c>
      <c r="BA34" s="327">
        <v>12.445449999999999</v>
      </c>
      <c r="BB34" s="327">
        <v>13.032679999999999</v>
      </c>
      <c r="BC34" s="327">
        <v>12.51783</v>
      </c>
      <c r="BD34" s="327">
        <v>12.683479999999999</v>
      </c>
      <c r="BE34" s="327">
        <v>12.03637</v>
      </c>
      <c r="BF34" s="327">
        <v>11.5116</v>
      </c>
      <c r="BG34" s="327">
        <v>11.24028</v>
      </c>
      <c r="BH34" s="327">
        <v>11.131869999999999</v>
      </c>
      <c r="BI34" s="327">
        <v>11.111280000000001</v>
      </c>
      <c r="BJ34" s="327">
        <v>11.48039</v>
      </c>
      <c r="BK34" s="327">
        <v>11.55306</v>
      </c>
      <c r="BL34" s="327">
        <v>11.251239999999999</v>
      </c>
      <c r="BM34" s="327">
        <v>11.600960000000001</v>
      </c>
      <c r="BN34" s="327">
        <v>12.260490000000001</v>
      </c>
      <c r="BO34" s="327">
        <v>11.853540000000001</v>
      </c>
      <c r="BP34" s="327">
        <v>12.31462</v>
      </c>
      <c r="BQ34" s="327">
        <v>11.89945</v>
      </c>
      <c r="BR34" s="327">
        <v>11.63402</v>
      </c>
      <c r="BS34" s="327">
        <v>11.477080000000001</v>
      </c>
      <c r="BT34" s="327">
        <v>11.43027</v>
      </c>
      <c r="BU34" s="327">
        <v>11.5128</v>
      </c>
      <c r="BV34" s="327">
        <v>11.94454</v>
      </c>
    </row>
    <row r="35" spans="1:74" ht="11.1" customHeight="1" x14ac:dyDescent="0.2">
      <c r="A35" s="52" t="s">
        <v>19</v>
      </c>
      <c r="B35" s="151" t="s">
        <v>532</v>
      </c>
      <c r="C35" s="216">
        <v>23.12</v>
      </c>
      <c r="D35" s="216">
        <v>23.97</v>
      </c>
      <c r="E35" s="216">
        <v>23.83</v>
      </c>
      <c r="F35" s="216">
        <v>22.82</v>
      </c>
      <c r="G35" s="216">
        <v>22.77</v>
      </c>
      <c r="H35" s="216">
        <v>22.72</v>
      </c>
      <c r="I35" s="216">
        <v>22.36</v>
      </c>
      <c r="J35" s="216">
        <v>21.94</v>
      </c>
      <c r="K35" s="216">
        <v>21.38</v>
      </c>
      <c r="L35" s="216">
        <v>20.09</v>
      </c>
      <c r="M35" s="216">
        <v>19.68</v>
      </c>
      <c r="N35" s="216">
        <v>16.5</v>
      </c>
      <c r="O35" s="216">
        <v>13.37</v>
      </c>
      <c r="P35" s="216">
        <v>16.46</v>
      </c>
      <c r="Q35" s="216">
        <v>15.6</v>
      </c>
      <c r="R35" s="216">
        <v>14.82</v>
      </c>
      <c r="S35" s="216">
        <v>15.34</v>
      </c>
      <c r="T35" s="216">
        <v>15.29</v>
      </c>
      <c r="U35" s="216">
        <v>14.37</v>
      </c>
      <c r="V35" s="216">
        <v>13.05</v>
      </c>
      <c r="W35" s="216">
        <v>12.02</v>
      </c>
      <c r="X35" s="216">
        <v>12.44</v>
      </c>
      <c r="Y35" s="216">
        <v>12.38</v>
      </c>
      <c r="Z35" s="216">
        <v>10.57</v>
      </c>
      <c r="AA35" s="216">
        <v>8.9</v>
      </c>
      <c r="AB35" s="216">
        <v>8.7799999999999994</v>
      </c>
      <c r="AC35" s="216">
        <v>9.4600000000000009</v>
      </c>
      <c r="AD35" s="216">
        <v>9.9700000000000006</v>
      </c>
      <c r="AE35" s="216">
        <v>10.76</v>
      </c>
      <c r="AF35" s="216">
        <v>12.22</v>
      </c>
      <c r="AG35" s="216">
        <v>12.08</v>
      </c>
      <c r="AH35" s="216">
        <v>11.41</v>
      </c>
      <c r="AI35" s="216">
        <v>11.29</v>
      </c>
      <c r="AJ35" s="216">
        <v>12.04</v>
      </c>
      <c r="AK35" s="216">
        <v>12.3</v>
      </c>
      <c r="AL35" s="216">
        <v>12.22</v>
      </c>
      <c r="AM35" s="216">
        <v>12.95</v>
      </c>
      <c r="AN35" s="216">
        <v>12.92</v>
      </c>
      <c r="AO35" s="216">
        <v>12.34</v>
      </c>
      <c r="AP35" s="216">
        <v>12.99</v>
      </c>
      <c r="AQ35" s="216">
        <v>12.21</v>
      </c>
      <c r="AR35" s="216">
        <v>11.48</v>
      </c>
      <c r="AS35" s="216">
        <v>11.79</v>
      </c>
      <c r="AT35" s="216">
        <v>12.95</v>
      </c>
      <c r="AU35" s="216">
        <v>14.51</v>
      </c>
      <c r="AV35" s="216">
        <v>14.12</v>
      </c>
      <c r="AW35" s="216">
        <v>14.93</v>
      </c>
      <c r="AX35" s="216">
        <v>14.92568</v>
      </c>
      <c r="AY35" s="216">
        <v>16.17005</v>
      </c>
      <c r="AZ35" s="216">
        <v>15.579470000000001</v>
      </c>
      <c r="BA35" s="327">
        <v>15.75127</v>
      </c>
      <c r="BB35" s="327">
        <v>15.472910000000001</v>
      </c>
      <c r="BC35" s="327">
        <v>15.01942</v>
      </c>
      <c r="BD35" s="327">
        <v>15.036339999999999</v>
      </c>
      <c r="BE35" s="327">
        <v>14.9328</v>
      </c>
      <c r="BF35" s="327">
        <v>14.761049999999999</v>
      </c>
      <c r="BG35" s="327">
        <v>14.70459</v>
      </c>
      <c r="BH35" s="327">
        <v>14.83085</v>
      </c>
      <c r="BI35" s="327">
        <v>15.19158</v>
      </c>
      <c r="BJ35" s="327">
        <v>14.550459999999999</v>
      </c>
      <c r="BK35" s="327">
        <v>14.45072</v>
      </c>
      <c r="BL35" s="327">
        <v>14.571490000000001</v>
      </c>
      <c r="BM35" s="327">
        <v>14.883430000000001</v>
      </c>
      <c r="BN35" s="327">
        <v>14.69402</v>
      </c>
      <c r="BO35" s="327">
        <v>14.622479999999999</v>
      </c>
      <c r="BP35" s="327">
        <v>14.88874</v>
      </c>
      <c r="BQ35" s="327">
        <v>15.10618</v>
      </c>
      <c r="BR35" s="327">
        <v>15.05179</v>
      </c>
      <c r="BS35" s="327">
        <v>15.044420000000001</v>
      </c>
      <c r="BT35" s="327">
        <v>15.30307</v>
      </c>
      <c r="BU35" s="327">
        <v>15.69971</v>
      </c>
      <c r="BV35" s="327">
        <v>15.21443</v>
      </c>
    </row>
    <row r="36" spans="1:74" ht="11.1" customHeight="1" x14ac:dyDescent="0.2">
      <c r="A36" s="52"/>
      <c r="B36" s="55" t="s">
        <v>1242</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330"/>
      <c r="BB36" s="330"/>
      <c r="BC36" s="330"/>
      <c r="BD36" s="330"/>
      <c r="BE36" s="330"/>
      <c r="BF36" s="330"/>
      <c r="BG36" s="330"/>
      <c r="BH36" s="330"/>
      <c r="BI36" s="330"/>
      <c r="BJ36" s="330"/>
      <c r="BK36" s="330"/>
      <c r="BL36" s="330"/>
      <c r="BM36" s="330"/>
      <c r="BN36" s="330"/>
      <c r="BO36" s="330"/>
      <c r="BP36" s="330"/>
      <c r="BQ36" s="330"/>
      <c r="BR36" s="330"/>
      <c r="BS36" s="330"/>
      <c r="BT36" s="330"/>
      <c r="BU36" s="330"/>
      <c r="BV36" s="330"/>
    </row>
    <row r="37" spans="1:74" ht="11.1" customHeight="1" x14ac:dyDescent="0.2">
      <c r="A37" s="56" t="s">
        <v>6</v>
      </c>
      <c r="B37" s="152" t="s">
        <v>521</v>
      </c>
      <c r="C37" s="486">
        <v>6.98</v>
      </c>
      <c r="D37" s="486">
        <v>7.12</v>
      </c>
      <c r="E37" s="486">
        <v>6.99</v>
      </c>
      <c r="F37" s="486">
        <v>6.77</v>
      </c>
      <c r="G37" s="486">
        <v>6.83</v>
      </c>
      <c r="H37" s="486">
        <v>7.39</v>
      </c>
      <c r="I37" s="486">
        <v>7.62</v>
      </c>
      <c r="J37" s="486">
        <v>7.51</v>
      </c>
      <c r="K37" s="486">
        <v>7.37</v>
      </c>
      <c r="L37" s="486">
        <v>7.07</v>
      </c>
      <c r="M37" s="486">
        <v>6.75</v>
      </c>
      <c r="N37" s="486">
        <v>6.7</v>
      </c>
      <c r="O37" s="486">
        <v>6.67</v>
      </c>
      <c r="P37" s="486">
        <v>6.88</v>
      </c>
      <c r="Q37" s="486">
        <v>6.83</v>
      </c>
      <c r="R37" s="486">
        <v>6.61</v>
      </c>
      <c r="S37" s="486">
        <v>6.74</v>
      </c>
      <c r="T37" s="486">
        <v>7.11</v>
      </c>
      <c r="U37" s="486">
        <v>7.45</v>
      </c>
      <c r="V37" s="486">
        <v>7.35</v>
      </c>
      <c r="W37" s="486">
        <v>7.21</v>
      </c>
      <c r="X37" s="486">
        <v>6.88</v>
      </c>
      <c r="Y37" s="486">
        <v>6.61</v>
      </c>
      <c r="Z37" s="486">
        <v>6.45</v>
      </c>
      <c r="AA37" s="486">
        <v>6.44</v>
      </c>
      <c r="AB37" s="486">
        <v>6.42</v>
      </c>
      <c r="AC37" s="486">
        <v>6.46</v>
      </c>
      <c r="AD37" s="486">
        <v>6.44</v>
      </c>
      <c r="AE37" s="486">
        <v>6.57</v>
      </c>
      <c r="AF37" s="486">
        <v>7.03</v>
      </c>
      <c r="AG37" s="486">
        <v>7.23</v>
      </c>
      <c r="AH37" s="486">
        <v>7.23</v>
      </c>
      <c r="AI37" s="486">
        <v>7.14</v>
      </c>
      <c r="AJ37" s="486">
        <v>6.73</v>
      </c>
      <c r="AK37" s="486">
        <v>6.66</v>
      </c>
      <c r="AL37" s="486">
        <v>6.67</v>
      </c>
      <c r="AM37" s="486">
        <v>6.58</v>
      </c>
      <c r="AN37" s="486">
        <v>6.62</v>
      </c>
      <c r="AO37" s="486">
        <v>6.73</v>
      </c>
      <c r="AP37" s="486">
        <v>6.61</v>
      </c>
      <c r="AQ37" s="486">
        <v>6.81</v>
      </c>
      <c r="AR37" s="486">
        <v>7.22</v>
      </c>
      <c r="AS37" s="486">
        <v>7.35</v>
      </c>
      <c r="AT37" s="486">
        <v>7.25</v>
      </c>
      <c r="AU37" s="486">
        <v>7.22</v>
      </c>
      <c r="AV37" s="486">
        <v>6.95</v>
      </c>
      <c r="AW37" s="486">
        <v>6.79</v>
      </c>
      <c r="AX37" s="486">
        <v>6.63</v>
      </c>
      <c r="AY37" s="486">
        <v>6.7641109999999998</v>
      </c>
      <c r="AZ37" s="486">
        <v>6.7906959999999996</v>
      </c>
      <c r="BA37" s="487">
        <v>6.8860239999999999</v>
      </c>
      <c r="BB37" s="487">
        <v>6.7494740000000002</v>
      </c>
      <c r="BC37" s="487">
        <v>6.940245</v>
      </c>
      <c r="BD37" s="487">
        <v>7.3749529999999996</v>
      </c>
      <c r="BE37" s="487">
        <v>7.5545030000000004</v>
      </c>
      <c r="BF37" s="487">
        <v>7.4615960000000001</v>
      </c>
      <c r="BG37" s="487">
        <v>7.4780439999999997</v>
      </c>
      <c r="BH37" s="487">
        <v>7.2097249999999997</v>
      </c>
      <c r="BI37" s="487">
        <v>7.0212560000000002</v>
      </c>
      <c r="BJ37" s="487">
        <v>6.8189770000000003</v>
      </c>
      <c r="BK37" s="487">
        <v>6.7153150000000004</v>
      </c>
      <c r="BL37" s="487">
        <v>6.8732680000000004</v>
      </c>
      <c r="BM37" s="487">
        <v>6.9826779999999999</v>
      </c>
      <c r="BN37" s="487">
        <v>6.8286540000000002</v>
      </c>
      <c r="BO37" s="487">
        <v>7.0144450000000003</v>
      </c>
      <c r="BP37" s="487">
        <v>7.4657859999999996</v>
      </c>
      <c r="BQ37" s="487">
        <v>7.6641159999999999</v>
      </c>
      <c r="BR37" s="487">
        <v>7.5805790000000002</v>
      </c>
      <c r="BS37" s="487">
        <v>7.556667</v>
      </c>
      <c r="BT37" s="487">
        <v>7.3007140000000001</v>
      </c>
      <c r="BU37" s="487">
        <v>7.1114119999999996</v>
      </c>
      <c r="BV37" s="487">
        <v>6.892614</v>
      </c>
    </row>
    <row r="38" spans="1:74" ht="11.1" customHeight="1" x14ac:dyDescent="0.2">
      <c r="A38" s="56" t="s">
        <v>7</v>
      </c>
      <c r="B38" s="152" t="s">
        <v>522</v>
      </c>
      <c r="C38" s="486">
        <v>10.35</v>
      </c>
      <c r="D38" s="486">
        <v>10.68</v>
      </c>
      <c r="E38" s="486">
        <v>10.65</v>
      </c>
      <c r="F38" s="486">
        <v>10.46</v>
      </c>
      <c r="G38" s="486">
        <v>10.54</v>
      </c>
      <c r="H38" s="486">
        <v>10.96</v>
      </c>
      <c r="I38" s="486">
        <v>11.17</v>
      </c>
      <c r="J38" s="486">
        <v>11.05</v>
      </c>
      <c r="K38" s="486">
        <v>11.16</v>
      </c>
      <c r="L38" s="486">
        <v>10.83</v>
      </c>
      <c r="M38" s="486">
        <v>10.52</v>
      </c>
      <c r="N38" s="486">
        <v>10.36</v>
      </c>
      <c r="O38" s="486">
        <v>10.31</v>
      </c>
      <c r="P38" s="486">
        <v>10.62</v>
      </c>
      <c r="Q38" s="486">
        <v>10.63</v>
      </c>
      <c r="R38" s="486">
        <v>10.37</v>
      </c>
      <c r="S38" s="486">
        <v>10.47</v>
      </c>
      <c r="T38" s="486">
        <v>10.89</v>
      </c>
      <c r="U38" s="486">
        <v>11.07</v>
      </c>
      <c r="V38" s="486">
        <v>10.94</v>
      </c>
      <c r="W38" s="486">
        <v>10.98</v>
      </c>
      <c r="X38" s="486">
        <v>10.73</v>
      </c>
      <c r="Y38" s="486">
        <v>10.3</v>
      </c>
      <c r="Z38" s="486">
        <v>10.130000000000001</v>
      </c>
      <c r="AA38" s="486">
        <v>10.08</v>
      </c>
      <c r="AB38" s="486">
        <v>10.25</v>
      </c>
      <c r="AC38" s="486">
        <v>10.23</v>
      </c>
      <c r="AD38" s="486">
        <v>10.19</v>
      </c>
      <c r="AE38" s="486">
        <v>10.31</v>
      </c>
      <c r="AF38" s="486">
        <v>10.66</v>
      </c>
      <c r="AG38" s="486">
        <v>10.68</v>
      </c>
      <c r="AH38" s="486">
        <v>10.76</v>
      </c>
      <c r="AI38" s="486">
        <v>10.77</v>
      </c>
      <c r="AJ38" s="486">
        <v>10.55</v>
      </c>
      <c r="AK38" s="486">
        <v>10.32</v>
      </c>
      <c r="AL38" s="486">
        <v>10.17</v>
      </c>
      <c r="AM38" s="486">
        <v>10.23</v>
      </c>
      <c r="AN38" s="486">
        <v>10.48</v>
      </c>
      <c r="AO38" s="486">
        <v>10.47</v>
      </c>
      <c r="AP38" s="486">
        <v>10.4</v>
      </c>
      <c r="AQ38" s="486">
        <v>10.58</v>
      </c>
      <c r="AR38" s="486">
        <v>11</v>
      </c>
      <c r="AS38" s="486">
        <v>10.99</v>
      </c>
      <c r="AT38" s="486">
        <v>11.04</v>
      </c>
      <c r="AU38" s="486">
        <v>11.07</v>
      </c>
      <c r="AV38" s="486">
        <v>10.82</v>
      </c>
      <c r="AW38" s="486">
        <v>10.53</v>
      </c>
      <c r="AX38" s="486">
        <v>10.32</v>
      </c>
      <c r="AY38" s="486">
        <v>10.31176</v>
      </c>
      <c r="AZ38" s="486">
        <v>10.567</v>
      </c>
      <c r="BA38" s="487">
        <v>10.59064</v>
      </c>
      <c r="BB38" s="487">
        <v>10.555160000000001</v>
      </c>
      <c r="BC38" s="487">
        <v>10.74433</v>
      </c>
      <c r="BD38" s="487">
        <v>11.197559999999999</v>
      </c>
      <c r="BE38" s="487">
        <v>11.25867</v>
      </c>
      <c r="BF38" s="487">
        <v>11.305630000000001</v>
      </c>
      <c r="BG38" s="487">
        <v>11.36459</v>
      </c>
      <c r="BH38" s="487">
        <v>11.128640000000001</v>
      </c>
      <c r="BI38" s="487">
        <v>10.847099999999999</v>
      </c>
      <c r="BJ38" s="487">
        <v>10.6326</v>
      </c>
      <c r="BK38" s="487">
        <v>10.540480000000001</v>
      </c>
      <c r="BL38" s="487">
        <v>10.75568</v>
      </c>
      <c r="BM38" s="487">
        <v>10.75029</v>
      </c>
      <c r="BN38" s="487">
        <v>10.678459999999999</v>
      </c>
      <c r="BO38" s="487">
        <v>10.834569999999999</v>
      </c>
      <c r="BP38" s="487">
        <v>11.2424</v>
      </c>
      <c r="BQ38" s="487">
        <v>11.26904</v>
      </c>
      <c r="BR38" s="487">
        <v>11.29824</v>
      </c>
      <c r="BS38" s="487">
        <v>11.35486</v>
      </c>
      <c r="BT38" s="487">
        <v>11.143789999999999</v>
      </c>
      <c r="BU38" s="487">
        <v>10.89113</v>
      </c>
      <c r="BV38" s="487">
        <v>10.71645</v>
      </c>
    </row>
    <row r="39" spans="1:74" ht="11.1" customHeight="1" x14ac:dyDescent="0.2">
      <c r="A39" s="56" t="s">
        <v>665</v>
      </c>
      <c r="B39" s="264" t="s">
        <v>523</v>
      </c>
      <c r="C39" s="488">
        <v>11.65</v>
      </c>
      <c r="D39" s="488">
        <v>11.94</v>
      </c>
      <c r="E39" s="488">
        <v>12.25</v>
      </c>
      <c r="F39" s="488">
        <v>12.31</v>
      </c>
      <c r="G39" s="488">
        <v>12.85</v>
      </c>
      <c r="H39" s="488">
        <v>12.99</v>
      </c>
      <c r="I39" s="488">
        <v>13.09</v>
      </c>
      <c r="J39" s="488">
        <v>13.04</v>
      </c>
      <c r="K39" s="488">
        <v>12.95</v>
      </c>
      <c r="L39" s="488">
        <v>12.6</v>
      </c>
      <c r="M39" s="488">
        <v>12.48</v>
      </c>
      <c r="N39" s="488">
        <v>12.17</v>
      </c>
      <c r="O39" s="488">
        <v>12.1</v>
      </c>
      <c r="P39" s="488">
        <v>12.29</v>
      </c>
      <c r="Q39" s="488">
        <v>12.33</v>
      </c>
      <c r="R39" s="488">
        <v>12.62</v>
      </c>
      <c r="S39" s="488">
        <v>12.93</v>
      </c>
      <c r="T39" s="488">
        <v>12.92</v>
      </c>
      <c r="U39" s="488">
        <v>12.94</v>
      </c>
      <c r="V39" s="488">
        <v>12.91</v>
      </c>
      <c r="W39" s="488">
        <v>13.03</v>
      </c>
      <c r="X39" s="488">
        <v>12.72</v>
      </c>
      <c r="Y39" s="488">
        <v>12.71</v>
      </c>
      <c r="Z39" s="488">
        <v>12.32</v>
      </c>
      <c r="AA39" s="488">
        <v>11.99</v>
      </c>
      <c r="AB39" s="488">
        <v>12.14</v>
      </c>
      <c r="AC39" s="488">
        <v>12.56</v>
      </c>
      <c r="AD39" s="488">
        <v>12.43</v>
      </c>
      <c r="AE39" s="488">
        <v>12.79</v>
      </c>
      <c r="AF39" s="488">
        <v>12.73</v>
      </c>
      <c r="AG39" s="488">
        <v>12.68</v>
      </c>
      <c r="AH39" s="488">
        <v>12.88</v>
      </c>
      <c r="AI39" s="488">
        <v>12.87</v>
      </c>
      <c r="AJ39" s="488">
        <v>12.46</v>
      </c>
      <c r="AK39" s="488">
        <v>12.75</v>
      </c>
      <c r="AL39" s="488">
        <v>12.23</v>
      </c>
      <c r="AM39" s="488">
        <v>12.21</v>
      </c>
      <c r="AN39" s="488">
        <v>12.78</v>
      </c>
      <c r="AO39" s="488">
        <v>12.89</v>
      </c>
      <c r="AP39" s="488">
        <v>12.69</v>
      </c>
      <c r="AQ39" s="488">
        <v>13.01</v>
      </c>
      <c r="AR39" s="488">
        <v>13.21</v>
      </c>
      <c r="AS39" s="488">
        <v>13.11</v>
      </c>
      <c r="AT39" s="488">
        <v>13.19</v>
      </c>
      <c r="AU39" s="488">
        <v>13.3</v>
      </c>
      <c r="AV39" s="488">
        <v>12.84</v>
      </c>
      <c r="AW39" s="488">
        <v>12.97</v>
      </c>
      <c r="AX39" s="488">
        <v>12.5</v>
      </c>
      <c r="AY39" s="488">
        <v>12.24273</v>
      </c>
      <c r="AZ39" s="488">
        <v>12.868270000000001</v>
      </c>
      <c r="BA39" s="489">
        <v>13.193070000000001</v>
      </c>
      <c r="BB39" s="489">
        <v>13.051360000000001</v>
      </c>
      <c r="BC39" s="489">
        <v>13.291729999999999</v>
      </c>
      <c r="BD39" s="489">
        <v>13.46664</v>
      </c>
      <c r="BE39" s="489">
        <v>13.427910000000001</v>
      </c>
      <c r="BF39" s="489">
        <v>13.43374</v>
      </c>
      <c r="BG39" s="489">
        <v>13.6036</v>
      </c>
      <c r="BH39" s="489">
        <v>13.14237</v>
      </c>
      <c r="BI39" s="489">
        <v>13.39504</v>
      </c>
      <c r="BJ39" s="489">
        <v>12.95575</v>
      </c>
      <c r="BK39" s="489">
        <v>12.781689999999999</v>
      </c>
      <c r="BL39" s="489">
        <v>13.27952</v>
      </c>
      <c r="BM39" s="489">
        <v>13.58301</v>
      </c>
      <c r="BN39" s="489">
        <v>13.567600000000001</v>
      </c>
      <c r="BO39" s="489">
        <v>13.76478</v>
      </c>
      <c r="BP39" s="489">
        <v>13.916320000000001</v>
      </c>
      <c r="BQ39" s="489">
        <v>13.83473</v>
      </c>
      <c r="BR39" s="489">
        <v>13.816509999999999</v>
      </c>
      <c r="BS39" s="489">
        <v>13.968830000000001</v>
      </c>
      <c r="BT39" s="489">
        <v>13.38799</v>
      </c>
      <c r="BU39" s="489">
        <v>13.72434</v>
      </c>
      <c r="BV39" s="489">
        <v>13.26539</v>
      </c>
    </row>
    <row r="40" spans="1:74" s="263" customFormat="1" ht="9.6" customHeight="1" x14ac:dyDescent="0.2">
      <c r="A40" s="56"/>
      <c r="B40" s="803"/>
      <c r="C40" s="804"/>
      <c r="D40" s="804"/>
      <c r="E40" s="804"/>
      <c r="F40" s="804"/>
      <c r="G40" s="804"/>
      <c r="H40" s="804"/>
      <c r="I40" s="804"/>
      <c r="J40" s="804"/>
      <c r="K40" s="804"/>
      <c r="L40" s="804"/>
      <c r="M40" s="804"/>
      <c r="N40" s="804"/>
      <c r="O40" s="804"/>
      <c r="P40" s="804"/>
      <c r="Q40" s="804"/>
      <c r="R40" s="804"/>
      <c r="S40" s="804"/>
      <c r="T40" s="804"/>
      <c r="U40" s="804"/>
      <c r="V40" s="804"/>
      <c r="W40" s="804"/>
      <c r="X40" s="804"/>
      <c r="Y40" s="804"/>
      <c r="Z40" s="804"/>
      <c r="AA40" s="804"/>
      <c r="AB40" s="804"/>
      <c r="AC40" s="804"/>
      <c r="AD40" s="804"/>
      <c r="AE40" s="804"/>
      <c r="AF40" s="804"/>
      <c r="AG40" s="804"/>
      <c r="AH40" s="804"/>
      <c r="AI40" s="804"/>
      <c r="AJ40" s="804"/>
      <c r="AK40" s="804"/>
      <c r="AL40" s="804"/>
      <c r="AM40" s="308"/>
      <c r="AY40" s="414"/>
      <c r="AZ40" s="414"/>
      <c r="BA40" s="414"/>
      <c r="BB40" s="414"/>
      <c r="BC40" s="414"/>
      <c r="BD40" s="654"/>
      <c r="BE40" s="654"/>
      <c r="BF40" s="654"/>
      <c r="BG40" s="414"/>
      <c r="BH40" s="414"/>
      <c r="BI40" s="414"/>
      <c r="BJ40" s="414"/>
      <c r="BK40" s="414"/>
      <c r="BL40" s="414"/>
      <c r="BM40" s="414"/>
      <c r="BN40" s="414"/>
      <c r="BO40" s="414"/>
      <c r="BP40" s="414"/>
      <c r="BQ40" s="414"/>
      <c r="BR40" s="414"/>
      <c r="BS40" s="414"/>
      <c r="BT40" s="414"/>
      <c r="BU40" s="414"/>
      <c r="BV40" s="414"/>
    </row>
    <row r="41" spans="1:74" s="263" customFormat="1" ht="12" customHeight="1" x14ac:dyDescent="0.2">
      <c r="A41" s="56"/>
      <c r="B41" s="778" t="s">
        <v>1016</v>
      </c>
      <c r="C41" s="779"/>
      <c r="D41" s="779"/>
      <c r="E41" s="779"/>
      <c r="F41" s="779"/>
      <c r="G41" s="779"/>
      <c r="H41" s="779"/>
      <c r="I41" s="779"/>
      <c r="J41" s="779"/>
      <c r="K41" s="779"/>
      <c r="L41" s="779"/>
      <c r="M41" s="779"/>
      <c r="N41" s="779"/>
      <c r="O41" s="779"/>
      <c r="P41" s="779"/>
      <c r="Q41" s="779"/>
      <c r="AY41" s="501"/>
      <c r="AZ41" s="501"/>
      <c r="BA41" s="501"/>
      <c r="BB41" s="501"/>
      <c r="BC41" s="501"/>
      <c r="BD41" s="655"/>
      <c r="BE41" s="655"/>
      <c r="BF41" s="655"/>
      <c r="BG41" s="501"/>
      <c r="BH41" s="501"/>
      <c r="BI41" s="501"/>
      <c r="BJ41" s="501"/>
      <c r="BK41" s="483"/>
    </row>
    <row r="42" spans="1:74" s="263" customFormat="1" ht="12" customHeight="1" x14ac:dyDescent="0.2">
      <c r="A42" s="56"/>
      <c r="B42" s="787" t="s">
        <v>138</v>
      </c>
      <c r="C42" s="779"/>
      <c r="D42" s="779"/>
      <c r="E42" s="779"/>
      <c r="F42" s="779"/>
      <c r="G42" s="779"/>
      <c r="H42" s="779"/>
      <c r="I42" s="779"/>
      <c r="J42" s="779"/>
      <c r="K42" s="779"/>
      <c r="L42" s="779"/>
      <c r="M42" s="779"/>
      <c r="N42" s="779"/>
      <c r="O42" s="779"/>
      <c r="P42" s="779"/>
      <c r="Q42" s="779"/>
      <c r="AY42" s="501"/>
      <c r="AZ42" s="501"/>
      <c r="BA42" s="501"/>
      <c r="BB42" s="501"/>
      <c r="BC42" s="501"/>
      <c r="BD42" s="655"/>
      <c r="BE42" s="655"/>
      <c r="BF42" s="655"/>
      <c r="BG42" s="769"/>
      <c r="BH42" s="501"/>
      <c r="BI42" s="501"/>
      <c r="BJ42" s="501"/>
      <c r="BK42" s="483"/>
    </row>
    <row r="43" spans="1:74" s="435" customFormat="1" ht="12" customHeight="1" x14ac:dyDescent="0.2">
      <c r="A43" s="434"/>
      <c r="B43" s="808" t="s">
        <v>1047</v>
      </c>
      <c r="C43" s="801"/>
      <c r="D43" s="801"/>
      <c r="E43" s="801"/>
      <c r="F43" s="801"/>
      <c r="G43" s="801"/>
      <c r="H43" s="801"/>
      <c r="I43" s="801"/>
      <c r="J43" s="801"/>
      <c r="K43" s="801"/>
      <c r="L43" s="801"/>
      <c r="M43" s="801"/>
      <c r="N43" s="801"/>
      <c r="O43" s="801"/>
      <c r="P43" s="801"/>
      <c r="Q43" s="797"/>
      <c r="AY43" s="502"/>
      <c r="AZ43" s="502"/>
      <c r="BA43" s="502"/>
      <c r="BB43" s="502"/>
      <c r="BC43" s="502"/>
      <c r="BD43" s="656"/>
      <c r="BE43" s="656"/>
      <c r="BF43" s="656"/>
      <c r="BG43" s="502"/>
      <c r="BH43" s="502"/>
      <c r="BI43" s="502"/>
      <c r="BJ43" s="502"/>
    </row>
    <row r="44" spans="1:74" s="435" customFormat="1" ht="12" customHeight="1" x14ac:dyDescent="0.2">
      <c r="A44" s="434"/>
      <c r="B44" s="808" t="s">
        <v>1048</v>
      </c>
      <c r="C44" s="801"/>
      <c r="D44" s="801"/>
      <c r="E44" s="801"/>
      <c r="F44" s="801"/>
      <c r="G44" s="801"/>
      <c r="H44" s="801"/>
      <c r="I44" s="801"/>
      <c r="J44" s="801"/>
      <c r="K44" s="801"/>
      <c r="L44" s="801"/>
      <c r="M44" s="801"/>
      <c r="N44" s="801"/>
      <c r="O44" s="801"/>
      <c r="P44" s="801"/>
      <c r="Q44" s="797"/>
      <c r="AY44" s="502"/>
      <c r="AZ44" s="502"/>
      <c r="BA44" s="502"/>
      <c r="BB44" s="502"/>
      <c r="BC44" s="502"/>
      <c r="BD44" s="656"/>
      <c r="BE44" s="656"/>
      <c r="BF44" s="656"/>
      <c r="BG44" s="502"/>
      <c r="BH44" s="502"/>
      <c r="BI44" s="502"/>
      <c r="BJ44" s="502"/>
    </row>
    <row r="45" spans="1:74" s="435" customFormat="1" ht="12" customHeight="1" x14ac:dyDescent="0.2">
      <c r="A45" s="434"/>
      <c r="B45" s="807" t="s">
        <v>1220</v>
      </c>
      <c r="C45" s="801"/>
      <c r="D45" s="801"/>
      <c r="E45" s="801"/>
      <c r="F45" s="801"/>
      <c r="G45" s="801"/>
      <c r="H45" s="801"/>
      <c r="I45" s="801"/>
      <c r="J45" s="801"/>
      <c r="K45" s="801"/>
      <c r="L45" s="801"/>
      <c r="M45" s="801"/>
      <c r="N45" s="801"/>
      <c r="O45" s="801"/>
      <c r="P45" s="801"/>
      <c r="Q45" s="797"/>
      <c r="AY45" s="502"/>
      <c r="AZ45" s="502"/>
      <c r="BA45" s="502"/>
      <c r="BB45" s="502"/>
      <c r="BC45" s="502"/>
      <c r="BD45" s="656"/>
      <c r="BE45" s="656"/>
      <c r="BF45" s="656"/>
      <c r="BG45" s="502"/>
      <c r="BH45" s="502"/>
      <c r="BI45" s="502"/>
      <c r="BJ45" s="502"/>
    </row>
    <row r="46" spans="1:74" s="435" customFormat="1" ht="12" customHeight="1" x14ac:dyDescent="0.2">
      <c r="A46" s="434"/>
      <c r="B46" s="800" t="s">
        <v>1041</v>
      </c>
      <c r="C46" s="801"/>
      <c r="D46" s="801"/>
      <c r="E46" s="801"/>
      <c r="F46" s="801"/>
      <c r="G46" s="801"/>
      <c r="H46" s="801"/>
      <c r="I46" s="801"/>
      <c r="J46" s="801"/>
      <c r="K46" s="801"/>
      <c r="L46" s="801"/>
      <c r="M46" s="801"/>
      <c r="N46" s="801"/>
      <c r="O46" s="801"/>
      <c r="P46" s="801"/>
      <c r="Q46" s="797"/>
      <c r="AY46" s="502"/>
      <c r="AZ46" s="502"/>
      <c r="BA46" s="502"/>
      <c r="BB46" s="502"/>
      <c r="BC46" s="502"/>
      <c r="BD46" s="656"/>
      <c r="BE46" s="656"/>
      <c r="BF46" s="656"/>
      <c r="BG46" s="502"/>
      <c r="BH46" s="502"/>
      <c r="BI46" s="502"/>
      <c r="BJ46" s="502"/>
    </row>
    <row r="47" spans="1:74" s="435" customFormat="1" ht="12" customHeight="1" x14ac:dyDescent="0.2">
      <c r="A47" s="434"/>
      <c r="B47" s="795" t="s">
        <v>1049</v>
      </c>
      <c r="C47" s="796"/>
      <c r="D47" s="796"/>
      <c r="E47" s="796"/>
      <c r="F47" s="796"/>
      <c r="G47" s="796"/>
      <c r="H47" s="796"/>
      <c r="I47" s="796"/>
      <c r="J47" s="796"/>
      <c r="K47" s="796"/>
      <c r="L47" s="796"/>
      <c r="M47" s="796"/>
      <c r="N47" s="796"/>
      <c r="O47" s="796"/>
      <c r="P47" s="796"/>
      <c r="Q47" s="796"/>
      <c r="AY47" s="502"/>
      <c r="AZ47" s="502"/>
      <c r="BA47" s="502"/>
      <c r="BB47" s="502"/>
      <c r="BC47" s="502"/>
      <c r="BD47" s="656"/>
      <c r="BE47" s="656"/>
      <c r="BF47" s="656"/>
      <c r="BG47" s="502"/>
      <c r="BH47" s="502"/>
      <c r="BI47" s="502"/>
      <c r="BJ47" s="502"/>
    </row>
    <row r="48" spans="1:74" s="435" customFormat="1" ht="12" customHeight="1" x14ac:dyDescent="0.2">
      <c r="A48" s="434"/>
      <c r="B48" s="800" t="s">
        <v>1050</v>
      </c>
      <c r="C48" s="801"/>
      <c r="D48" s="801"/>
      <c r="E48" s="801"/>
      <c r="F48" s="801"/>
      <c r="G48" s="801"/>
      <c r="H48" s="801"/>
      <c r="I48" s="801"/>
      <c r="J48" s="801"/>
      <c r="K48" s="801"/>
      <c r="L48" s="801"/>
      <c r="M48" s="801"/>
      <c r="N48" s="801"/>
      <c r="O48" s="801"/>
      <c r="P48" s="801"/>
      <c r="Q48" s="797"/>
      <c r="AY48" s="502"/>
      <c r="AZ48" s="502"/>
      <c r="BA48" s="502"/>
      <c r="BB48" s="502"/>
      <c r="BC48" s="502"/>
      <c r="BD48" s="656"/>
      <c r="BE48" s="656"/>
      <c r="BF48" s="656"/>
      <c r="BG48" s="502"/>
      <c r="BH48" s="502"/>
      <c r="BI48" s="502"/>
      <c r="BJ48" s="502"/>
    </row>
    <row r="49" spans="1:74" s="435" customFormat="1" ht="12" customHeight="1" x14ac:dyDescent="0.2">
      <c r="A49" s="434"/>
      <c r="B49" s="810" t="s">
        <v>1051</v>
      </c>
      <c r="C49" s="797"/>
      <c r="D49" s="797"/>
      <c r="E49" s="797"/>
      <c r="F49" s="797"/>
      <c r="G49" s="797"/>
      <c r="H49" s="797"/>
      <c r="I49" s="797"/>
      <c r="J49" s="797"/>
      <c r="K49" s="797"/>
      <c r="L49" s="797"/>
      <c r="M49" s="797"/>
      <c r="N49" s="797"/>
      <c r="O49" s="797"/>
      <c r="P49" s="797"/>
      <c r="Q49" s="797"/>
      <c r="AY49" s="502"/>
      <c r="AZ49" s="502"/>
      <c r="BA49" s="502"/>
      <c r="BB49" s="502"/>
      <c r="BC49" s="502"/>
      <c r="BD49" s="656"/>
      <c r="BE49" s="656"/>
      <c r="BF49" s="656"/>
      <c r="BG49" s="502"/>
      <c r="BH49" s="502"/>
      <c r="BI49" s="502"/>
      <c r="BJ49" s="502"/>
    </row>
    <row r="50" spans="1:74" s="435" customFormat="1" ht="12" customHeight="1" x14ac:dyDescent="0.2">
      <c r="A50" s="434"/>
      <c r="B50" s="806" t="s">
        <v>872</v>
      </c>
      <c r="C50" s="797"/>
      <c r="D50" s="797"/>
      <c r="E50" s="797"/>
      <c r="F50" s="797"/>
      <c r="G50" s="797"/>
      <c r="H50" s="797"/>
      <c r="I50" s="797"/>
      <c r="J50" s="797"/>
      <c r="K50" s="797"/>
      <c r="L50" s="797"/>
      <c r="M50" s="797"/>
      <c r="N50" s="797"/>
      <c r="O50" s="797"/>
      <c r="P50" s="797"/>
      <c r="Q50" s="797"/>
      <c r="AY50" s="502"/>
      <c r="AZ50" s="502"/>
      <c r="BA50" s="502"/>
      <c r="BB50" s="502"/>
      <c r="BC50" s="502"/>
      <c r="BD50" s="656"/>
      <c r="BE50" s="656"/>
      <c r="BF50" s="656"/>
      <c r="BG50" s="502"/>
      <c r="BH50" s="502"/>
      <c r="BI50" s="502"/>
      <c r="BJ50" s="502"/>
    </row>
    <row r="51" spans="1:74" s="435" customFormat="1" ht="12" customHeight="1" x14ac:dyDescent="0.2">
      <c r="A51" s="434"/>
      <c r="B51" s="795" t="s">
        <v>1045</v>
      </c>
      <c r="C51" s="796"/>
      <c r="D51" s="796"/>
      <c r="E51" s="796"/>
      <c r="F51" s="796"/>
      <c r="G51" s="796"/>
      <c r="H51" s="796"/>
      <c r="I51" s="796"/>
      <c r="J51" s="796"/>
      <c r="K51" s="796"/>
      <c r="L51" s="796"/>
      <c r="M51" s="796"/>
      <c r="N51" s="796"/>
      <c r="O51" s="796"/>
      <c r="P51" s="796"/>
      <c r="Q51" s="797"/>
      <c r="AY51" s="502"/>
      <c r="AZ51" s="502"/>
      <c r="BA51" s="502"/>
      <c r="BB51" s="502"/>
      <c r="BC51" s="502"/>
      <c r="BD51" s="656"/>
      <c r="BE51" s="656"/>
      <c r="BF51" s="656"/>
      <c r="BG51" s="502"/>
      <c r="BH51" s="502"/>
      <c r="BI51" s="502"/>
      <c r="BJ51" s="502"/>
    </row>
    <row r="52" spans="1:74" s="437" customFormat="1" ht="12" customHeight="1" x14ac:dyDescent="0.2">
      <c r="A52" s="436"/>
      <c r="B52" s="809" t="s">
        <v>1147</v>
      </c>
      <c r="C52" s="797"/>
      <c r="D52" s="797"/>
      <c r="E52" s="797"/>
      <c r="F52" s="797"/>
      <c r="G52" s="797"/>
      <c r="H52" s="797"/>
      <c r="I52" s="797"/>
      <c r="J52" s="797"/>
      <c r="K52" s="797"/>
      <c r="L52" s="797"/>
      <c r="M52" s="797"/>
      <c r="N52" s="797"/>
      <c r="O52" s="797"/>
      <c r="P52" s="797"/>
      <c r="Q52" s="797"/>
      <c r="AY52" s="503"/>
      <c r="AZ52" s="503"/>
      <c r="BA52" s="503"/>
      <c r="BB52" s="503"/>
      <c r="BC52" s="503"/>
      <c r="BD52" s="657"/>
      <c r="BE52" s="657"/>
      <c r="BF52" s="657"/>
      <c r="BG52" s="503"/>
      <c r="BH52" s="503"/>
      <c r="BI52" s="503"/>
      <c r="BJ52" s="503"/>
    </row>
    <row r="53" spans="1:74" x14ac:dyDescent="0.2">
      <c r="BK53" s="415"/>
      <c r="BL53" s="415"/>
      <c r="BM53" s="415"/>
      <c r="BN53" s="415"/>
      <c r="BO53" s="415"/>
      <c r="BP53" s="415"/>
      <c r="BQ53" s="415"/>
      <c r="BR53" s="415"/>
      <c r="BS53" s="415"/>
      <c r="BT53" s="415"/>
      <c r="BU53" s="415"/>
      <c r="BV53" s="415"/>
    </row>
    <row r="54" spans="1:74" x14ac:dyDescent="0.2">
      <c r="BK54" s="415"/>
      <c r="BL54" s="415"/>
      <c r="BM54" s="415"/>
      <c r="BN54" s="415"/>
      <c r="BO54" s="415"/>
      <c r="BP54" s="415"/>
      <c r="BQ54" s="415"/>
      <c r="BR54" s="415"/>
      <c r="BS54" s="415"/>
      <c r="BT54" s="415"/>
      <c r="BU54" s="415"/>
      <c r="BV54" s="415"/>
    </row>
    <row r="55" spans="1:74" x14ac:dyDescent="0.2">
      <c r="BK55" s="415"/>
      <c r="BL55" s="415"/>
      <c r="BM55" s="415"/>
      <c r="BN55" s="415"/>
      <c r="BO55" s="415"/>
      <c r="BP55" s="415"/>
      <c r="BQ55" s="415"/>
      <c r="BR55" s="415"/>
      <c r="BS55" s="415"/>
      <c r="BT55" s="415"/>
      <c r="BU55" s="415"/>
      <c r="BV55" s="415"/>
    </row>
    <row r="56" spans="1:74" x14ac:dyDescent="0.2">
      <c r="BK56" s="415"/>
      <c r="BL56" s="415"/>
      <c r="BM56" s="415"/>
      <c r="BN56" s="415"/>
      <c r="BO56" s="415"/>
      <c r="BP56" s="415"/>
      <c r="BQ56" s="415"/>
      <c r="BR56" s="415"/>
      <c r="BS56" s="415"/>
      <c r="BT56" s="415"/>
      <c r="BU56" s="415"/>
      <c r="BV56" s="415"/>
    </row>
    <row r="57" spans="1:74" x14ac:dyDescent="0.2">
      <c r="BK57" s="415"/>
      <c r="BL57" s="415"/>
      <c r="BM57" s="415"/>
      <c r="BN57" s="415"/>
      <c r="BO57" s="415"/>
      <c r="BP57" s="415"/>
      <c r="BQ57" s="415"/>
      <c r="BR57" s="415"/>
      <c r="BS57" s="415"/>
      <c r="BT57" s="415"/>
      <c r="BU57" s="415"/>
      <c r="BV57" s="415"/>
    </row>
    <row r="58" spans="1:74" x14ac:dyDescent="0.2">
      <c r="BK58" s="415"/>
      <c r="BL58" s="415"/>
      <c r="BM58" s="415"/>
      <c r="BN58" s="415"/>
      <c r="BO58" s="415"/>
      <c r="BP58" s="415"/>
      <c r="BQ58" s="415"/>
      <c r="BR58" s="415"/>
      <c r="BS58" s="415"/>
      <c r="BT58" s="415"/>
      <c r="BU58" s="415"/>
      <c r="BV58" s="415"/>
    </row>
    <row r="59" spans="1:74" x14ac:dyDescent="0.2">
      <c r="BK59" s="415"/>
      <c r="BL59" s="415"/>
      <c r="BM59" s="415"/>
      <c r="BN59" s="415"/>
      <c r="BO59" s="415"/>
      <c r="BP59" s="415"/>
      <c r="BQ59" s="415"/>
      <c r="BR59" s="415"/>
      <c r="BS59" s="415"/>
      <c r="BT59" s="415"/>
      <c r="BU59" s="415"/>
      <c r="BV59" s="415"/>
    </row>
    <row r="60" spans="1:74" x14ac:dyDescent="0.2">
      <c r="BK60" s="415"/>
      <c r="BL60" s="415"/>
      <c r="BM60" s="415"/>
      <c r="BN60" s="415"/>
      <c r="BO60" s="415"/>
      <c r="BP60" s="415"/>
      <c r="BQ60" s="415"/>
      <c r="BR60" s="415"/>
      <c r="BS60" s="415"/>
      <c r="BT60" s="415"/>
      <c r="BU60" s="415"/>
      <c r="BV60" s="415"/>
    </row>
    <row r="61" spans="1:74" x14ac:dyDescent="0.2">
      <c r="BK61" s="415"/>
      <c r="BL61" s="415"/>
      <c r="BM61" s="415"/>
      <c r="BN61" s="415"/>
      <c r="BO61" s="415"/>
      <c r="BP61" s="415"/>
      <c r="BQ61" s="415"/>
      <c r="BR61" s="415"/>
      <c r="BS61" s="415"/>
      <c r="BT61" s="415"/>
      <c r="BU61" s="415"/>
      <c r="BV61" s="415"/>
    </row>
    <row r="62" spans="1:74" x14ac:dyDescent="0.2">
      <c r="BK62" s="415"/>
      <c r="BL62" s="415"/>
      <c r="BM62" s="415"/>
      <c r="BN62" s="415"/>
      <c r="BO62" s="415"/>
      <c r="BP62" s="415"/>
      <c r="BQ62" s="415"/>
      <c r="BR62" s="415"/>
      <c r="BS62" s="415"/>
      <c r="BT62" s="415"/>
      <c r="BU62" s="415"/>
      <c r="BV62" s="415"/>
    </row>
    <row r="63" spans="1:74" x14ac:dyDescent="0.2">
      <c r="BK63" s="415"/>
      <c r="BL63" s="415"/>
      <c r="BM63" s="415"/>
      <c r="BN63" s="415"/>
      <c r="BO63" s="415"/>
      <c r="BP63" s="415"/>
      <c r="BQ63" s="415"/>
      <c r="BR63" s="415"/>
      <c r="BS63" s="415"/>
      <c r="BT63" s="415"/>
      <c r="BU63" s="415"/>
      <c r="BV63" s="415"/>
    </row>
    <row r="64" spans="1:74" x14ac:dyDescent="0.2">
      <c r="BK64" s="415"/>
      <c r="BL64" s="415"/>
      <c r="BM64" s="415"/>
      <c r="BN64" s="415"/>
      <c r="BO64" s="415"/>
      <c r="BP64" s="415"/>
      <c r="BQ64" s="415"/>
      <c r="BR64" s="415"/>
      <c r="BS64" s="415"/>
      <c r="BT64" s="415"/>
      <c r="BU64" s="415"/>
      <c r="BV64" s="415"/>
    </row>
    <row r="65" spans="63:74" x14ac:dyDescent="0.2">
      <c r="BK65" s="415"/>
      <c r="BL65" s="415"/>
      <c r="BM65" s="415"/>
      <c r="BN65" s="415"/>
      <c r="BO65" s="415"/>
      <c r="BP65" s="415"/>
      <c r="BQ65" s="415"/>
      <c r="BR65" s="415"/>
      <c r="BS65" s="415"/>
      <c r="BT65" s="415"/>
      <c r="BU65" s="415"/>
      <c r="BV65" s="415"/>
    </row>
    <row r="66" spans="63:74" x14ac:dyDescent="0.2">
      <c r="BK66" s="415"/>
      <c r="BL66" s="415"/>
      <c r="BM66" s="415"/>
      <c r="BN66" s="415"/>
      <c r="BO66" s="415"/>
      <c r="BP66" s="415"/>
      <c r="BQ66" s="415"/>
      <c r="BR66" s="415"/>
      <c r="BS66" s="415"/>
      <c r="BT66" s="415"/>
      <c r="BU66" s="415"/>
      <c r="BV66" s="415"/>
    </row>
    <row r="67" spans="63:74" x14ac:dyDescent="0.2">
      <c r="BK67" s="415"/>
      <c r="BL67" s="415"/>
      <c r="BM67" s="415"/>
      <c r="BN67" s="415"/>
      <c r="BO67" s="415"/>
      <c r="BP67" s="415"/>
      <c r="BQ67" s="415"/>
      <c r="BR67" s="415"/>
      <c r="BS67" s="415"/>
      <c r="BT67" s="415"/>
      <c r="BU67" s="415"/>
      <c r="BV67" s="415"/>
    </row>
    <row r="68" spans="63:74" x14ac:dyDescent="0.2">
      <c r="BK68" s="415"/>
      <c r="BL68" s="415"/>
      <c r="BM68" s="415"/>
      <c r="BN68" s="415"/>
      <c r="BO68" s="415"/>
      <c r="BP68" s="415"/>
      <c r="BQ68" s="415"/>
      <c r="BR68" s="415"/>
      <c r="BS68" s="415"/>
      <c r="BT68" s="415"/>
      <c r="BU68" s="415"/>
      <c r="BV68" s="415"/>
    </row>
    <row r="69" spans="63:74" x14ac:dyDescent="0.2">
      <c r="BK69" s="415"/>
      <c r="BL69" s="415"/>
      <c r="BM69" s="415"/>
      <c r="BN69" s="415"/>
      <c r="BO69" s="415"/>
      <c r="BP69" s="415"/>
      <c r="BQ69" s="415"/>
      <c r="BR69" s="415"/>
      <c r="BS69" s="415"/>
      <c r="BT69" s="415"/>
      <c r="BU69" s="415"/>
      <c r="BV69" s="415"/>
    </row>
    <row r="70" spans="63:74" x14ac:dyDescent="0.2">
      <c r="BK70" s="415"/>
      <c r="BL70" s="415"/>
      <c r="BM70" s="415"/>
      <c r="BN70" s="415"/>
      <c r="BO70" s="415"/>
      <c r="BP70" s="415"/>
      <c r="BQ70" s="415"/>
      <c r="BR70" s="415"/>
      <c r="BS70" s="415"/>
      <c r="BT70" s="415"/>
      <c r="BU70" s="415"/>
      <c r="BV70" s="415"/>
    </row>
    <row r="71" spans="63:74" x14ac:dyDescent="0.2">
      <c r="BK71" s="415"/>
      <c r="BL71" s="415"/>
      <c r="BM71" s="415"/>
      <c r="BN71" s="415"/>
      <c r="BO71" s="415"/>
      <c r="BP71" s="415"/>
      <c r="BQ71" s="415"/>
      <c r="BR71" s="415"/>
      <c r="BS71" s="415"/>
      <c r="BT71" s="415"/>
      <c r="BU71" s="415"/>
      <c r="BV71" s="415"/>
    </row>
    <row r="72" spans="63:74" x14ac:dyDescent="0.2">
      <c r="BK72" s="415"/>
      <c r="BL72" s="415"/>
      <c r="BM72" s="415"/>
      <c r="BN72" s="415"/>
      <c r="BO72" s="415"/>
      <c r="BP72" s="415"/>
      <c r="BQ72" s="415"/>
      <c r="BR72" s="415"/>
      <c r="BS72" s="415"/>
      <c r="BT72" s="415"/>
      <c r="BU72" s="415"/>
      <c r="BV72" s="415"/>
    </row>
    <row r="73" spans="63:74" x14ac:dyDescent="0.2">
      <c r="BK73" s="415"/>
      <c r="BL73" s="415"/>
      <c r="BM73" s="415"/>
      <c r="BN73" s="415"/>
      <c r="BO73" s="415"/>
      <c r="BP73" s="415"/>
      <c r="BQ73" s="415"/>
      <c r="BR73" s="415"/>
      <c r="BS73" s="415"/>
      <c r="BT73" s="415"/>
      <c r="BU73" s="415"/>
      <c r="BV73" s="415"/>
    </row>
    <row r="74" spans="63:74" x14ac:dyDescent="0.2">
      <c r="BK74" s="415"/>
      <c r="BL74" s="415"/>
      <c r="BM74" s="415"/>
      <c r="BN74" s="415"/>
      <c r="BO74" s="415"/>
      <c r="BP74" s="415"/>
      <c r="BQ74" s="415"/>
      <c r="BR74" s="415"/>
      <c r="BS74" s="415"/>
      <c r="BT74" s="415"/>
      <c r="BU74" s="415"/>
      <c r="BV74" s="415"/>
    </row>
    <row r="75" spans="63:74" x14ac:dyDescent="0.2">
      <c r="BK75" s="415"/>
      <c r="BL75" s="415"/>
      <c r="BM75" s="415"/>
      <c r="BN75" s="415"/>
      <c r="BO75" s="415"/>
      <c r="BP75" s="415"/>
      <c r="BQ75" s="415"/>
      <c r="BR75" s="415"/>
      <c r="BS75" s="415"/>
      <c r="BT75" s="415"/>
      <c r="BU75" s="415"/>
      <c r="BV75" s="415"/>
    </row>
    <row r="76" spans="63:74" x14ac:dyDescent="0.2">
      <c r="BK76" s="415"/>
      <c r="BL76" s="415"/>
      <c r="BM76" s="415"/>
      <c r="BN76" s="415"/>
      <c r="BO76" s="415"/>
      <c r="BP76" s="415"/>
      <c r="BQ76" s="415"/>
      <c r="BR76" s="415"/>
      <c r="BS76" s="415"/>
      <c r="BT76" s="415"/>
      <c r="BU76" s="415"/>
      <c r="BV76" s="415"/>
    </row>
    <row r="77" spans="63:74" x14ac:dyDescent="0.2">
      <c r="BK77" s="415"/>
      <c r="BL77" s="415"/>
      <c r="BM77" s="415"/>
      <c r="BN77" s="415"/>
      <c r="BO77" s="415"/>
      <c r="BP77" s="415"/>
      <c r="BQ77" s="415"/>
      <c r="BR77" s="415"/>
      <c r="BS77" s="415"/>
      <c r="BT77" s="415"/>
      <c r="BU77" s="415"/>
      <c r="BV77" s="415"/>
    </row>
    <row r="78" spans="63:74" x14ac:dyDescent="0.2">
      <c r="BK78" s="415"/>
      <c r="BL78" s="415"/>
      <c r="BM78" s="415"/>
      <c r="BN78" s="415"/>
      <c r="BO78" s="415"/>
      <c r="BP78" s="415"/>
      <c r="BQ78" s="415"/>
      <c r="BR78" s="415"/>
      <c r="BS78" s="415"/>
      <c r="BT78" s="415"/>
      <c r="BU78" s="415"/>
      <c r="BV78" s="415"/>
    </row>
    <row r="79" spans="63:74" x14ac:dyDescent="0.2">
      <c r="BK79" s="415"/>
      <c r="BL79" s="415"/>
      <c r="BM79" s="415"/>
      <c r="BN79" s="415"/>
      <c r="BO79" s="415"/>
      <c r="BP79" s="415"/>
      <c r="BQ79" s="415"/>
      <c r="BR79" s="415"/>
      <c r="BS79" s="415"/>
      <c r="BT79" s="415"/>
      <c r="BU79" s="415"/>
      <c r="BV79" s="415"/>
    </row>
    <row r="80" spans="63:74" x14ac:dyDescent="0.2">
      <c r="BK80" s="415"/>
      <c r="BL80" s="415"/>
      <c r="BM80" s="415"/>
      <c r="BN80" s="415"/>
      <c r="BO80" s="415"/>
      <c r="BP80" s="415"/>
      <c r="BQ80" s="415"/>
      <c r="BR80" s="415"/>
      <c r="BS80" s="415"/>
      <c r="BT80" s="415"/>
      <c r="BU80" s="415"/>
      <c r="BV80" s="415"/>
    </row>
    <row r="81" spans="63:74" x14ac:dyDescent="0.2">
      <c r="BK81" s="415"/>
      <c r="BL81" s="415"/>
      <c r="BM81" s="415"/>
      <c r="BN81" s="415"/>
      <c r="BO81" s="415"/>
      <c r="BP81" s="415"/>
      <c r="BQ81" s="415"/>
      <c r="BR81" s="415"/>
      <c r="BS81" s="415"/>
      <c r="BT81" s="415"/>
      <c r="BU81" s="415"/>
      <c r="BV81" s="415"/>
    </row>
    <row r="82" spans="63:74" x14ac:dyDescent="0.2">
      <c r="BK82" s="415"/>
      <c r="BL82" s="415"/>
      <c r="BM82" s="415"/>
      <c r="BN82" s="415"/>
      <c r="BO82" s="415"/>
      <c r="BP82" s="415"/>
      <c r="BQ82" s="415"/>
      <c r="BR82" s="415"/>
      <c r="BS82" s="415"/>
      <c r="BT82" s="415"/>
      <c r="BU82" s="415"/>
      <c r="BV82" s="415"/>
    </row>
    <row r="83" spans="63:74" x14ac:dyDescent="0.2">
      <c r="BK83" s="415"/>
      <c r="BL83" s="415"/>
      <c r="BM83" s="415"/>
      <c r="BN83" s="415"/>
      <c r="BO83" s="415"/>
      <c r="BP83" s="415"/>
      <c r="BQ83" s="415"/>
      <c r="BR83" s="415"/>
      <c r="BS83" s="415"/>
      <c r="BT83" s="415"/>
      <c r="BU83" s="415"/>
      <c r="BV83" s="415"/>
    </row>
    <row r="84" spans="63:74" x14ac:dyDescent="0.2">
      <c r="BK84" s="415"/>
      <c r="BL84" s="415"/>
      <c r="BM84" s="415"/>
      <c r="BN84" s="415"/>
      <c r="BO84" s="415"/>
      <c r="BP84" s="415"/>
      <c r="BQ84" s="415"/>
      <c r="BR84" s="415"/>
      <c r="BS84" s="415"/>
      <c r="BT84" s="415"/>
      <c r="BU84" s="415"/>
      <c r="BV84" s="415"/>
    </row>
    <row r="85" spans="63:74" x14ac:dyDescent="0.2">
      <c r="BK85" s="415"/>
      <c r="BL85" s="415"/>
      <c r="BM85" s="415"/>
      <c r="BN85" s="415"/>
      <c r="BO85" s="415"/>
      <c r="BP85" s="415"/>
      <c r="BQ85" s="415"/>
      <c r="BR85" s="415"/>
      <c r="BS85" s="415"/>
      <c r="BT85" s="415"/>
      <c r="BU85" s="415"/>
      <c r="BV85" s="415"/>
    </row>
    <row r="86" spans="63:74" x14ac:dyDescent="0.2">
      <c r="BK86" s="415"/>
      <c r="BL86" s="415"/>
      <c r="BM86" s="415"/>
      <c r="BN86" s="415"/>
      <c r="BO86" s="415"/>
      <c r="BP86" s="415"/>
      <c r="BQ86" s="415"/>
      <c r="BR86" s="415"/>
      <c r="BS86" s="415"/>
      <c r="BT86" s="415"/>
      <c r="BU86" s="415"/>
      <c r="BV86" s="415"/>
    </row>
    <row r="87" spans="63:74" x14ac:dyDescent="0.2">
      <c r="BK87" s="415"/>
      <c r="BL87" s="415"/>
      <c r="BM87" s="415"/>
      <c r="BN87" s="415"/>
      <c r="BO87" s="415"/>
      <c r="BP87" s="415"/>
      <c r="BQ87" s="415"/>
      <c r="BR87" s="415"/>
      <c r="BS87" s="415"/>
      <c r="BT87" s="415"/>
      <c r="BU87" s="415"/>
      <c r="BV87" s="415"/>
    </row>
    <row r="88" spans="63:74" x14ac:dyDescent="0.2">
      <c r="BK88" s="415"/>
      <c r="BL88" s="415"/>
      <c r="BM88" s="415"/>
      <c r="BN88" s="415"/>
      <c r="BO88" s="415"/>
      <c r="BP88" s="415"/>
      <c r="BQ88" s="415"/>
      <c r="BR88" s="415"/>
      <c r="BS88" s="415"/>
      <c r="BT88" s="415"/>
      <c r="BU88" s="415"/>
      <c r="BV88" s="415"/>
    </row>
    <row r="89" spans="63:74" x14ac:dyDescent="0.2">
      <c r="BK89" s="415"/>
      <c r="BL89" s="415"/>
      <c r="BM89" s="415"/>
      <c r="BN89" s="415"/>
      <c r="BO89" s="415"/>
      <c r="BP89" s="415"/>
      <c r="BQ89" s="415"/>
      <c r="BR89" s="415"/>
      <c r="BS89" s="415"/>
      <c r="BT89" s="415"/>
      <c r="BU89" s="415"/>
      <c r="BV89" s="415"/>
    </row>
    <row r="90" spans="63:74" x14ac:dyDescent="0.2">
      <c r="BK90" s="415"/>
      <c r="BL90" s="415"/>
      <c r="BM90" s="415"/>
      <c r="BN90" s="415"/>
      <c r="BO90" s="415"/>
      <c r="BP90" s="415"/>
      <c r="BQ90" s="415"/>
      <c r="BR90" s="415"/>
      <c r="BS90" s="415"/>
      <c r="BT90" s="415"/>
      <c r="BU90" s="415"/>
      <c r="BV90" s="415"/>
    </row>
    <row r="91" spans="63:74" x14ac:dyDescent="0.2">
      <c r="BK91" s="415"/>
      <c r="BL91" s="415"/>
      <c r="BM91" s="415"/>
      <c r="BN91" s="415"/>
      <c r="BO91" s="415"/>
      <c r="BP91" s="415"/>
      <c r="BQ91" s="415"/>
      <c r="BR91" s="415"/>
      <c r="BS91" s="415"/>
      <c r="BT91" s="415"/>
      <c r="BU91" s="415"/>
      <c r="BV91" s="415"/>
    </row>
    <row r="92" spans="63:74" x14ac:dyDescent="0.2">
      <c r="BK92" s="415"/>
      <c r="BL92" s="415"/>
      <c r="BM92" s="415"/>
      <c r="BN92" s="415"/>
      <c r="BO92" s="415"/>
      <c r="BP92" s="415"/>
      <c r="BQ92" s="415"/>
      <c r="BR92" s="415"/>
      <c r="BS92" s="415"/>
      <c r="BT92" s="415"/>
      <c r="BU92" s="415"/>
      <c r="BV92" s="415"/>
    </row>
    <row r="93" spans="63:74" x14ac:dyDescent="0.2">
      <c r="BK93" s="415"/>
      <c r="BL93" s="415"/>
      <c r="BM93" s="415"/>
      <c r="BN93" s="415"/>
      <c r="BO93" s="415"/>
      <c r="BP93" s="415"/>
      <c r="BQ93" s="415"/>
      <c r="BR93" s="415"/>
      <c r="BS93" s="415"/>
      <c r="BT93" s="415"/>
      <c r="BU93" s="415"/>
      <c r="BV93" s="415"/>
    </row>
    <row r="94" spans="63:74" x14ac:dyDescent="0.2">
      <c r="BK94" s="415"/>
      <c r="BL94" s="415"/>
      <c r="BM94" s="415"/>
      <c r="BN94" s="415"/>
      <c r="BO94" s="415"/>
      <c r="BP94" s="415"/>
      <c r="BQ94" s="415"/>
      <c r="BR94" s="415"/>
      <c r="BS94" s="415"/>
      <c r="BT94" s="415"/>
      <c r="BU94" s="415"/>
      <c r="BV94" s="415"/>
    </row>
    <row r="95" spans="63:74" x14ac:dyDescent="0.2">
      <c r="BK95" s="415"/>
      <c r="BL95" s="415"/>
      <c r="BM95" s="415"/>
      <c r="BN95" s="415"/>
      <c r="BO95" s="415"/>
      <c r="BP95" s="415"/>
      <c r="BQ95" s="415"/>
      <c r="BR95" s="415"/>
      <c r="BS95" s="415"/>
      <c r="BT95" s="415"/>
      <c r="BU95" s="415"/>
      <c r="BV95" s="415"/>
    </row>
    <row r="96" spans="63:74" x14ac:dyDescent="0.2">
      <c r="BK96" s="415"/>
      <c r="BL96" s="415"/>
      <c r="BM96" s="415"/>
      <c r="BN96" s="415"/>
      <c r="BO96" s="415"/>
      <c r="BP96" s="415"/>
      <c r="BQ96" s="415"/>
      <c r="BR96" s="415"/>
      <c r="BS96" s="415"/>
      <c r="BT96" s="415"/>
      <c r="BU96" s="415"/>
      <c r="BV96" s="415"/>
    </row>
    <row r="97" spans="63:74" x14ac:dyDescent="0.2">
      <c r="BK97" s="415"/>
      <c r="BL97" s="415"/>
      <c r="BM97" s="415"/>
      <c r="BN97" s="415"/>
      <c r="BO97" s="415"/>
      <c r="BP97" s="415"/>
      <c r="BQ97" s="415"/>
      <c r="BR97" s="415"/>
      <c r="BS97" s="415"/>
      <c r="BT97" s="415"/>
      <c r="BU97" s="415"/>
      <c r="BV97" s="415"/>
    </row>
    <row r="98" spans="63:74" x14ac:dyDescent="0.2">
      <c r="BK98" s="415"/>
      <c r="BL98" s="415"/>
      <c r="BM98" s="415"/>
      <c r="BN98" s="415"/>
      <c r="BO98" s="415"/>
      <c r="BP98" s="415"/>
      <c r="BQ98" s="415"/>
      <c r="BR98" s="415"/>
      <c r="BS98" s="415"/>
      <c r="BT98" s="415"/>
      <c r="BU98" s="415"/>
      <c r="BV98" s="415"/>
    </row>
    <row r="99" spans="63:74" x14ac:dyDescent="0.2">
      <c r="BK99" s="415"/>
      <c r="BL99" s="415"/>
      <c r="BM99" s="415"/>
      <c r="BN99" s="415"/>
      <c r="BO99" s="415"/>
      <c r="BP99" s="415"/>
      <c r="BQ99" s="415"/>
      <c r="BR99" s="415"/>
      <c r="BS99" s="415"/>
      <c r="BT99" s="415"/>
      <c r="BU99" s="415"/>
      <c r="BV99" s="415"/>
    </row>
    <row r="100" spans="63:74" x14ac:dyDescent="0.2">
      <c r="BK100" s="415"/>
      <c r="BL100" s="415"/>
      <c r="BM100" s="415"/>
      <c r="BN100" s="415"/>
      <c r="BO100" s="415"/>
      <c r="BP100" s="415"/>
      <c r="BQ100" s="415"/>
      <c r="BR100" s="415"/>
      <c r="BS100" s="415"/>
      <c r="BT100" s="415"/>
      <c r="BU100" s="415"/>
      <c r="BV100" s="415"/>
    </row>
    <row r="101" spans="63:74" x14ac:dyDescent="0.2">
      <c r="BK101" s="415"/>
      <c r="BL101" s="415"/>
      <c r="BM101" s="415"/>
      <c r="BN101" s="415"/>
      <c r="BO101" s="415"/>
      <c r="BP101" s="415"/>
      <c r="BQ101" s="415"/>
      <c r="BR101" s="415"/>
      <c r="BS101" s="415"/>
      <c r="BT101" s="415"/>
      <c r="BU101" s="415"/>
      <c r="BV101" s="415"/>
    </row>
    <row r="102" spans="63:74" x14ac:dyDescent="0.2">
      <c r="BK102" s="415"/>
      <c r="BL102" s="415"/>
      <c r="BM102" s="415"/>
      <c r="BN102" s="415"/>
      <c r="BO102" s="415"/>
      <c r="BP102" s="415"/>
      <c r="BQ102" s="415"/>
      <c r="BR102" s="415"/>
      <c r="BS102" s="415"/>
      <c r="BT102" s="415"/>
      <c r="BU102" s="415"/>
      <c r="BV102" s="415"/>
    </row>
    <row r="103" spans="63:74" x14ac:dyDescent="0.2">
      <c r="BK103" s="415"/>
      <c r="BL103" s="415"/>
      <c r="BM103" s="415"/>
      <c r="BN103" s="415"/>
      <c r="BO103" s="415"/>
      <c r="BP103" s="415"/>
      <c r="BQ103" s="415"/>
      <c r="BR103" s="415"/>
      <c r="BS103" s="415"/>
      <c r="BT103" s="415"/>
      <c r="BU103" s="415"/>
      <c r="BV103" s="415"/>
    </row>
    <row r="104" spans="63:74" x14ac:dyDescent="0.2">
      <c r="BK104" s="415"/>
      <c r="BL104" s="415"/>
      <c r="BM104" s="415"/>
      <c r="BN104" s="415"/>
      <c r="BO104" s="415"/>
      <c r="BP104" s="415"/>
      <c r="BQ104" s="415"/>
      <c r="BR104" s="415"/>
      <c r="BS104" s="415"/>
      <c r="BT104" s="415"/>
      <c r="BU104" s="415"/>
      <c r="BV104" s="415"/>
    </row>
    <row r="105" spans="63:74" x14ac:dyDescent="0.2">
      <c r="BK105" s="415"/>
      <c r="BL105" s="415"/>
      <c r="BM105" s="415"/>
      <c r="BN105" s="415"/>
      <c r="BO105" s="415"/>
      <c r="BP105" s="415"/>
      <c r="BQ105" s="415"/>
      <c r="BR105" s="415"/>
      <c r="BS105" s="415"/>
      <c r="BT105" s="415"/>
      <c r="BU105" s="415"/>
      <c r="BV105" s="415"/>
    </row>
    <row r="106" spans="63:74" x14ac:dyDescent="0.2">
      <c r="BK106" s="415"/>
      <c r="BL106" s="415"/>
      <c r="BM106" s="415"/>
      <c r="BN106" s="415"/>
      <c r="BO106" s="415"/>
      <c r="BP106" s="415"/>
      <c r="BQ106" s="415"/>
      <c r="BR106" s="415"/>
      <c r="BS106" s="415"/>
      <c r="BT106" s="415"/>
      <c r="BU106" s="415"/>
      <c r="BV106" s="415"/>
    </row>
    <row r="107" spans="63:74" x14ac:dyDescent="0.2">
      <c r="BK107" s="415"/>
      <c r="BL107" s="415"/>
      <c r="BM107" s="415"/>
      <c r="BN107" s="415"/>
      <c r="BO107" s="415"/>
      <c r="BP107" s="415"/>
      <c r="BQ107" s="415"/>
      <c r="BR107" s="415"/>
      <c r="BS107" s="415"/>
      <c r="BT107" s="415"/>
      <c r="BU107" s="415"/>
      <c r="BV107" s="415"/>
    </row>
    <row r="108" spans="63:74" x14ac:dyDescent="0.2">
      <c r="BK108" s="415"/>
      <c r="BL108" s="415"/>
      <c r="BM108" s="415"/>
      <c r="BN108" s="415"/>
      <c r="BO108" s="415"/>
      <c r="BP108" s="415"/>
      <c r="BQ108" s="415"/>
      <c r="BR108" s="415"/>
      <c r="BS108" s="415"/>
      <c r="BT108" s="415"/>
      <c r="BU108" s="415"/>
      <c r="BV108" s="415"/>
    </row>
    <row r="109" spans="63:74" x14ac:dyDescent="0.2">
      <c r="BK109" s="415"/>
      <c r="BL109" s="415"/>
      <c r="BM109" s="415"/>
      <c r="BN109" s="415"/>
      <c r="BO109" s="415"/>
      <c r="BP109" s="415"/>
      <c r="BQ109" s="415"/>
      <c r="BR109" s="415"/>
      <c r="BS109" s="415"/>
      <c r="BT109" s="415"/>
      <c r="BU109" s="415"/>
      <c r="BV109" s="415"/>
    </row>
    <row r="110" spans="63:74" x14ac:dyDescent="0.2">
      <c r="BK110" s="415"/>
      <c r="BL110" s="415"/>
      <c r="BM110" s="415"/>
      <c r="BN110" s="415"/>
      <c r="BO110" s="415"/>
      <c r="BP110" s="415"/>
      <c r="BQ110" s="415"/>
      <c r="BR110" s="415"/>
      <c r="BS110" s="415"/>
      <c r="BT110" s="415"/>
      <c r="BU110" s="415"/>
      <c r="BV110" s="415"/>
    </row>
    <row r="111" spans="63:74" x14ac:dyDescent="0.2">
      <c r="BK111" s="415"/>
      <c r="BL111" s="415"/>
      <c r="BM111" s="415"/>
      <c r="BN111" s="415"/>
      <c r="BO111" s="415"/>
      <c r="BP111" s="415"/>
      <c r="BQ111" s="415"/>
      <c r="BR111" s="415"/>
      <c r="BS111" s="415"/>
      <c r="BT111" s="415"/>
      <c r="BU111" s="415"/>
      <c r="BV111" s="415"/>
    </row>
    <row r="112" spans="63:74" x14ac:dyDescent="0.2">
      <c r="BK112" s="415"/>
      <c r="BL112" s="415"/>
      <c r="BM112" s="415"/>
      <c r="BN112" s="415"/>
      <c r="BO112" s="415"/>
      <c r="BP112" s="415"/>
      <c r="BQ112" s="415"/>
      <c r="BR112" s="415"/>
      <c r="BS112" s="415"/>
      <c r="BT112" s="415"/>
      <c r="BU112" s="415"/>
      <c r="BV112" s="415"/>
    </row>
    <row r="113" spans="63:74" x14ac:dyDescent="0.2">
      <c r="BK113" s="415"/>
      <c r="BL113" s="415"/>
      <c r="BM113" s="415"/>
      <c r="BN113" s="415"/>
      <c r="BO113" s="415"/>
      <c r="BP113" s="415"/>
      <c r="BQ113" s="415"/>
      <c r="BR113" s="415"/>
      <c r="BS113" s="415"/>
      <c r="BT113" s="415"/>
      <c r="BU113" s="415"/>
      <c r="BV113" s="415"/>
    </row>
    <row r="114" spans="63:74" x14ac:dyDescent="0.2">
      <c r="BK114" s="415"/>
      <c r="BL114" s="415"/>
      <c r="BM114" s="415"/>
      <c r="BN114" s="415"/>
      <c r="BO114" s="415"/>
      <c r="BP114" s="415"/>
      <c r="BQ114" s="415"/>
      <c r="BR114" s="415"/>
      <c r="BS114" s="415"/>
      <c r="BT114" s="415"/>
      <c r="BU114" s="415"/>
      <c r="BV114" s="415"/>
    </row>
    <row r="115" spans="63:74" x14ac:dyDescent="0.2">
      <c r="BK115" s="415"/>
      <c r="BL115" s="415"/>
      <c r="BM115" s="415"/>
      <c r="BN115" s="415"/>
      <c r="BO115" s="415"/>
      <c r="BP115" s="415"/>
      <c r="BQ115" s="415"/>
      <c r="BR115" s="415"/>
      <c r="BS115" s="415"/>
      <c r="BT115" s="415"/>
      <c r="BU115" s="415"/>
      <c r="BV115" s="415"/>
    </row>
    <row r="116" spans="63:74" x14ac:dyDescent="0.2">
      <c r="BK116" s="415"/>
      <c r="BL116" s="415"/>
      <c r="BM116" s="415"/>
      <c r="BN116" s="415"/>
      <c r="BO116" s="415"/>
      <c r="BP116" s="415"/>
      <c r="BQ116" s="415"/>
      <c r="BR116" s="415"/>
      <c r="BS116" s="415"/>
      <c r="BT116" s="415"/>
      <c r="BU116" s="415"/>
      <c r="BV116" s="415"/>
    </row>
    <row r="117" spans="63:74" x14ac:dyDescent="0.2">
      <c r="BK117" s="415"/>
      <c r="BL117" s="415"/>
      <c r="BM117" s="415"/>
      <c r="BN117" s="415"/>
      <c r="BO117" s="415"/>
      <c r="BP117" s="415"/>
      <c r="BQ117" s="415"/>
      <c r="BR117" s="415"/>
      <c r="BS117" s="415"/>
      <c r="BT117" s="415"/>
      <c r="BU117" s="415"/>
      <c r="BV117" s="415"/>
    </row>
    <row r="118" spans="63:74" x14ac:dyDescent="0.2">
      <c r="BK118" s="415"/>
      <c r="BL118" s="415"/>
      <c r="BM118" s="415"/>
      <c r="BN118" s="415"/>
      <c r="BO118" s="415"/>
      <c r="BP118" s="415"/>
      <c r="BQ118" s="415"/>
      <c r="BR118" s="415"/>
      <c r="BS118" s="415"/>
      <c r="BT118" s="415"/>
      <c r="BU118" s="415"/>
      <c r="BV118" s="415"/>
    </row>
    <row r="119" spans="63:74" x14ac:dyDescent="0.2">
      <c r="BK119" s="415"/>
      <c r="BL119" s="415"/>
      <c r="BM119" s="415"/>
      <c r="BN119" s="415"/>
      <c r="BO119" s="415"/>
      <c r="BP119" s="415"/>
      <c r="BQ119" s="415"/>
      <c r="BR119" s="415"/>
      <c r="BS119" s="415"/>
      <c r="BT119" s="415"/>
      <c r="BU119" s="415"/>
      <c r="BV119" s="415"/>
    </row>
    <row r="120" spans="63:74" x14ac:dyDescent="0.2">
      <c r="BK120" s="415"/>
      <c r="BL120" s="415"/>
      <c r="BM120" s="415"/>
      <c r="BN120" s="415"/>
      <c r="BO120" s="415"/>
      <c r="BP120" s="415"/>
      <c r="BQ120" s="415"/>
      <c r="BR120" s="415"/>
      <c r="BS120" s="415"/>
      <c r="BT120" s="415"/>
      <c r="BU120" s="415"/>
      <c r="BV120" s="415"/>
    </row>
    <row r="121" spans="63:74" x14ac:dyDescent="0.2">
      <c r="BK121" s="415"/>
      <c r="BL121" s="415"/>
      <c r="BM121" s="415"/>
      <c r="BN121" s="415"/>
      <c r="BO121" s="415"/>
      <c r="BP121" s="415"/>
      <c r="BQ121" s="415"/>
      <c r="BR121" s="415"/>
      <c r="BS121" s="415"/>
      <c r="BT121" s="415"/>
      <c r="BU121" s="415"/>
      <c r="BV121" s="415"/>
    </row>
    <row r="122" spans="63:74" x14ac:dyDescent="0.2">
      <c r="BK122" s="415"/>
      <c r="BL122" s="415"/>
      <c r="BM122" s="415"/>
      <c r="BN122" s="415"/>
      <c r="BO122" s="415"/>
      <c r="BP122" s="415"/>
      <c r="BQ122" s="415"/>
      <c r="BR122" s="415"/>
      <c r="BS122" s="415"/>
      <c r="BT122" s="415"/>
      <c r="BU122" s="415"/>
      <c r="BV122" s="415"/>
    </row>
    <row r="123" spans="63:74" x14ac:dyDescent="0.2">
      <c r="BK123" s="415"/>
      <c r="BL123" s="415"/>
      <c r="BM123" s="415"/>
      <c r="BN123" s="415"/>
      <c r="BO123" s="415"/>
      <c r="BP123" s="415"/>
      <c r="BQ123" s="415"/>
      <c r="BR123" s="415"/>
      <c r="BS123" s="415"/>
      <c r="BT123" s="415"/>
      <c r="BU123" s="415"/>
      <c r="BV123" s="415"/>
    </row>
    <row r="124" spans="63:74" x14ac:dyDescent="0.2">
      <c r="BK124" s="415"/>
      <c r="BL124" s="415"/>
      <c r="BM124" s="415"/>
      <c r="BN124" s="415"/>
      <c r="BO124" s="415"/>
      <c r="BP124" s="415"/>
      <c r="BQ124" s="415"/>
      <c r="BR124" s="415"/>
      <c r="BS124" s="415"/>
      <c r="BT124" s="415"/>
      <c r="BU124" s="415"/>
      <c r="BV124" s="415"/>
    </row>
    <row r="125" spans="63:74" x14ac:dyDescent="0.2">
      <c r="BK125" s="415"/>
      <c r="BL125" s="415"/>
      <c r="BM125" s="415"/>
      <c r="BN125" s="415"/>
      <c r="BO125" s="415"/>
      <c r="BP125" s="415"/>
      <c r="BQ125" s="415"/>
      <c r="BR125" s="415"/>
      <c r="BS125" s="415"/>
      <c r="BT125" s="415"/>
      <c r="BU125" s="415"/>
      <c r="BV125" s="415"/>
    </row>
    <row r="126" spans="63:74" x14ac:dyDescent="0.2">
      <c r="BK126" s="415"/>
      <c r="BL126" s="415"/>
      <c r="BM126" s="415"/>
      <c r="BN126" s="415"/>
      <c r="BO126" s="415"/>
      <c r="BP126" s="415"/>
      <c r="BQ126" s="415"/>
      <c r="BR126" s="415"/>
      <c r="BS126" s="415"/>
      <c r="BT126" s="415"/>
      <c r="BU126" s="415"/>
      <c r="BV126" s="415"/>
    </row>
    <row r="127" spans="63:74" x14ac:dyDescent="0.2">
      <c r="BK127" s="415"/>
      <c r="BL127" s="415"/>
      <c r="BM127" s="415"/>
      <c r="BN127" s="415"/>
      <c r="BO127" s="415"/>
      <c r="BP127" s="415"/>
      <c r="BQ127" s="415"/>
      <c r="BR127" s="415"/>
      <c r="BS127" s="415"/>
      <c r="BT127" s="415"/>
      <c r="BU127" s="415"/>
      <c r="BV127" s="415"/>
    </row>
    <row r="128" spans="63:74" x14ac:dyDescent="0.2">
      <c r="BK128" s="415"/>
      <c r="BL128" s="415"/>
      <c r="BM128" s="415"/>
      <c r="BN128" s="415"/>
      <c r="BO128" s="415"/>
      <c r="BP128" s="415"/>
      <c r="BQ128" s="415"/>
      <c r="BR128" s="415"/>
      <c r="BS128" s="415"/>
      <c r="BT128" s="415"/>
      <c r="BU128" s="415"/>
      <c r="BV128" s="415"/>
    </row>
    <row r="129" spans="63:74" x14ac:dyDescent="0.2">
      <c r="BK129" s="415"/>
      <c r="BL129" s="415"/>
      <c r="BM129" s="415"/>
      <c r="BN129" s="415"/>
      <c r="BO129" s="415"/>
      <c r="BP129" s="415"/>
      <c r="BQ129" s="415"/>
      <c r="BR129" s="415"/>
      <c r="BS129" s="415"/>
      <c r="BT129" s="415"/>
      <c r="BU129" s="415"/>
      <c r="BV129" s="415"/>
    </row>
    <row r="130" spans="63:74" x14ac:dyDescent="0.2">
      <c r="BK130" s="415"/>
      <c r="BL130" s="415"/>
      <c r="BM130" s="415"/>
      <c r="BN130" s="415"/>
      <c r="BO130" s="415"/>
      <c r="BP130" s="415"/>
      <c r="BQ130" s="415"/>
      <c r="BR130" s="415"/>
      <c r="BS130" s="415"/>
      <c r="BT130" s="415"/>
      <c r="BU130" s="415"/>
      <c r="BV130" s="415"/>
    </row>
    <row r="131" spans="63:74" x14ac:dyDescent="0.2">
      <c r="BK131" s="415"/>
      <c r="BL131" s="415"/>
      <c r="BM131" s="415"/>
      <c r="BN131" s="415"/>
      <c r="BO131" s="415"/>
      <c r="BP131" s="415"/>
      <c r="BQ131" s="415"/>
      <c r="BR131" s="415"/>
      <c r="BS131" s="415"/>
      <c r="BT131" s="415"/>
      <c r="BU131" s="415"/>
      <c r="BV131" s="415"/>
    </row>
    <row r="132" spans="63:74" x14ac:dyDescent="0.2">
      <c r="BK132" s="415"/>
      <c r="BL132" s="415"/>
      <c r="BM132" s="415"/>
      <c r="BN132" s="415"/>
      <c r="BO132" s="415"/>
      <c r="BP132" s="415"/>
      <c r="BQ132" s="415"/>
      <c r="BR132" s="415"/>
      <c r="BS132" s="415"/>
      <c r="BT132" s="415"/>
      <c r="BU132" s="415"/>
      <c r="BV132" s="415"/>
    </row>
    <row r="133" spans="63:74" x14ac:dyDescent="0.2">
      <c r="BK133" s="415"/>
      <c r="BL133" s="415"/>
      <c r="BM133" s="415"/>
      <c r="BN133" s="415"/>
      <c r="BO133" s="415"/>
      <c r="BP133" s="415"/>
      <c r="BQ133" s="415"/>
      <c r="BR133" s="415"/>
      <c r="BS133" s="415"/>
      <c r="BT133" s="415"/>
      <c r="BU133" s="415"/>
      <c r="BV133" s="415"/>
    </row>
    <row r="134" spans="63:74" x14ac:dyDescent="0.2">
      <c r="BK134" s="415"/>
      <c r="BL134" s="415"/>
      <c r="BM134" s="415"/>
      <c r="BN134" s="415"/>
      <c r="BO134" s="415"/>
      <c r="BP134" s="415"/>
      <c r="BQ134" s="415"/>
      <c r="BR134" s="415"/>
      <c r="BS134" s="415"/>
      <c r="BT134" s="415"/>
      <c r="BU134" s="415"/>
      <c r="BV134" s="415"/>
    </row>
    <row r="135" spans="63:74" x14ac:dyDescent="0.2">
      <c r="BK135" s="415"/>
      <c r="BL135" s="415"/>
      <c r="BM135" s="415"/>
      <c r="BN135" s="415"/>
      <c r="BO135" s="415"/>
      <c r="BP135" s="415"/>
      <c r="BQ135" s="415"/>
      <c r="BR135" s="415"/>
      <c r="BS135" s="415"/>
      <c r="BT135" s="415"/>
      <c r="BU135" s="415"/>
      <c r="BV135" s="415"/>
    </row>
    <row r="136" spans="63:74" x14ac:dyDescent="0.2">
      <c r="BK136" s="415"/>
      <c r="BL136" s="415"/>
      <c r="BM136" s="415"/>
      <c r="BN136" s="415"/>
      <c r="BO136" s="415"/>
      <c r="BP136" s="415"/>
      <c r="BQ136" s="415"/>
      <c r="BR136" s="415"/>
      <c r="BS136" s="415"/>
      <c r="BT136" s="415"/>
      <c r="BU136" s="415"/>
      <c r="BV136" s="415"/>
    </row>
    <row r="137" spans="63:74" x14ac:dyDescent="0.2">
      <c r="BK137" s="415"/>
      <c r="BL137" s="415"/>
      <c r="BM137" s="415"/>
      <c r="BN137" s="415"/>
      <c r="BO137" s="415"/>
      <c r="BP137" s="415"/>
      <c r="BQ137" s="415"/>
      <c r="BR137" s="415"/>
      <c r="BS137" s="415"/>
      <c r="BT137" s="415"/>
      <c r="BU137" s="415"/>
      <c r="BV137" s="415"/>
    </row>
    <row r="138" spans="63:74" x14ac:dyDescent="0.2">
      <c r="BK138" s="415"/>
      <c r="BL138" s="415"/>
      <c r="BM138" s="415"/>
      <c r="BN138" s="415"/>
      <c r="BO138" s="415"/>
      <c r="BP138" s="415"/>
      <c r="BQ138" s="415"/>
      <c r="BR138" s="415"/>
      <c r="BS138" s="415"/>
      <c r="BT138" s="415"/>
      <c r="BU138" s="415"/>
      <c r="BV138" s="415"/>
    </row>
    <row r="139" spans="63:74" x14ac:dyDescent="0.2">
      <c r="BK139" s="415"/>
      <c r="BL139" s="415"/>
      <c r="BM139" s="415"/>
      <c r="BN139" s="415"/>
      <c r="BO139" s="415"/>
      <c r="BP139" s="415"/>
      <c r="BQ139" s="415"/>
      <c r="BR139" s="415"/>
      <c r="BS139" s="415"/>
      <c r="BT139" s="415"/>
      <c r="BU139" s="415"/>
      <c r="BV139" s="415"/>
    </row>
    <row r="140" spans="63:74" x14ac:dyDescent="0.2">
      <c r="BK140" s="415"/>
      <c r="BL140" s="415"/>
      <c r="BM140" s="415"/>
      <c r="BN140" s="415"/>
      <c r="BO140" s="415"/>
      <c r="BP140" s="415"/>
      <c r="BQ140" s="415"/>
      <c r="BR140" s="415"/>
      <c r="BS140" s="415"/>
      <c r="BT140" s="415"/>
      <c r="BU140" s="415"/>
      <c r="BV140" s="415"/>
    </row>
    <row r="141" spans="63:74" x14ac:dyDescent="0.2">
      <c r="BK141" s="415"/>
      <c r="BL141" s="415"/>
      <c r="BM141" s="415"/>
      <c r="BN141" s="415"/>
      <c r="BO141" s="415"/>
      <c r="BP141" s="415"/>
      <c r="BQ141" s="415"/>
      <c r="BR141" s="415"/>
      <c r="BS141" s="415"/>
      <c r="BT141" s="415"/>
      <c r="BU141" s="415"/>
      <c r="BV141" s="415"/>
    </row>
    <row r="142" spans="63:74" x14ac:dyDescent="0.2">
      <c r="BK142" s="415"/>
      <c r="BL142" s="415"/>
      <c r="BM142" s="415"/>
      <c r="BN142" s="415"/>
      <c r="BO142" s="415"/>
      <c r="BP142" s="415"/>
      <c r="BQ142" s="415"/>
      <c r="BR142" s="415"/>
      <c r="BS142" s="415"/>
      <c r="BT142" s="415"/>
      <c r="BU142" s="415"/>
      <c r="BV142" s="415"/>
    </row>
    <row r="143" spans="63:74" x14ac:dyDescent="0.2">
      <c r="BK143" s="415"/>
      <c r="BL143" s="415"/>
      <c r="BM143" s="415"/>
      <c r="BN143" s="415"/>
      <c r="BO143" s="415"/>
      <c r="BP143" s="415"/>
      <c r="BQ143" s="415"/>
      <c r="BR143" s="415"/>
      <c r="BS143" s="415"/>
      <c r="BT143" s="415"/>
      <c r="BU143" s="415"/>
      <c r="BV143" s="415"/>
    </row>
  </sheetData>
  <mergeCells count="21">
    <mergeCell ref="B51:Q51"/>
    <mergeCell ref="B52:Q52"/>
    <mergeCell ref="B46:Q46"/>
    <mergeCell ref="B47:Q47"/>
    <mergeCell ref="B48:Q48"/>
    <mergeCell ref="B49:Q49"/>
    <mergeCell ref="A1:A2"/>
    <mergeCell ref="B1:AL1"/>
    <mergeCell ref="B50:Q50"/>
    <mergeCell ref="B45:Q45"/>
    <mergeCell ref="B42:Q42"/>
    <mergeCell ref="B41:Q41"/>
    <mergeCell ref="B43:Q43"/>
    <mergeCell ref="B44:Q44"/>
    <mergeCell ref="AM3:AX3"/>
    <mergeCell ref="AY3:BJ3"/>
    <mergeCell ref="BK3:BV3"/>
    <mergeCell ref="B40:AL40"/>
    <mergeCell ref="C3:N3"/>
    <mergeCell ref="O3:Z3"/>
    <mergeCell ref="AA3:AL3"/>
  </mergeCells>
  <phoneticPr fontId="6" type="noConversion"/>
  <hyperlinks>
    <hyperlink ref="A1:A2" location="Contents!A1" display="Table of Contents"/>
  </hyperlinks>
  <pageMargins left="0.25" right="0.25" top="0.25" bottom="0.25" header="0.5" footer="0.5"/>
  <pageSetup scale="3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O5" activePane="bottomRight" state="frozen"/>
      <selection activeCell="BF63" sqref="BF63"/>
      <selection pane="topRight" activeCell="BF63" sqref="BF63"/>
      <selection pane="bottomLeft" activeCell="BF63" sqref="BF63"/>
      <selection pane="bottomRight" activeCell="AT52" sqref="AT52"/>
    </sheetView>
  </sheetViews>
  <sheetFormatPr defaultColWidth="8.5703125" defaultRowHeight="11.25" x14ac:dyDescent="0.2"/>
  <cols>
    <col min="1" max="1" width="17.42578125" style="162" customWidth="1"/>
    <col min="2" max="2" width="25.42578125"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2.75" x14ac:dyDescent="0.2">
      <c r="A1" s="788" t="s">
        <v>995</v>
      </c>
      <c r="B1" s="813" t="s">
        <v>1119</v>
      </c>
      <c r="C1" s="779"/>
      <c r="D1" s="779"/>
      <c r="E1" s="779"/>
      <c r="F1" s="779"/>
      <c r="G1" s="779"/>
      <c r="H1" s="779"/>
      <c r="I1" s="779"/>
      <c r="J1" s="779"/>
      <c r="K1" s="779"/>
      <c r="L1" s="779"/>
      <c r="M1" s="779"/>
      <c r="N1" s="779"/>
      <c r="O1" s="779"/>
      <c r="P1" s="779"/>
      <c r="Q1" s="779"/>
      <c r="R1" s="779"/>
      <c r="S1" s="779"/>
      <c r="T1" s="779"/>
      <c r="U1" s="779"/>
      <c r="V1" s="779"/>
      <c r="W1" s="779"/>
      <c r="X1" s="779"/>
      <c r="Y1" s="779"/>
      <c r="Z1" s="779"/>
      <c r="AA1" s="779"/>
      <c r="AB1" s="779"/>
      <c r="AC1" s="779"/>
      <c r="AD1" s="779"/>
      <c r="AE1" s="779"/>
      <c r="AF1" s="779"/>
      <c r="AG1" s="779"/>
      <c r="AH1" s="779"/>
      <c r="AI1" s="779"/>
      <c r="AJ1" s="779"/>
      <c r="AK1" s="779"/>
      <c r="AL1" s="779"/>
    </row>
    <row r="2" spans="1:74" ht="12.75" x14ac:dyDescent="0.2">
      <c r="A2" s="789"/>
      <c r="B2" s="541" t="str">
        <f>"U.S. Energy Information Administration  |  Short-Term Energy Outlook  - "&amp;Dates!D1</f>
        <v>U.S. Energy Information Administration  |  Short-Term Energy Outlook  - March 2018</v>
      </c>
      <c r="C2" s="544"/>
      <c r="D2" s="544"/>
      <c r="E2" s="544"/>
      <c r="F2" s="544"/>
      <c r="G2" s="544"/>
      <c r="H2" s="544"/>
      <c r="I2" s="544"/>
      <c r="J2" s="544"/>
      <c r="K2" s="544"/>
      <c r="L2" s="544"/>
      <c r="M2" s="544"/>
      <c r="N2" s="544"/>
      <c r="O2" s="544"/>
      <c r="P2" s="544"/>
      <c r="Q2" s="544"/>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2.75" x14ac:dyDescent="0.2">
      <c r="A3" s="14"/>
      <c r="B3" s="1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B5" s="254" t="s">
        <v>1005</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409"/>
      <c r="BB5" s="409"/>
      <c r="BC5" s="409"/>
      <c r="BD5" s="252"/>
      <c r="BE5" s="252"/>
      <c r="BF5" s="252"/>
      <c r="BG5" s="252"/>
      <c r="BH5" s="252"/>
      <c r="BI5" s="252"/>
      <c r="BJ5" s="409"/>
      <c r="BK5" s="409"/>
      <c r="BL5" s="409"/>
      <c r="BM5" s="409"/>
      <c r="BN5" s="409"/>
      <c r="BO5" s="409"/>
      <c r="BP5" s="409"/>
      <c r="BQ5" s="409"/>
      <c r="BR5" s="409"/>
      <c r="BS5" s="409"/>
      <c r="BT5" s="409"/>
      <c r="BU5" s="409"/>
      <c r="BV5" s="409"/>
    </row>
    <row r="6" spans="1:74" ht="11.1" customHeight="1" x14ac:dyDescent="0.2">
      <c r="A6" s="162" t="s">
        <v>311</v>
      </c>
      <c r="B6" s="173" t="s">
        <v>260</v>
      </c>
      <c r="C6" s="252">
        <v>24.841303441000001</v>
      </c>
      <c r="D6" s="252">
        <v>25.070043455</v>
      </c>
      <c r="E6" s="252">
        <v>25.297471827999999</v>
      </c>
      <c r="F6" s="252">
        <v>25.647101312</v>
      </c>
      <c r="G6" s="252">
        <v>25.219883861</v>
      </c>
      <c r="H6" s="252">
        <v>25.654060311999999</v>
      </c>
      <c r="I6" s="252">
        <v>25.885109699000001</v>
      </c>
      <c r="J6" s="252">
        <v>25.638523344999999</v>
      </c>
      <c r="K6" s="252">
        <v>25.957388311999999</v>
      </c>
      <c r="L6" s="252">
        <v>26.522936087000001</v>
      </c>
      <c r="M6" s="252">
        <v>26.706144645999998</v>
      </c>
      <c r="N6" s="252">
        <v>27.086405538000001</v>
      </c>
      <c r="O6" s="252">
        <v>26.634218132000001</v>
      </c>
      <c r="P6" s="252">
        <v>26.867551888000001</v>
      </c>
      <c r="Q6" s="252">
        <v>26.843166165</v>
      </c>
      <c r="R6" s="252">
        <v>26.780732745000002</v>
      </c>
      <c r="S6" s="252">
        <v>26.362040036</v>
      </c>
      <c r="T6" s="252">
        <v>26.432708412</v>
      </c>
      <c r="U6" s="252">
        <v>27.045798423000001</v>
      </c>
      <c r="V6" s="252">
        <v>27.075823164999999</v>
      </c>
      <c r="W6" s="252">
        <v>26.586343412000002</v>
      </c>
      <c r="X6" s="252">
        <v>26.895645036000001</v>
      </c>
      <c r="Y6" s="252">
        <v>27.257237411999998</v>
      </c>
      <c r="Z6" s="252">
        <v>27.268971777000001</v>
      </c>
      <c r="AA6" s="252">
        <v>27.175027002</v>
      </c>
      <c r="AB6" s="252">
        <v>26.908604970999999</v>
      </c>
      <c r="AC6" s="252">
        <v>26.974170740999998</v>
      </c>
      <c r="AD6" s="252">
        <v>26.377702195000001</v>
      </c>
      <c r="AE6" s="252">
        <v>25.809930619999999</v>
      </c>
      <c r="AF6" s="252">
        <v>25.706990574999999</v>
      </c>
      <c r="AG6" s="252">
        <v>26.753116775999999</v>
      </c>
      <c r="AH6" s="252">
        <v>26.386361194999999</v>
      </c>
      <c r="AI6" s="252">
        <v>25.782504756000002</v>
      </c>
      <c r="AJ6" s="252">
        <v>26.597436221999999</v>
      </c>
      <c r="AK6" s="252">
        <v>27.320873208999998</v>
      </c>
      <c r="AL6" s="252">
        <v>26.662429238000001</v>
      </c>
      <c r="AM6" s="252">
        <v>26.812273737000002</v>
      </c>
      <c r="AN6" s="252">
        <v>27.255223719</v>
      </c>
      <c r="AO6" s="252">
        <v>27.288611576000001</v>
      </c>
      <c r="AP6" s="252">
        <v>26.694128909</v>
      </c>
      <c r="AQ6" s="252">
        <v>26.878888576000001</v>
      </c>
      <c r="AR6" s="252">
        <v>27.175071243000001</v>
      </c>
      <c r="AS6" s="252">
        <v>27.239533286</v>
      </c>
      <c r="AT6" s="252">
        <v>27.210092834000001</v>
      </c>
      <c r="AU6" s="252">
        <v>26.794779908999999</v>
      </c>
      <c r="AV6" s="252">
        <v>27.752760028000001</v>
      </c>
      <c r="AW6" s="252">
        <v>28.649010575999998</v>
      </c>
      <c r="AX6" s="252">
        <v>27.755036377</v>
      </c>
      <c r="AY6" s="252">
        <v>28.189461969</v>
      </c>
      <c r="AZ6" s="252">
        <v>28.728737611</v>
      </c>
      <c r="BA6" s="409">
        <v>29.048283582</v>
      </c>
      <c r="BB6" s="409">
        <v>29.301369990000001</v>
      </c>
      <c r="BC6" s="409">
        <v>29.571190119000001</v>
      </c>
      <c r="BD6" s="409">
        <v>29.720245970000001</v>
      </c>
      <c r="BE6" s="409">
        <v>29.968200781</v>
      </c>
      <c r="BF6" s="409">
        <v>29.867348165999999</v>
      </c>
      <c r="BG6" s="409">
        <v>29.935050922999999</v>
      </c>
      <c r="BH6" s="409">
        <v>30.451051333999999</v>
      </c>
      <c r="BI6" s="409">
        <v>30.745614995</v>
      </c>
      <c r="BJ6" s="409">
        <v>30.716720311</v>
      </c>
      <c r="BK6" s="409">
        <v>30.531240692000001</v>
      </c>
      <c r="BL6" s="409">
        <v>30.673924796000001</v>
      </c>
      <c r="BM6" s="409">
        <v>30.724336644000001</v>
      </c>
      <c r="BN6" s="409">
        <v>30.831716798999999</v>
      </c>
      <c r="BO6" s="409">
        <v>30.803307376999999</v>
      </c>
      <c r="BP6" s="409">
        <v>30.846437938000001</v>
      </c>
      <c r="BQ6" s="409">
        <v>30.909295343</v>
      </c>
      <c r="BR6" s="409">
        <v>30.716420660000001</v>
      </c>
      <c r="BS6" s="409">
        <v>30.436218272000001</v>
      </c>
      <c r="BT6" s="409">
        <v>30.975073549000001</v>
      </c>
      <c r="BU6" s="409">
        <v>31.238337961999999</v>
      </c>
      <c r="BV6" s="409">
        <v>31.163720402999999</v>
      </c>
    </row>
    <row r="7" spans="1:74" ht="11.1" customHeight="1" x14ac:dyDescent="0.2">
      <c r="A7" s="162" t="s">
        <v>307</v>
      </c>
      <c r="B7" s="173" t="s">
        <v>261</v>
      </c>
      <c r="C7" s="252">
        <v>13.032219129</v>
      </c>
      <c r="D7" s="252">
        <v>13.081287143000001</v>
      </c>
      <c r="E7" s="252">
        <v>13.302716516</v>
      </c>
      <c r="F7" s="252">
        <v>13.887167</v>
      </c>
      <c r="G7" s="252">
        <v>13.838287548</v>
      </c>
      <c r="H7" s="252">
        <v>14.248703000000001</v>
      </c>
      <c r="I7" s="252">
        <v>14.338419387</v>
      </c>
      <c r="J7" s="252">
        <v>14.433681032000001</v>
      </c>
      <c r="K7" s="252">
        <v>14.524698000000001</v>
      </c>
      <c r="L7" s="252">
        <v>14.723903774</v>
      </c>
      <c r="M7" s="252">
        <v>14.887159333</v>
      </c>
      <c r="N7" s="252">
        <v>15.095115226000001</v>
      </c>
      <c r="O7" s="252">
        <v>14.749041387</v>
      </c>
      <c r="P7" s="252">
        <v>14.969020143</v>
      </c>
      <c r="Q7" s="252">
        <v>15.060638419</v>
      </c>
      <c r="R7" s="252">
        <v>15.327947</v>
      </c>
      <c r="S7" s="252">
        <v>15.17586829</v>
      </c>
      <c r="T7" s="252">
        <v>15.033605667</v>
      </c>
      <c r="U7" s="252">
        <v>15.200178677</v>
      </c>
      <c r="V7" s="252">
        <v>15.199026419000001</v>
      </c>
      <c r="W7" s="252">
        <v>15.195517667000001</v>
      </c>
      <c r="X7" s="252">
        <v>15.169606290000001</v>
      </c>
      <c r="Y7" s="252">
        <v>15.219501666999999</v>
      </c>
      <c r="Z7" s="252">
        <v>15.097031032</v>
      </c>
      <c r="AA7" s="252">
        <v>14.98680671</v>
      </c>
      <c r="AB7" s="252">
        <v>14.884015378999999</v>
      </c>
      <c r="AC7" s="252">
        <v>15.084739129000001</v>
      </c>
      <c r="AD7" s="252">
        <v>14.898330667</v>
      </c>
      <c r="AE7" s="252">
        <v>15.062766097000001</v>
      </c>
      <c r="AF7" s="252">
        <v>14.859365</v>
      </c>
      <c r="AG7" s="252">
        <v>14.879583547999999</v>
      </c>
      <c r="AH7" s="252">
        <v>14.681747677000001</v>
      </c>
      <c r="AI7" s="252">
        <v>14.476502332999999</v>
      </c>
      <c r="AJ7" s="252">
        <v>14.764185903</v>
      </c>
      <c r="AK7" s="252">
        <v>14.973455333</v>
      </c>
      <c r="AL7" s="252">
        <v>14.706887387</v>
      </c>
      <c r="AM7" s="252">
        <v>14.691061161</v>
      </c>
      <c r="AN7" s="252">
        <v>15.068011143</v>
      </c>
      <c r="AO7" s="252">
        <v>15.256399</v>
      </c>
      <c r="AP7" s="252">
        <v>15.191916333</v>
      </c>
      <c r="AQ7" s="252">
        <v>15.365676000000001</v>
      </c>
      <c r="AR7" s="252">
        <v>15.390858667</v>
      </c>
      <c r="AS7" s="252">
        <v>15.451320709999999</v>
      </c>
      <c r="AT7" s="252">
        <v>15.453880258</v>
      </c>
      <c r="AU7" s="252">
        <v>15.551567332999999</v>
      </c>
      <c r="AV7" s="252">
        <v>16.126547452000001</v>
      </c>
      <c r="AW7" s="252">
        <v>16.749797999999998</v>
      </c>
      <c r="AX7" s="252">
        <v>16.453885934999999</v>
      </c>
      <c r="AY7" s="252">
        <v>16.364688083000001</v>
      </c>
      <c r="AZ7" s="252">
        <v>16.715834284</v>
      </c>
      <c r="BA7" s="409">
        <v>16.9975044</v>
      </c>
      <c r="BB7" s="409">
        <v>17.185512299999999</v>
      </c>
      <c r="BC7" s="409">
        <v>17.4749661</v>
      </c>
      <c r="BD7" s="409">
        <v>17.560935799999999</v>
      </c>
      <c r="BE7" s="409">
        <v>17.7726954</v>
      </c>
      <c r="BF7" s="409">
        <v>17.879949799999999</v>
      </c>
      <c r="BG7" s="409">
        <v>17.875796900000001</v>
      </c>
      <c r="BH7" s="409">
        <v>18.117832799999999</v>
      </c>
      <c r="BI7" s="409">
        <v>18.369362899999999</v>
      </c>
      <c r="BJ7" s="409">
        <v>18.356743300000002</v>
      </c>
      <c r="BK7" s="409">
        <v>18.168704000000002</v>
      </c>
      <c r="BL7" s="409">
        <v>18.264078399999999</v>
      </c>
      <c r="BM7" s="409">
        <v>18.374182600000001</v>
      </c>
      <c r="BN7" s="409">
        <v>18.4791852</v>
      </c>
      <c r="BO7" s="409">
        <v>18.569449299999999</v>
      </c>
      <c r="BP7" s="409">
        <v>18.5700009</v>
      </c>
      <c r="BQ7" s="409">
        <v>18.542365</v>
      </c>
      <c r="BR7" s="409">
        <v>18.501184899999998</v>
      </c>
      <c r="BS7" s="409">
        <v>18.371559900000001</v>
      </c>
      <c r="BT7" s="409">
        <v>18.520168900000002</v>
      </c>
      <c r="BU7" s="409">
        <v>18.784336499999998</v>
      </c>
      <c r="BV7" s="409">
        <v>18.774364200000001</v>
      </c>
    </row>
    <row r="8" spans="1:74" ht="11.1" customHeight="1" x14ac:dyDescent="0.2">
      <c r="A8" s="162" t="s">
        <v>308</v>
      </c>
      <c r="B8" s="173" t="s">
        <v>282</v>
      </c>
      <c r="C8" s="252">
        <v>4.3787635041000001</v>
      </c>
      <c r="D8" s="252">
        <v>4.4097635040999998</v>
      </c>
      <c r="E8" s="252">
        <v>4.4677635040999997</v>
      </c>
      <c r="F8" s="252">
        <v>4.3407635040999999</v>
      </c>
      <c r="G8" s="252">
        <v>4.1817635041000001</v>
      </c>
      <c r="H8" s="252">
        <v>4.3037635041</v>
      </c>
      <c r="I8" s="252">
        <v>4.3557635040999996</v>
      </c>
      <c r="J8" s="252">
        <v>4.2947635040999996</v>
      </c>
      <c r="K8" s="252">
        <v>4.3327635040999999</v>
      </c>
      <c r="L8" s="252">
        <v>4.5147635041000003</v>
      </c>
      <c r="M8" s="252">
        <v>4.5217635040999999</v>
      </c>
      <c r="N8" s="252">
        <v>4.6277635040999998</v>
      </c>
      <c r="O8" s="252">
        <v>4.7024868944999998</v>
      </c>
      <c r="P8" s="252">
        <v>4.7434868945000002</v>
      </c>
      <c r="Q8" s="252">
        <v>4.6324868945000004</v>
      </c>
      <c r="R8" s="252">
        <v>4.3004868944999997</v>
      </c>
      <c r="S8" s="252">
        <v>3.9994868944999999</v>
      </c>
      <c r="T8" s="252">
        <v>4.2044868944999996</v>
      </c>
      <c r="U8" s="252">
        <v>4.6184868945000002</v>
      </c>
      <c r="V8" s="252">
        <v>4.7594868945000002</v>
      </c>
      <c r="W8" s="252">
        <v>4.2994868945000002</v>
      </c>
      <c r="X8" s="252">
        <v>4.4194868945000003</v>
      </c>
      <c r="Y8" s="252">
        <v>4.6864868944999998</v>
      </c>
      <c r="Z8" s="252">
        <v>4.7734868945000004</v>
      </c>
      <c r="AA8" s="252">
        <v>4.8144868944999999</v>
      </c>
      <c r="AB8" s="252">
        <v>4.7344868944999998</v>
      </c>
      <c r="AC8" s="252">
        <v>4.6544868944999997</v>
      </c>
      <c r="AD8" s="252">
        <v>4.3164868944999997</v>
      </c>
      <c r="AE8" s="252">
        <v>3.6784868945000002</v>
      </c>
      <c r="AF8" s="252">
        <v>3.9794868944999999</v>
      </c>
      <c r="AG8" s="252">
        <v>4.6044868944999999</v>
      </c>
      <c r="AH8" s="252">
        <v>4.7424868944999998</v>
      </c>
      <c r="AI8" s="252">
        <v>4.7464868945000003</v>
      </c>
      <c r="AJ8" s="252">
        <v>4.8104868945000003</v>
      </c>
      <c r="AK8" s="252">
        <v>5.1324868945000004</v>
      </c>
      <c r="AL8" s="252">
        <v>4.9154868944999999</v>
      </c>
      <c r="AM8" s="252">
        <v>5.1144868944999997</v>
      </c>
      <c r="AN8" s="252">
        <v>5.1344868945000002</v>
      </c>
      <c r="AO8" s="252">
        <v>4.9144868945000004</v>
      </c>
      <c r="AP8" s="252">
        <v>4.4944868944999996</v>
      </c>
      <c r="AQ8" s="252">
        <v>4.6274868944999996</v>
      </c>
      <c r="AR8" s="252">
        <v>5.0164868944999998</v>
      </c>
      <c r="AS8" s="252">
        <v>4.9374868945000001</v>
      </c>
      <c r="AT8" s="252">
        <v>5.1114868944999996</v>
      </c>
      <c r="AU8" s="252">
        <v>4.9274868945000003</v>
      </c>
      <c r="AV8" s="252">
        <v>4.8974868945000001</v>
      </c>
      <c r="AW8" s="252">
        <v>5.2284868944999996</v>
      </c>
      <c r="AX8" s="252">
        <v>4.8476389080000004</v>
      </c>
      <c r="AY8" s="252">
        <v>4.8934956714000002</v>
      </c>
      <c r="AZ8" s="252">
        <v>5.02949322</v>
      </c>
      <c r="BA8" s="409">
        <v>5.0605675985999996</v>
      </c>
      <c r="BB8" s="409">
        <v>5.1180624593999999</v>
      </c>
      <c r="BC8" s="409">
        <v>5.1631360091999996</v>
      </c>
      <c r="BD8" s="409">
        <v>5.2213127732000002</v>
      </c>
      <c r="BE8" s="409">
        <v>5.2105269708000002</v>
      </c>
      <c r="BF8" s="409">
        <v>5.2779114277000003</v>
      </c>
      <c r="BG8" s="409">
        <v>5.3403565585999999</v>
      </c>
      <c r="BH8" s="409">
        <v>5.3560785431999998</v>
      </c>
      <c r="BI8" s="409">
        <v>5.3960718143999999</v>
      </c>
      <c r="BJ8" s="409">
        <v>5.3761211865999998</v>
      </c>
      <c r="BK8" s="409">
        <v>5.3863167703999997</v>
      </c>
      <c r="BL8" s="409">
        <v>5.4199377954000001</v>
      </c>
      <c r="BM8" s="409">
        <v>5.3750106024999997</v>
      </c>
      <c r="BN8" s="409">
        <v>5.3882534608999997</v>
      </c>
      <c r="BO8" s="409">
        <v>5.3766838676999997</v>
      </c>
      <c r="BP8" s="409">
        <v>5.4013284228999998</v>
      </c>
      <c r="BQ8" s="409">
        <v>5.3907175481999996</v>
      </c>
      <c r="BR8" s="409">
        <v>5.4343032845000003</v>
      </c>
      <c r="BS8" s="409">
        <v>5.4757643078999996</v>
      </c>
      <c r="BT8" s="409">
        <v>5.4775239039999999</v>
      </c>
      <c r="BU8" s="409">
        <v>5.4979491087000003</v>
      </c>
      <c r="BV8" s="409">
        <v>5.4423513142999997</v>
      </c>
    </row>
    <row r="9" spans="1:74" ht="11.1" customHeight="1" x14ac:dyDescent="0.2">
      <c r="A9" s="162" t="s">
        <v>309</v>
      </c>
      <c r="B9" s="173" t="s">
        <v>291</v>
      </c>
      <c r="C9" s="252">
        <v>2.8895345288000001</v>
      </c>
      <c r="D9" s="252">
        <v>2.8985345288</v>
      </c>
      <c r="E9" s="252">
        <v>2.8795345287999998</v>
      </c>
      <c r="F9" s="252">
        <v>2.8725345288000002</v>
      </c>
      <c r="G9" s="252">
        <v>2.8885345288000002</v>
      </c>
      <c r="H9" s="252">
        <v>2.8285345288000001</v>
      </c>
      <c r="I9" s="252">
        <v>2.7745345287999998</v>
      </c>
      <c r="J9" s="252">
        <v>2.8085345288000001</v>
      </c>
      <c r="K9" s="252">
        <v>2.7825345287999999</v>
      </c>
      <c r="L9" s="252">
        <v>2.7515345288000002</v>
      </c>
      <c r="M9" s="252">
        <v>2.7435345288000001</v>
      </c>
      <c r="N9" s="252">
        <v>2.7375345287999999</v>
      </c>
      <c r="O9" s="252">
        <v>2.635643</v>
      </c>
      <c r="P9" s="252">
        <v>2.711643</v>
      </c>
      <c r="Q9" s="252">
        <v>2.6926429999999999</v>
      </c>
      <c r="R9" s="252">
        <v>2.5456430000000001</v>
      </c>
      <c r="S9" s="252">
        <v>2.5836429999999999</v>
      </c>
      <c r="T9" s="252">
        <v>2.6056430000000002</v>
      </c>
      <c r="U9" s="252">
        <v>2.6346430000000001</v>
      </c>
      <c r="V9" s="252">
        <v>2.6176430000000002</v>
      </c>
      <c r="W9" s="252">
        <v>2.6216430000000002</v>
      </c>
      <c r="X9" s="252">
        <v>2.6286429999999998</v>
      </c>
      <c r="Y9" s="252">
        <v>2.6116429999999999</v>
      </c>
      <c r="Z9" s="252">
        <v>2.6116429999999999</v>
      </c>
      <c r="AA9" s="252">
        <v>2.6093707452000001</v>
      </c>
      <c r="AB9" s="252">
        <v>2.5463707452</v>
      </c>
      <c r="AC9" s="252">
        <v>2.5383707451999999</v>
      </c>
      <c r="AD9" s="252">
        <v>2.5093707452</v>
      </c>
      <c r="AE9" s="252">
        <v>2.5073707451999998</v>
      </c>
      <c r="AF9" s="252">
        <v>2.5313707451999998</v>
      </c>
      <c r="AG9" s="252">
        <v>2.5073707451999998</v>
      </c>
      <c r="AH9" s="252">
        <v>2.4953707451999998</v>
      </c>
      <c r="AI9" s="252">
        <v>2.4463707451999999</v>
      </c>
      <c r="AJ9" s="252">
        <v>2.4233707452000002</v>
      </c>
      <c r="AK9" s="252">
        <v>2.4003707452</v>
      </c>
      <c r="AL9" s="252">
        <v>2.3603707452</v>
      </c>
      <c r="AM9" s="252">
        <v>2.3513707452000001</v>
      </c>
      <c r="AN9" s="252">
        <v>2.3583707451999998</v>
      </c>
      <c r="AO9" s="252">
        <v>2.3543707451999998</v>
      </c>
      <c r="AP9" s="252">
        <v>2.3393707452000001</v>
      </c>
      <c r="AQ9" s="252">
        <v>2.3443707452</v>
      </c>
      <c r="AR9" s="252">
        <v>2.3333707451999999</v>
      </c>
      <c r="AS9" s="252">
        <v>2.3053707451999998</v>
      </c>
      <c r="AT9" s="252">
        <v>2.2303707452000001</v>
      </c>
      <c r="AU9" s="252">
        <v>2.0263707451999999</v>
      </c>
      <c r="AV9" s="252">
        <v>2.1973707452000002</v>
      </c>
      <c r="AW9" s="252">
        <v>2.1433707451999999</v>
      </c>
      <c r="AX9" s="252">
        <v>2.1447000573000001</v>
      </c>
      <c r="AY9" s="252">
        <v>2.2188148006000001</v>
      </c>
      <c r="AZ9" s="252">
        <v>2.2151887913000001</v>
      </c>
      <c r="BA9" s="409">
        <v>2.2103211380999999</v>
      </c>
      <c r="BB9" s="409">
        <v>2.2056390383000002</v>
      </c>
      <c r="BC9" s="409">
        <v>2.2013059467999998</v>
      </c>
      <c r="BD9" s="409">
        <v>2.1975422187000002</v>
      </c>
      <c r="BE9" s="409">
        <v>2.1930702045000001</v>
      </c>
      <c r="BF9" s="409">
        <v>2.1888184534000001</v>
      </c>
      <c r="BG9" s="409">
        <v>2.1843840175000002</v>
      </c>
      <c r="BH9" s="409">
        <v>2.1856592892000002</v>
      </c>
      <c r="BI9" s="409">
        <v>2.1813912232999999</v>
      </c>
      <c r="BJ9" s="409">
        <v>2.1773953765999998</v>
      </c>
      <c r="BK9" s="409">
        <v>2.1760155959</v>
      </c>
      <c r="BL9" s="409">
        <v>2.1727513485999999</v>
      </c>
      <c r="BM9" s="409">
        <v>2.1681560202000001</v>
      </c>
      <c r="BN9" s="409">
        <v>2.1637349355</v>
      </c>
      <c r="BO9" s="409">
        <v>2.1596741519</v>
      </c>
      <c r="BP9" s="409">
        <v>2.1562042709</v>
      </c>
      <c r="BQ9" s="409">
        <v>2.1519682735000001</v>
      </c>
      <c r="BR9" s="409">
        <v>2.1479858032000001</v>
      </c>
      <c r="BS9" s="409">
        <v>2.1438168795000001</v>
      </c>
      <c r="BT9" s="409">
        <v>2.1397329684000002</v>
      </c>
      <c r="BU9" s="409">
        <v>2.1357167388999998</v>
      </c>
      <c r="BV9" s="409">
        <v>2.1319901449000001</v>
      </c>
    </row>
    <row r="10" spans="1:74" ht="11.1" customHeight="1" x14ac:dyDescent="0.2">
      <c r="A10" s="162" t="s">
        <v>310</v>
      </c>
      <c r="B10" s="173" t="s">
        <v>285</v>
      </c>
      <c r="C10" s="252">
        <v>4.5407862794999998</v>
      </c>
      <c r="D10" s="252">
        <v>4.6804582794999998</v>
      </c>
      <c r="E10" s="252">
        <v>4.6474572795000002</v>
      </c>
      <c r="F10" s="252">
        <v>4.5466362795000004</v>
      </c>
      <c r="G10" s="252">
        <v>4.3112982794999999</v>
      </c>
      <c r="H10" s="252">
        <v>4.2730592795</v>
      </c>
      <c r="I10" s="252">
        <v>4.4163922795000001</v>
      </c>
      <c r="J10" s="252">
        <v>4.1015442794999997</v>
      </c>
      <c r="K10" s="252">
        <v>4.3173922794999999</v>
      </c>
      <c r="L10" s="252">
        <v>4.5327342794999996</v>
      </c>
      <c r="M10" s="252">
        <v>4.5536872795000001</v>
      </c>
      <c r="N10" s="252">
        <v>4.6259922795000001</v>
      </c>
      <c r="O10" s="252">
        <v>4.5470468507000001</v>
      </c>
      <c r="P10" s="252">
        <v>4.4434018506999999</v>
      </c>
      <c r="Q10" s="252">
        <v>4.4573978506999996</v>
      </c>
      <c r="R10" s="252">
        <v>4.6066558507000002</v>
      </c>
      <c r="S10" s="252">
        <v>4.6030418507000004</v>
      </c>
      <c r="T10" s="252">
        <v>4.5889728507000003</v>
      </c>
      <c r="U10" s="252">
        <v>4.5924898506999998</v>
      </c>
      <c r="V10" s="252">
        <v>4.4996668506999997</v>
      </c>
      <c r="W10" s="252">
        <v>4.4696958507</v>
      </c>
      <c r="X10" s="252">
        <v>4.6779088506999997</v>
      </c>
      <c r="Y10" s="252">
        <v>4.7396058507000003</v>
      </c>
      <c r="Z10" s="252">
        <v>4.7868108507000002</v>
      </c>
      <c r="AA10" s="252">
        <v>4.7643626524</v>
      </c>
      <c r="AB10" s="252">
        <v>4.7437319525000001</v>
      </c>
      <c r="AC10" s="252">
        <v>4.6965739719000004</v>
      </c>
      <c r="AD10" s="252">
        <v>4.6535138887</v>
      </c>
      <c r="AE10" s="252">
        <v>4.5613068833000003</v>
      </c>
      <c r="AF10" s="252">
        <v>4.3367679355000002</v>
      </c>
      <c r="AG10" s="252">
        <v>4.7616755882000001</v>
      </c>
      <c r="AH10" s="252">
        <v>4.4667558781999999</v>
      </c>
      <c r="AI10" s="252">
        <v>4.1131447826</v>
      </c>
      <c r="AJ10" s="252">
        <v>4.5993926789000001</v>
      </c>
      <c r="AK10" s="252">
        <v>4.8145602357000001</v>
      </c>
      <c r="AL10" s="252">
        <v>4.6796842110999997</v>
      </c>
      <c r="AM10" s="252">
        <v>4.6553549363000002</v>
      </c>
      <c r="AN10" s="252">
        <v>4.6943549362999999</v>
      </c>
      <c r="AO10" s="252">
        <v>4.7633549362999998</v>
      </c>
      <c r="AP10" s="252">
        <v>4.6683549363000001</v>
      </c>
      <c r="AQ10" s="252">
        <v>4.5413549363000003</v>
      </c>
      <c r="AR10" s="252">
        <v>4.4343549363000001</v>
      </c>
      <c r="AS10" s="252">
        <v>4.5453549362999999</v>
      </c>
      <c r="AT10" s="252">
        <v>4.4143549362999996</v>
      </c>
      <c r="AU10" s="252">
        <v>4.2893549362999996</v>
      </c>
      <c r="AV10" s="252">
        <v>4.5313549362999996</v>
      </c>
      <c r="AW10" s="252">
        <v>4.5273549363000001</v>
      </c>
      <c r="AX10" s="252">
        <v>4.3088114759999998</v>
      </c>
      <c r="AY10" s="252">
        <v>4.7124634133000001</v>
      </c>
      <c r="AZ10" s="252">
        <v>4.7682213150999999</v>
      </c>
      <c r="BA10" s="409">
        <v>4.7798904449000004</v>
      </c>
      <c r="BB10" s="409">
        <v>4.7921561923000002</v>
      </c>
      <c r="BC10" s="409">
        <v>4.7317820626999998</v>
      </c>
      <c r="BD10" s="409">
        <v>4.7404551786000004</v>
      </c>
      <c r="BE10" s="409">
        <v>4.7919082059000004</v>
      </c>
      <c r="BF10" s="409">
        <v>4.5206684846999998</v>
      </c>
      <c r="BG10" s="409">
        <v>4.5345134467000001</v>
      </c>
      <c r="BH10" s="409">
        <v>4.7914807019000003</v>
      </c>
      <c r="BI10" s="409">
        <v>4.7987890572999996</v>
      </c>
      <c r="BJ10" s="409">
        <v>4.8064604483000002</v>
      </c>
      <c r="BK10" s="409">
        <v>4.8002043259000002</v>
      </c>
      <c r="BL10" s="409">
        <v>4.8171572517000003</v>
      </c>
      <c r="BM10" s="409">
        <v>4.8069874214999997</v>
      </c>
      <c r="BN10" s="409">
        <v>4.8005432026000001</v>
      </c>
      <c r="BO10" s="409">
        <v>4.6975000574000001</v>
      </c>
      <c r="BP10" s="409">
        <v>4.7189043443000003</v>
      </c>
      <c r="BQ10" s="409">
        <v>4.8242445214999998</v>
      </c>
      <c r="BR10" s="409">
        <v>4.6329466726000001</v>
      </c>
      <c r="BS10" s="409">
        <v>4.4450771843999997</v>
      </c>
      <c r="BT10" s="409">
        <v>4.8376477770999999</v>
      </c>
      <c r="BU10" s="409">
        <v>4.8203356143000002</v>
      </c>
      <c r="BV10" s="409">
        <v>4.815014744</v>
      </c>
    </row>
    <row r="11" spans="1:74" ht="11.1" customHeight="1" x14ac:dyDescent="0.2">
      <c r="A11" s="162" t="s">
        <v>317</v>
      </c>
      <c r="B11" s="173" t="s">
        <v>286</v>
      </c>
      <c r="C11" s="252">
        <v>67.227661264999995</v>
      </c>
      <c r="D11" s="252">
        <v>67.544470735999994</v>
      </c>
      <c r="E11" s="252">
        <v>66.819274909000001</v>
      </c>
      <c r="F11" s="252">
        <v>66.828236708000006</v>
      </c>
      <c r="G11" s="252">
        <v>67.558917289999997</v>
      </c>
      <c r="H11" s="252">
        <v>67.932404993000006</v>
      </c>
      <c r="I11" s="252">
        <v>67.845019468000004</v>
      </c>
      <c r="J11" s="252">
        <v>68.504494124000004</v>
      </c>
      <c r="K11" s="252">
        <v>68.744454863000001</v>
      </c>
      <c r="L11" s="252">
        <v>69.388483976000003</v>
      </c>
      <c r="M11" s="252">
        <v>68.685732594000001</v>
      </c>
      <c r="N11" s="252">
        <v>68.976101564000004</v>
      </c>
      <c r="O11" s="252">
        <v>68.493592290999999</v>
      </c>
      <c r="P11" s="252">
        <v>68.192717301000002</v>
      </c>
      <c r="Q11" s="252">
        <v>69.185639519000006</v>
      </c>
      <c r="R11" s="252">
        <v>69.311156635000003</v>
      </c>
      <c r="S11" s="252">
        <v>69.900937068999994</v>
      </c>
      <c r="T11" s="252">
        <v>70.56685727</v>
      </c>
      <c r="U11" s="252">
        <v>70.460055937999996</v>
      </c>
      <c r="V11" s="252">
        <v>70.449606752999998</v>
      </c>
      <c r="W11" s="252">
        <v>70.573665441000003</v>
      </c>
      <c r="X11" s="252">
        <v>70.466109153999994</v>
      </c>
      <c r="Y11" s="252">
        <v>70.451810190000003</v>
      </c>
      <c r="Z11" s="252">
        <v>70.413911189999993</v>
      </c>
      <c r="AA11" s="252">
        <v>70.335308889999993</v>
      </c>
      <c r="AB11" s="252">
        <v>69.798933890000001</v>
      </c>
      <c r="AC11" s="252">
        <v>69.830871889999997</v>
      </c>
      <c r="AD11" s="252">
        <v>70.159532889999994</v>
      </c>
      <c r="AE11" s="252">
        <v>70.317679889999994</v>
      </c>
      <c r="AF11" s="252">
        <v>70.945917890000004</v>
      </c>
      <c r="AG11" s="252">
        <v>70.866874890000005</v>
      </c>
      <c r="AH11" s="252">
        <v>70.272344889999999</v>
      </c>
      <c r="AI11" s="252">
        <v>71.045873889999996</v>
      </c>
      <c r="AJ11" s="252">
        <v>71.359359889999993</v>
      </c>
      <c r="AK11" s="252">
        <v>71.777518889999996</v>
      </c>
      <c r="AL11" s="252">
        <v>71.277228890000004</v>
      </c>
      <c r="AM11" s="252">
        <v>70.155957889999996</v>
      </c>
      <c r="AN11" s="252">
        <v>70.024957889999996</v>
      </c>
      <c r="AO11" s="252">
        <v>69.793957890000001</v>
      </c>
      <c r="AP11" s="252">
        <v>70.019957890000001</v>
      </c>
      <c r="AQ11" s="252">
        <v>70.720957889999994</v>
      </c>
      <c r="AR11" s="252">
        <v>71.480957889999999</v>
      </c>
      <c r="AS11" s="252">
        <v>71.484957890000004</v>
      </c>
      <c r="AT11" s="252">
        <v>70.956957889999998</v>
      </c>
      <c r="AU11" s="252">
        <v>71.400957890000001</v>
      </c>
      <c r="AV11" s="252">
        <v>70.950957889999998</v>
      </c>
      <c r="AW11" s="252">
        <v>70.596957889999999</v>
      </c>
      <c r="AX11" s="252">
        <v>70.268018596999994</v>
      </c>
      <c r="AY11" s="252">
        <v>70.599176061999998</v>
      </c>
      <c r="AZ11" s="252">
        <v>70.059041508999996</v>
      </c>
      <c r="BA11" s="409">
        <v>70.156326570999994</v>
      </c>
      <c r="BB11" s="409">
        <v>70.423517713999999</v>
      </c>
      <c r="BC11" s="409">
        <v>70.868647808999995</v>
      </c>
      <c r="BD11" s="409">
        <v>71.285174278</v>
      </c>
      <c r="BE11" s="409">
        <v>71.565506013000004</v>
      </c>
      <c r="BF11" s="409">
        <v>71.248676345000007</v>
      </c>
      <c r="BG11" s="409">
        <v>71.597757059000003</v>
      </c>
      <c r="BH11" s="409">
        <v>71.393076734000005</v>
      </c>
      <c r="BI11" s="409">
        <v>71.094577039000001</v>
      </c>
      <c r="BJ11" s="409">
        <v>70.775496308000001</v>
      </c>
      <c r="BK11" s="409">
        <v>70.766287816000002</v>
      </c>
      <c r="BL11" s="409">
        <v>70.445772861999998</v>
      </c>
      <c r="BM11" s="409">
        <v>70.695426798</v>
      </c>
      <c r="BN11" s="409">
        <v>71.039781423999997</v>
      </c>
      <c r="BO11" s="409">
        <v>71.364389213999999</v>
      </c>
      <c r="BP11" s="409">
        <v>71.656588279000005</v>
      </c>
      <c r="BQ11" s="409">
        <v>72.115784343000001</v>
      </c>
      <c r="BR11" s="409">
        <v>71.829323693999996</v>
      </c>
      <c r="BS11" s="409">
        <v>72.120459414999999</v>
      </c>
      <c r="BT11" s="409">
        <v>72.048588187999997</v>
      </c>
      <c r="BU11" s="409">
        <v>71.796776149999999</v>
      </c>
      <c r="BV11" s="409">
        <v>71.3344448</v>
      </c>
    </row>
    <row r="12" spans="1:74" ht="11.1" customHeight="1" x14ac:dyDescent="0.2">
      <c r="A12" s="162" t="s">
        <v>312</v>
      </c>
      <c r="B12" s="173" t="s">
        <v>1098</v>
      </c>
      <c r="C12" s="252">
        <v>36.764335000000003</v>
      </c>
      <c r="D12" s="252">
        <v>36.909990999999998</v>
      </c>
      <c r="E12" s="252">
        <v>36.450811999999999</v>
      </c>
      <c r="F12" s="252">
        <v>36.239392000000002</v>
      </c>
      <c r="G12" s="252">
        <v>36.537478999999998</v>
      </c>
      <c r="H12" s="252">
        <v>36.489471000000002</v>
      </c>
      <c r="I12" s="252">
        <v>36.733506990000002</v>
      </c>
      <c r="J12" s="252">
        <v>37.038530999999999</v>
      </c>
      <c r="K12" s="252">
        <v>37.351056</v>
      </c>
      <c r="L12" s="252">
        <v>37.695382000000002</v>
      </c>
      <c r="M12" s="252">
        <v>37.122013789999997</v>
      </c>
      <c r="N12" s="252">
        <v>37.390272000000003</v>
      </c>
      <c r="O12" s="252">
        <v>37.113911999999999</v>
      </c>
      <c r="P12" s="252">
        <v>36.976323000000001</v>
      </c>
      <c r="Q12" s="252">
        <v>37.741919000000003</v>
      </c>
      <c r="R12" s="252">
        <v>37.958089999999999</v>
      </c>
      <c r="S12" s="252">
        <v>38.207389999999997</v>
      </c>
      <c r="T12" s="252">
        <v>38.647233999999997</v>
      </c>
      <c r="U12" s="252">
        <v>38.751994000000003</v>
      </c>
      <c r="V12" s="252">
        <v>38.544328999999998</v>
      </c>
      <c r="W12" s="252">
        <v>38.822172000000002</v>
      </c>
      <c r="X12" s="252">
        <v>38.573182000000003</v>
      </c>
      <c r="Y12" s="252">
        <v>38.699198000000003</v>
      </c>
      <c r="Z12" s="252">
        <v>38.703473000000002</v>
      </c>
      <c r="AA12" s="252">
        <v>38.988197</v>
      </c>
      <c r="AB12" s="252">
        <v>38.548197000000002</v>
      </c>
      <c r="AC12" s="252">
        <v>38.746197000000002</v>
      </c>
      <c r="AD12" s="252">
        <v>38.889197000000003</v>
      </c>
      <c r="AE12" s="252">
        <v>38.838197000000001</v>
      </c>
      <c r="AF12" s="252">
        <v>39.292197000000002</v>
      </c>
      <c r="AG12" s="252">
        <v>39.395197000000003</v>
      </c>
      <c r="AH12" s="252">
        <v>39.321196999999998</v>
      </c>
      <c r="AI12" s="252">
        <v>39.330196999999998</v>
      </c>
      <c r="AJ12" s="252">
        <v>39.625197</v>
      </c>
      <c r="AK12" s="252">
        <v>40.069197000000003</v>
      </c>
      <c r="AL12" s="252">
        <v>39.750197</v>
      </c>
      <c r="AM12" s="252">
        <v>38.945197</v>
      </c>
      <c r="AN12" s="252">
        <v>38.782196999999996</v>
      </c>
      <c r="AO12" s="252">
        <v>38.799196999999999</v>
      </c>
      <c r="AP12" s="252">
        <v>38.877197000000002</v>
      </c>
      <c r="AQ12" s="252">
        <v>39.358196999999997</v>
      </c>
      <c r="AR12" s="252">
        <v>39.711196999999999</v>
      </c>
      <c r="AS12" s="252">
        <v>39.731197000000002</v>
      </c>
      <c r="AT12" s="252">
        <v>39.606197000000002</v>
      </c>
      <c r="AU12" s="252">
        <v>39.702196999999998</v>
      </c>
      <c r="AV12" s="252">
        <v>39.469197000000001</v>
      </c>
      <c r="AW12" s="252">
        <v>39.217196999999999</v>
      </c>
      <c r="AX12" s="252">
        <v>39.169646645</v>
      </c>
      <c r="AY12" s="252">
        <v>39.360749941999998</v>
      </c>
      <c r="AZ12" s="252">
        <v>39.261667160000002</v>
      </c>
      <c r="BA12" s="409">
        <v>39.121111003000003</v>
      </c>
      <c r="BB12" s="409">
        <v>39.193950567999998</v>
      </c>
      <c r="BC12" s="409">
        <v>39.231958781000003</v>
      </c>
      <c r="BD12" s="409">
        <v>39.375637902000001</v>
      </c>
      <c r="BE12" s="409">
        <v>39.654810460999997</v>
      </c>
      <c r="BF12" s="409">
        <v>39.508079543000001</v>
      </c>
      <c r="BG12" s="409">
        <v>39.580337204000003</v>
      </c>
      <c r="BH12" s="409">
        <v>39.677042077000003</v>
      </c>
      <c r="BI12" s="409">
        <v>39.689479231</v>
      </c>
      <c r="BJ12" s="409">
        <v>39.559269774999997</v>
      </c>
      <c r="BK12" s="409">
        <v>39.518603384999999</v>
      </c>
      <c r="BL12" s="409">
        <v>39.535950812000003</v>
      </c>
      <c r="BM12" s="409">
        <v>39.612367554999999</v>
      </c>
      <c r="BN12" s="409">
        <v>39.668936690000002</v>
      </c>
      <c r="BO12" s="409">
        <v>39.720693392999998</v>
      </c>
      <c r="BP12" s="409">
        <v>39.818147801999999</v>
      </c>
      <c r="BQ12" s="409">
        <v>40.130114016999997</v>
      </c>
      <c r="BR12" s="409">
        <v>40.047075483999997</v>
      </c>
      <c r="BS12" s="409">
        <v>40.053862831000004</v>
      </c>
      <c r="BT12" s="409">
        <v>40.205394863000002</v>
      </c>
      <c r="BU12" s="409">
        <v>40.247651458</v>
      </c>
      <c r="BV12" s="409">
        <v>40.125108967000003</v>
      </c>
    </row>
    <row r="13" spans="1:74" ht="11.1" customHeight="1" x14ac:dyDescent="0.2">
      <c r="A13" s="162" t="s">
        <v>313</v>
      </c>
      <c r="B13" s="173" t="s">
        <v>292</v>
      </c>
      <c r="C13" s="252">
        <v>30.347138000000001</v>
      </c>
      <c r="D13" s="252">
        <v>30.491793999999999</v>
      </c>
      <c r="E13" s="252">
        <v>30.033615000000001</v>
      </c>
      <c r="F13" s="252">
        <v>29.848195</v>
      </c>
      <c r="G13" s="252">
        <v>30.152282</v>
      </c>
      <c r="H13" s="252">
        <v>30.136274</v>
      </c>
      <c r="I13" s="252">
        <v>30.36830999</v>
      </c>
      <c r="J13" s="252">
        <v>30.654333999999999</v>
      </c>
      <c r="K13" s="252">
        <v>30.872858999999998</v>
      </c>
      <c r="L13" s="252">
        <v>31.180185000000002</v>
      </c>
      <c r="M13" s="252">
        <v>30.627816790000001</v>
      </c>
      <c r="N13" s="252">
        <v>30.913074999999999</v>
      </c>
      <c r="O13" s="252">
        <v>30.491714999999999</v>
      </c>
      <c r="P13" s="252">
        <v>30.377126000000001</v>
      </c>
      <c r="Q13" s="252">
        <v>31.199722000000001</v>
      </c>
      <c r="R13" s="252">
        <v>31.386893000000001</v>
      </c>
      <c r="S13" s="252">
        <v>31.642192999999999</v>
      </c>
      <c r="T13" s="252">
        <v>32.085037</v>
      </c>
      <c r="U13" s="252">
        <v>32.261797000000001</v>
      </c>
      <c r="V13" s="252">
        <v>32.045132000000002</v>
      </c>
      <c r="W13" s="252">
        <v>32.207974999999998</v>
      </c>
      <c r="X13" s="252">
        <v>32.010984999999998</v>
      </c>
      <c r="Y13" s="252">
        <v>32.137000999999998</v>
      </c>
      <c r="Z13" s="252">
        <v>32.111275999999997</v>
      </c>
      <c r="AA13" s="252">
        <v>32.454000000000001</v>
      </c>
      <c r="AB13" s="252">
        <v>32.06</v>
      </c>
      <c r="AC13" s="252">
        <v>32.201000000000001</v>
      </c>
      <c r="AD13" s="252">
        <v>32.32</v>
      </c>
      <c r="AE13" s="252">
        <v>32.340000000000003</v>
      </c>
      <c r="AF13" s="252">
        <v>32.76</v>
      </c>
      <c r="AG13" s="252">
        <v>32.826000000000001</v>
      </c>
      <c r="AH13" s="252">
        <v>32.709000000000003</v>
      </c>
      <c r="AI13" s="252">
        <v>32.734999999999999</v>
      </c>
      <c r="AJ13" s="252">
        <v>33.031999999999996</v>
      </c>
      <c r="AK13" s="252">
        <v>33.444000000000003</v>
      </c>
      <c r="AL13" s="252">
        <v>33.274000000000001</v>
      </c>
      <c r="AM13" s="252">
        <v>32.290999999999997</v>
      </c>
      <c r="AN13" s="252">
        <v>32.145000000000003</v>
      </c>
      <c r="AO13" s="252">
        <v>31.800999999999998</v>
      </c>
      <c r="AP13" s="252">
        <v>31.867999999999999</v>
      </c>
      <c r="AQ13" s="252">
        <v>32.347999999999999</v>
      </c>
      <c r="AR13" s="252">
        <v>32.729999999999997</v>
      </c>
      <c r="AS13" s="252">
        <v>32.930999999999997</v>
      </c>
      <c r="AT13" s="252">
        <v>32.801000000000002</v>
      </c>
      <c r="AU13" s="252">
        <v>32.939</v>
      </c>
      <c r="AV13" s="252">
        <v>32.706000000000003</v>
      </c>
      <c r="AW13" s="252">
        <v>32.411000000000001</v>
      </c>
      <c r="AX13" s="252">
        <v>32.314999999999998</v>
      </c>
      <c r="AY13" s="252">
        <v>32.475000000000001</v>
      </c>
      <c r="AZ13" s="252">
        <v>32.375</v>
      </c>
      <c r="BA13" s="409">
        <v>32.204999999999998</v>
      </c>
      <c r="BB13" s="409">
        <v>32.265000000000001</v>
      </c>
      <c r="BC13" s="409">
        <v>32.29</v>
      </c>
      <c r="BD13" s="409">
        <v>32.42</v>
      </c>
      <c r="BE13" s="409">
        <v>32.685955</v>
      </c>
      <c r="BF13" s="409">
        <v>32.526045000000003</v>
      </c>
      <c r="BG13" s="409">
        <v>32.585307</v>
      </c>
      <c r="BH13" s="409">
        <v>32.669286</v>
      </c>
      <c r="BI13" s="409">
        <v>32.668272999999999</v>
      </c>
      <c r="BJ13" s="409">
        <v>32.524434999999997</v>
      </c>
      <c r="BK13" s="409">
        <v>32.490713</v>
      </c>
      <c r="BL13" s="409">
        <v>32.482438000000002</v>
      </c>
      <c r="BM13" s="409">
        <v>32.534176000000002</v>
      </c>
      <c r="BN13" s="409">
        <v>32.570926999999998</v>
      </c>
      <c r="BO13" s="409">
        <v>32.602690000000003</v>
      </c>
      <c r="BP13" s="409">
        <v>32.679465999999998</v>
      </c>
      <c r="BQ13" s="409">
        <v>32.971254000000002</v>
      </c>
      <c r="BR13" s="409">
        <v>32.868054000000001</v>
      </c>
      <c r="BS13" s="409">
        <v>32.824866</v>
      </c>
      <c r="BT13" s="409">
        <v>32.956690000000002</v>
      </c>
      <c r="BU13" s="409">
        <v>32.978526000000002</v>
      </c>
      <c r="BV13" s="409">
        <v>32.835372999999997</v>
      </c>
    </row>
    <row r="14" spans="1:74" ht="11.1" customHeight="1" x14ac:dyDescent="0.2">
      <c r="A14" s="162" t="s">
        <v>509</v>
      </c>
      <c r="B14" s="173" t="s">
        <v>1258</v>
      </c>
      <c r="C14" s="252">
        <v>6.4171969999999998</v>
      </c>
      <c r="D14" s="252">
        <v>6.4181970000000002</v>
      </c>
      <c r="E14" s="252">
        <v>6.4171969999999998</v>
      </c>
      <c r="F14" s="252">
        <v>6.391197</v>
      </c>
      <c r="G14" s="252">
        <v>6.3851969999999998</v>
      </c>
      <c r="H14" s="252">
        <v>6.3531969999999998</v>
      </c>
      <c r="I14" s="252">
        <v>6.3651970000000002</v>
      </c>
      <c r="J14" s="252">
        <v>6.3841970000000003</v>
      </c>
      <c r="K14" s="252">
        <v>6.4781969999999998</v>
      </c>
      <c r="L14" s="252">
        <v>6.5151969999999997</v>
      </c>
      <c r="M14" s="252">
        <v>6.4941969999999998</v>
      </c>
      <c r="N14" s="252">
        <v>6.4771970000000003</v>
      </c>
      <c r="O14" s="252">
        <v>6.6221969999999999</v>
      </c>
      <c r="P14" s="252">
        <v>6.5991970000000002</v>
      </c>
      <c r="Q14" s="252">
        <v>6.5421969999999998</v>
      </c>
      <c r="R14" s="252">
        <v>6.5711969999999997</v>
      </c>
      <c r="S14" s="252">
        <v>6.5651970000000004</v>
      </c>
      <c r="T14" s="252">
        <v>6.5621970000000003</v>
      </c>
      <c r="U14" s="252">
        <v>6.4901970000000002</v>
      </c>
      <c r="V14" s="252">
        <v>6.4991969999999997</v>
      </c>
      <c r="W14" s="252">
        <v>6.6141969999999999</v>
      </c>
      <c r="X14" s="252">
        <v>6.5621970000000003</v>
      </c>
      <c r="Y14" s="252">
        <v>6.5621970000000003</v>
      </c>
      <c r="Z14" s="252">
        <v>6.5921969999999996</v>
      </c>
      <c r="AA14" s="252">
        <v>6.5341969999999998</v>
      </c>
      <c r="AB14" s="252">
        <v>6.4881970000000004</v>
      </c>
      <c r="AC14" s="252">
        <v>6.5451969999999999</v>
      </c>
      <c r="AD14" s="252">
        <v>6.569197</v>
      </c>
      <c r="AE14" s="252">
        <v>6.4981970000000002</v>
      </c>
      <c r="AF14" s="252">
        <v>6.532197</v>
      </c>
      <c r="AG14" s="252">
        <v>6.569197</v>
      </c>
      <c r="AH14" s="252">
        <v>6.6121970000000001</v>
      </c>
      <c r="AI14" s="252">
        <v>6.5951969999999998</v>
      </c>
      <c r="AJ14" s="252">
        <v>6.593197</v>
      </c>
      <c r="AK14" s="252">
        <v>6.625197</v>
      </c>
      <c r="AL14" s="252">
        <v>6.476197</v>
      </c>
      <c r="AM14" s="252">
        <v>6.6541969999999999</v>
      </c>
      <c r="AN14" s="252">
        <v>6.6371969999999996</v>
      </c>
      <c r="AO14" s="252">
        <v>6.9981970000000002</v>
      </c>
      <c r="AP14" s="252">
        <v>7.0091970000000003</v>
      </c>
      <c r="AQ14" s="252">
        <v>7.0101969999999998</v>
      </c>
      <c r="AR14" s="252">
        <v>6.9811969999999999</v>
      </c>
      <c r="AS14" s="252">
        <v>6.8001969999999998</v>
      </c>
      <c r="AT14" s="252">
        <v>6.8051969999999997</v>
      </c>
      <c r="AU14" s="252">
        <v>6.7631969999999999</v>
      </c>
      <c r="AV14" s="252">
        <v>6.7631969999999999</v>
      </c>
      <c r="AW14" s="252">
        <v>6.8061970000000001</v>
      </c>
      <c r="AX14" s="252">
        <v>6.8546466453999999</v>
      </c>
      <c r="AY14" s="252">
        <v>6.8857499418000003</v>
      </c>
      <c r="AZ14" s="252">
        <v>6.8866671605000001</v>
      </c>
      <c r="BA14" s="409">
        <v>6.9161110030000001</v>
      </c>
      <c r="BB14" s="409">
        <v>6.9289505682000003</v>
      </c>
      <c r="BC14" s="409">
        <v>6.9419587811000003</v>
      </c>
      <c r="BD14" s="409">
        <v>6.9556379018000003</v>
      </c>
      <c r="BE14" s="409">
        <v>6.9688554612000004</v>
      </c>
      <c r="BF14" s="409">
        <v>6.9820345430000001</v>
      </c>
      <c r="BG14" s="409">
        <v>6.9950302036999998</v>
      </c>
      <c r="BH14" s="409">
        <v>7.0077560773999998</v>
      </c>
      <c r="BI14" s="409">
        <v>7.0212062305999998</v>
      </c>
      <c r="BJ14" s="409">
        <v>7.0348347746000002</v>
      </c>
      <c r="BK14" s="409">
        <v>7.0278903853000001</v>
      </c>
      <c r="BL14" s="409">
        <v>7.0535128117000001</v>
      </c>
      <c r="BM14" s="409">
        <v>7.0781915552000001</v>
      </c>
      <c r="BN14" s="409">
        <v>7.0980096895999996</v>
      </c>
      <c r="BO14" s="409">
        <v>7.1180033930000004</v>
      </c>
      <c r="BP14" s="409">
        <v>7.1386818020999998</v>
      </c>
      <c r="BQ14" s="409">
        <v>7.1588600167000003</v>
      </c>
      <c r="BR14" s="409">
        <v>7.1790214834999997</v>
      </c>
      <c r="BS14" s="409">
        <v>7.2289968311999999</v>
      </c>
      <c r="BT14" s="409">
        <v>7.2487048634000004</v>
      </c>
      <c r="BU14" s="409">
        <v>7.2691254580000004</v>
      </c>
      <c r="BV14" s="409">
        <v>7.2897359666000003</v>
      </c>
    </row>
    <row r="15" spans="1:74" ht="11.1" customHeight="1" x14ac:dyDescent="0.2">
      <c r="A15" s="162" t="s">
        <v>314</v>
      </c>
      <c r="B15" s="173" t="s">
        <v>287</v>
      </c>
      <c r="C15" s="252">
        <v>13.920486</v>
      </c>
      <c r="D15" s="252">
        <v>13.941578</v>
      </c>
      <c r="E15" s="252">
        <v>13.813513</v>
      </c>
      <c r="F15" s="252">
        <v>13.837903000000001</v>
      </c>
      <c r="G15" s="252">
        <v>13.798977000000001</v>
      </c>
      <c r="H15" s="252">
        <v>13.849309</v>
      </c>
      <c r="I15" s="252">
        <v>13.826580999999999</v>
      </c>
      <c r="J15" s="252">
        <v>13.91614</v>
      </c>
      <c r="K15" s="252">
        <v>13.79487</v>
      </c>
      <c r="L15" s="252">
        <v>13.86834</v>
      </c>
      <c r="M15" s="252">
        <v>13.963659</v>
      </c>
      <c r="N15" s="252">
        <v>14.125135</v>
      </c>
      <c r="O15" s="252">
        <v>14.174548</v>
      </c>
      <c r="P15" s="252">
        <v>14.092426</v>
      </c>
      <c r="Q15" s="252">
        <v>14.275539</v>
      </c>
      <c r="R15" s="252">
        <v>13.966346</v>
      </c>
      <c r="S15" s="252">
        <v>14.131092000000001</v>
      </c>
      <c r="T15" s="252">
        <v>13.941679000000001</v>
      </c>
      <c r="U15" s="252">
        <v>14.064621000000001</v>
      </c>
      <c r="V15" s="252">
        <v>14.030115</v>
      </c>
      <c r="W15" s="252">
        <v>13.939457000000001</v>
      </c>
      <c r="X15" s="252">
        <v>14.058749000000001</v>
      </c>
      <c r="Y15" s="252">
        <v>14.198058</v>
      </c>
      <c r="Z15" s="252">
        <v>14.252176</v>
      </c>
      <c r="AA15" s="252">
        <v>14.313528</v>
      </c>
      <c r="AB15" s="252">
        <v>14.330527999999999</v>
      </c>
      <c r="AC15" s="252">
        <v>14.373528</v>
      </c>
      <c r="AD15" s="252">
        <v>14.126528</v>
      </c>
      <c r="AE15" s="252">
        <v>14.019527999999999</v>
      </c>
      <c r="AF15" s="252">
        <v>14.161528000000001</v>
      </c>
      <c r="AG15" s="252">
        <v>13.934528</v>
      </c>
      <c r="AH15" s="252">
        <v>13.611528</v>
      </c>
      <c r="AI15" s="252">
        <v>14.218527999999999</v>
      </c>
      <c r="AJ15" s="252">
        <v>14.513528000000001</v>
      </c>
      <c r="AK15" s="252">
        <v>14.494528000000001</v>
      </c>
      <c r="AL15" s="252">
        <v>14.563528</v>
      </c>
      <c r="AM15" s="252">
        <v>14.462528000000001</v>
      </c>
      <c r="AN15" s="252">
        <v>14.452527999999999</v>
      </c>
      <c r="AO15" s="252">
        <v>14.386528</v>
      </c>
      <c r="AP15" s="252">
        <v>14.354528</v>
      </c>
      <c r="AQ15" s="252">
        <v>14.266527999999999</v>
      </c>
      <c r="AR15" s="252">
        <v>14.302528000000001</v>
      </c>
      <c r="AS15" s="252">
        <v>14.318528000000001</v>
      </c>
      <c r="AT15" s="252">
        <v>14.132528000000001</v>
      </c>
      <c r="AU15" s="252">
        <v>14.236528</v>
      </c>
      <c r="AV15" s="252">
        <v>14.227528</v>
      </c>
      <c r="AW15" s="252">
        <v>14.361528</v>
      </c>
      <c r="AX15" s="252">
        <v>14.398481973999999</v>
      </c>
      <c r="AY15" s="252">
        <v>14.404401266000001</v>
      </c>
      <c r="AZ15" s="252">
        <v>14.441244465</v>
      </c>
      <c r="BA15" s="409">
        <v>14.479852431999999</v>
      </c>
      <c r="BB15" s="409">
        <v>14.411580608</v>
      </c>
      <c r="BC15" s="409">
        <v>14.406106533999999</v>
      </c>
      <c r="BD15" s="409">
        <v>14.451323384</v>
      </c>
      <c r="BE15" s="409">
        <v>14.440667441</v>
      </c>
      <c r="BF15" s="409">
        <v>14.358384005</v>
      </c>
      <c r="BG15" s="409">
        <v>14.437603960000001</v>
      </c>
      <c r="BH15" s="409">
        <v>14.348459841</v>
      </c>
      <c r="BI15" s="409">
        <v>14.329805615</v>
      </c>
      <c r="BJ15" s="409">
        <v>14.472380640000001</v>
      </c>
      <c r="BK15" s="409">
        <v>14.474457701</v>
      </c>
      <c r="BL15" s="409">
        <v>14.498028808999999</v>
      </c>
      <c r="BM15" s="409">
        <v>14.481548815</v>
      </c>
      <c r="BN15" s="409">
        <v>14.516113556000001</v>
      </c>
      <c r="BO15" s="409">
        <v>14.395313633000001</v>
      </c>
      <c r="BP15" s="409">
        <v>14.369196455999999</v>
      </c>
      <c r="BQ15" s="409">
        <v>14.521647400999999</v>
      </c>
      <c r="BR15" s="409">
        <v>14.422444097</v>
      </c>
      <c r="BS15" s="409">
        <v>14.49763651</v>
      </c>
      <c r="BT15" s="409">
        <v>14.50254919</v>
      </c>
      <c r="BU15" s="409">
        <v>14.503923644</v>
      </c>
      <c r="BV15" s="409">
        <v>14.498711925</v>
      </c>
    </row>
    <row r="16" spans="1:74" ht="11.1" customHeight="1" x14ac:dyDescent="0.2">
      <c r="A16" s="162" t="s">
        <v>315</v>
      </c>
      <c r="B16" s="173" t="s">
        <v>288</v>
      </c>
      <c r="C16" s="252">
        <v>4.9877000000000002</v>
      </c>
      <c r="D16" s="252">
        <v>5.0209999999999999</v>
      </c>
      <c r="E16" s="252">
        <v>4.9729000000000001</v>
      </c>
      <c r="F16" s="252">
        <v>4.9480000000000004</v>
      </c>
      <c r="G16" s="252">
        <v>4.9947999999999997</v>
      </c>
      <c r="H16" s="252">
        <v>5.0780000000000003</v>
      </c>
      <c r="I16" s="252">
        <v>4.8966000000000003</v>
      </c>
      <c r="J16" s="252">
        <v>4.9349999999999996</v>
      </c>
      <c r="K16" s="252">
        <v>5.008</v>
      </c>
      <c r="L16" s="252">
        <v>5.0579999999999998</v>
      </c>
      <c r="M16" s="252">
        <v>5.125</v>
      </c>
      <c r="N16" s="252">
        <v>5.15</v>
      </c>
      <c r="O16" s="252">
        <v>5.1050000000000004</v>
      </c>
      <c r="P16" s="252">
        <v>5.0910000000000002</v>
      </c>
      <c r="Q16" s="252">
        <v>5.1289999999999996</v>
      </c>
      <c r="R16" s="252">
        <v>5.1310000000000002</v>
      </c>
      <c r="S16" s="252">
        <v>5.1440000000000001</v>
      </c>
      <c r="T16" s="252">
        <v>5.2809999999999997</v>
      </c>
      <c r="U16" s="252">
        <v>5.1360000000000001</v>
      </c>
      <c r="V16" s="252">
        <v>5.1509999999999998</v>
      </c>
      <c r="W16" s="252">
        <v>5.19</v>
      </c>
      <c r="X16" s="252">
        <v>5.1319999999999997</v>
      </c>
      <c r="Y16" s="252">
        <v>5.17</v>
      </c>
      <c r="Z16" s="252">
        <v>5.1479999999999997</v>
      </c>
      <c r="AA16" s="252">
        <v>5.0529999999999999</v>
      </c>
      <c r="AB16" s="252">
        <v>5.0199999999999996</v>
      </c>
      <c r="AC16" s="252">
        <v>4.9779999999999998</v>
      </c>
      <c r="AD16" s="252">
        <v>4.923</v>
      </c>
      <c r="AE16" s="252">
        <v>4.8600000000000003</v>
      </c>
      <c r="AF16" s="252">
        <v>4.9210000000000003</v>
      </c>
      <c r="AG16" s="252">
        <v>4.8250000000000002</v>
      </c>
      <c r="AH16" s="252">
        <v>4.7610000000000001</v>
      </c>
      <c r="AI16" s="252">
        <v>4.774</v>
      </c>
      <c r="AJ16" s="252">
        <v>4.6669999999999998</v>
      </c>
      <c r="AK16" s="252">
        <v>4.8019999999999996</v>
      </c>
      <c r="AL16" s="252">
        <v>4.8360000000000003</v>
      </c>
      <c r="AM16" s="252">
        <v>4.7729999999999997</v>
      </c>
      <c r="AN16" s="252">
        <v>4.8520000000000003</v>
      </c>
      <c r="AO16" s="252">
        <v>4.8310000000000004</v>
      </c>
      <c r="AP16" s="252">
        <v>4.8239999999999998</v>
      </c>
      <c r="AQ16" s="252">
        <v>4.7670000000000003</v>
      </c>
      <c r="AR16" s="252">
        <v>4.8869999999999996</v>
      </c>
      <c r="AS16" s="252">
        <v>4.7750000000000004</v>
      </c>
      <c r="AT16" s="252">
        <v>4.7110000000000003</v>
      </c>
      <c r="AU16" s="252">
        <v>4.7370000000000001</v>
      </c>
      <c r="AV16" s="252">
        <v>4.7320000000000002</v>
      </c>
      <c r="AW16" s="252">
        <v>4.7880000000000003</v>
      </c>
      <c r="AX16" s="252">
        <v>4.7336843644000002</v>
      </c>
      <c r="AY16" s="252">
        <v>4.8293098633999998</v>
      </c>
      <c r="AZ16" s="252">
        <v>4.7192220771000004</v>
      </c>
      <c r="BA16" s="409">
        <v>4.7130658977</v>
      </c>
      <c r="BB16" s="409">
        <v>4.7198501965000004</v>
      </c>
      <c r="BC16" s="409">
        <v>4.7418615660999999</v>
      </c>
      <c r="BD16" s="409">
        <v>4.7774037908000002</v>
      </c>
      <c r="BE16" s="409">
        <v>4.7169012183000003</v>
      </c>
      <c r="BF16" s="409">
        <v>4.7540618432999997</v>
      </c>
      <c r="BG16" s="409">
        <v>4.7727188435999999</v>
      </c>
      <c r="BH16" s="409">
        <v>4.7920144497999999</v>
      </c>
      <c r="BI16" s="409">
        <v>4.8074384655999998</v>
      </c>
      <c r="BJ16" s="409">
        <v>4.7649100184000002</v>
      </c>
      <c r="BK16" s="409">
        <v>4.7279649994000001</v>
      </c>
      <c r="BL16" s="409">
        <v>4.7223692459000004</v>
      </c>
      <c r="BM16" s="409">
        <v>4.7152164169999997</v>
      </c>
      <c r="BN16" s="409">
        <v>4.7197910457000001</v>
      </c>
      <c r="BO16" s="409">
        <v>4.7396010001000004</v>
      </c>
      <c r="BP16" s="409">
        <v>4.7731010309000004</v>
      </c>
      <c r="BQ16" s="409">
        <v>4.7118993693000002</v>
      </c>
      <c r="BR16" s="409">
        <v>4.7447337441000004</v>
      </c>
      <c r="BS16" s="409">
        <v>4.7611939521000002</v>
      </c>
      <c r="BT16" s="409">
        <v>4.7793384987999996</v>
      </c>
      <c r="BU16" s="409">
        <v>4.7925004056000002</v>
      </c>
      <c r="BV16" s="409">
        <v>4.7515260895999996</v>
      </c>
    </row>
    <row r="17" spans="1:74" ht="11.1" customHeight="1" x14ac:dyDescent="0.2">
      <c r="A17" s="162" t="s">
        <v>316</v>
      </c>
      <c r="B17" s="173" t="s">
        <v>290</v>
      </c>
      <c r="C17" s="252">
        <v>11.555140265</v>
      </c>
      <c r="D17" s="252">
        <v>11.671901736000001</v>
      </c>
      <c r="E17" s="252">
        <v>11.582049909</v>
      </c>
      <c r="F17" s="252">
        <v>11.802941708000001</v>
      </c>
      <c r="G17" s="252">
        <v>12.22766129</v>
      </c>
      <c r="H17" s="252">
        <v>12.515624992999999</v>
      </c>
      <c r="I17" s="252">
        <v>12.388331478</v>
      </c>
      <c r="J17" s="252">
        <v>12.614823124000001</v>
      </c>
      <c r="K17" s="252">
        <v>12.590528862999999</v>
      </c>
      <c r="L17" s="252">
        <v>12.766761976</v>
      </c>
      <c r="M17" s="252">
        <v>12.475059804000001</v>
      </c>
      <c r="N17" s="252">
        <v>12.310694564</v>
      </c>
      <c r="O17" s="252">
        <v>12.100132291</v>
      </c>
      <c r="P17" s="252">
        <v>12.032968301</v>
      </c>
      <c r="Q17" s="252">
        <v>12.039181519</v>
      </c>
      <c r="R17" s="252">
        <v>12.255720634999999</v>
      </c>
      <c r="S17" s="252">
        <v>12.418455069</v>
      </c>
      <c r="T17" s="252">
        <v>12.696944269999999</v>
      </c>
      <c r="U17" s="252">
        <v>12.507440938</v>
      </c>
      <c r="V17" s="252">
        <v>12.724162753</v>
      </c>
      <c r="W17" s="252">
        <v>12.622036441000001</v>
      </c>
      <c r="X17" s="252">
        <v>12.702178154</v>
      </c>
      <c r="Y17" s="252">
        <v>12.384554189999999</v>
      </c>
      <c r="Z17" s="252">
        <v>12.31026219</v>
      </c>
      <c r="AA17" s="252">
        <v>11.98058389</v>
      </c>
      <c r="AB17" s="252">
        <v>11.90020889</v>
      </c>
      <c r="AC17" s="252">
        <v>11.73314689</v>
      </c>
      <c r="AD17" s="252">
        <v>12.22080789</v>
      </c>
      <c r="AE17" s="252">
        <v>12.599954889999999</v>
      </c>
      <c r="AF17" s="252">
        <v>12.571192890000001</v>
      </c>
      <c r="AG17" s="252">
        <v>12.712149889999999</v>
      </c>
      <c r="AH17" s="252">
        <v>12.578619890000001</v>
      </c>
      <c r="AI17" s="252">
        <v>12.723148889999999</v>
      </c>
      <c r="AJ17" s="252">
        <v>12.55363489</v>
      </c>
      <c r="AK17" s="252">
        <v>12.41179389</v>
      </c>
      <c r="AL17" s="252">
        <v>12.12750389</v>
      </c>
      <c r="AM17" s="252">
        <v>11.975232889999999</v>
      </c>
      <c r="AN17" s="252">
        <v>11.93823289</v>
      </c>
      <c r="AO17" s="252">
        <v>11.777232890000001</v>
      </c>
      <c r="AP17" s="252">
        <v>11.96423289</v>
      </c>
      <c r="AQ17" s="252">
        <v>12.32923289</v>
      </c>
      <c r="AR17" s="252">
        <v>12.58023289</v>
      </c>
      <c r="AS17" s="252">
        <v>12.66023289</v>
      </c>
      <c r="AT17" s="252">
        <v>12.507232889999999</v>
      </c>
      <c r="AU17" s="252">
        <v>12.725232889999999</v>
      </c>
      <c r="AV17" s="252">
        <v>12.52223289</v>
      </c>
      <c r="AW17" s="252">
        <v>12.23023289</v>
      </c>
      <c r="AX17" s="252">
        <v>11.966205613</v>
      </c>
      <c r="AY17" s="252">
        <v>12.004714991</v>
      </c>
      <c r="AZ17" s="252">
        <v>11.636907806</v>
      </c>
      <c r="BA17" s="409">
        <v>11.842297239000001</v>
      </c>
      <c r="BB17" s="409">
        <v>12.098136341</v>
      </c>
      <c r="BC17" s="409">
        <v>12.488720928999999</v>
      </c>
      <c r="BD17" s="409">
        <v>12.680809201000001</v>
      </c>
      <c r="BE17" s="409">
        <v>12.753126891999999</v>
      </c>
      <c r="BF17" s="409">
        <v>12.628150953</v>
      </c>
      <c r="BG17" s="409">
        <v>12.807097051</v>
      </c>
      <c r="BH17" s="409">
        <v>12.575560365999999</v>
      </c>
      <c r="BI17" s="409">
        <v>12.267853727</v>
      </c>
      <c r="BJ17" s="409">
        <v>11.978935874999999</v>
      </c>
      <c r="BK17" s="409">
        <v>12.04526173</v>
      </c>
      <c r="BL17" s="409">
        <v>11.689423995</v>
      </c>
      <c r="BM17" s="409">
        <v>11.88629401</v>
      </c>
      <c r="BN17" s="409">
        <v>12.134940133000001</v>
      </c>
      <c r="BO17" s="409">
        <v>12.508781188</v>
      </c>
      <c r="BP17" s="409">
        <v>12.69614299</v>
      </c>
      <c r="BQ17" s="409">
        <v>12.752123555000001</v>
      </c>
      <c r="BR17" s="409">
        <v>12.61507037</v>
      </c>
      <c r="BS17" s="409">
        <v>12.807766122</v>
      </c>
      <c r="BT17" s="409">
        <v>12.561305635</v>
      </c>
      <c r="BU17" s="409">
        <v>12.252700643000001</v>
      </c>
      <c r="BV17" s="409">
        <v>11.959097819</v>
      </c>
    </row>
    <row r="18" spans="1:74" ht="11.1" customHeight="1" x14ac:dyDescent="0.2">
      <c r="A18" s="162" t="s">
        <v>318</v>
      </c>
      <c r="B18" s="173" t="s">
        <v>627</v>
      </c>
      <c r="C18" s="252">
        <v>92.068964706000003</v>
      </c>
      <c r="D18" s="252">
        <v>92.614514190999998</v>
      </c>
      <c r="E18" s="252">
        <v>92.116746738000003</v>
      </c>
      <c r="F18" s="252">
        <v>92.475338019999995</v>
      </c>
      <c r="G18" s="252">
        <v>92.778801150999996</v>
      </c>
      <c r="H18" s="252">
        <v>93.586465305000004</v>
      </c>
      <c r="I18" s="252">
        <v>93.730129167000001</v>
      </c>
      <c r="J18" s="252">
        <v>94.143017467999996</v>
      </c>
      <c r="K18" s="252">
        <v>94.701843174999993</v>
      </c>
      <c r="L18" s="252">
        <v>95.911420062999994</v>
      </c>
      <c r="M18" s="252">
        <v>95.391877239999999</v>
      </c>
      <c r="N18" s="252">
        <v>96.062507101999998</v>
      </c>
      <c r="O18" s="252">
        <v>95.127810423</v>
      </c>
      <c r="P18" s="252">
        <v>95.060269188999996</v>
      </c>
      <c r="Q18" s="252">
        <v>96.028805684000005</v>
      </c>
      <c r="R18" s="252">
        <v>96.091889381000001</v>
      </c>
      <c r="S18" s="252">
        <v>96.262977104000001</v>
      </c>
      <c r="T18" s="252">
        <v>96.999565681999997</v>
      </c>
      <c r="U18" s="252">
        <v>97.505854361000004</v>
      </c>
      <c r="V18" s="252">
        <v>97.525429916999997</v>
      </c>
      <c r="W18" s="252">
        <v>97.160008852999994</v>
      </c>
      <c r="X18" s="252">
        <v>97.361754188999996</v>
      </c>
      <c r="Y18" s="252">
        <v>97.709047601999998</v>
      </c>
      <c r="Z18" s="252">
        <v>97.682882966999998</v>
      </c>
      <c r="AA18" s="252">
        <v>97.510335892000001</v>
      </c>
      <c r="AB18" s="252">
        <v>96.707538861000003</v>
      </c>
      <c r="AC18" s="252">
        <v>96.805042631000006</v>
      </c>
      <c r="AD18" s="252">
        <v>96.537235085000006</v>
      </c>
      <c r="AE18" s="252">
        <v>96.127610509999997</v>
      </c>
      <c r="AF18" s="252">
        <v>96.652908464999996</v>
      </c>
      <c r="AG18" s="252">
        <v>97.619991666000004</v>
      </c>
      <c r="AH18" s="252">
        <v>96.658706085000006</v>
      </c>
      <c r="AI18" s="252">
        <v>96.828378646000004</v>
      </c>
      <c r="AJ18" s="252">
        <v>97.956796112000006</v>
      </c>
      <c r="AK18" s="252">
        <v>99.098392098999994</v>
      </c>
      <c r="AL18" s="252">
        <v>97.939658128000005</v>
      </c>
      <c r="AM18" s="252">
        <v>96.968231626999994</v>
      </c>
      <c r="AN18" s="252">
        <v>97.280181608999996</v>
      </c>
      <c r="AO18" s="252">
        <v>97.082569465999995</v>
      </c>
      <c r="AP18" s="252">
        <v>96.714086799</v>
      </c>
      <c r="AQ18" s="252">
        <v>97.599846466000002</v>
      </c>
      <c r="AR18" s="252">
        <v>98.656029133000004</v>
      </c>
      <c r="AS18" s="252">
        <v>98.724491176000001</v>
      </c>
      <c r="AT18" s="252">
        <v>98.167050724000006</v>
      </c>
      <c r="AU18" s="252">
        <v>98.195737799</v>
      </c>
      <c r="AV18" s="252">
        <v>98.703717917999995</v>
      </c>
      <c r="AW18" s="252">
        <v>99.245968465999994</v>
      </c>
      <c r="AX18" s="252">
        <v>98.023054974000004</v>
      </c>
      <c r="AY18" s="252">
        <v>98.788638031000005</v>
      </c>
      <c r="AZ18" s="252">
        <v>98.787779119999996</v>
      </c>
      <c r="BA18" s="409">
        <v>99.204610153000004</v>
      </c>
      <c r="BB18" s="409">
        <v>99.724887703999997</v>
      </c>
      <c r="BC18" s="409">
        <v>100.43983793</v>
      </c>
      <c r="BD18" s="409">
        <v>101.00542025</v>
      </c>
      <c r="BE18" s="409">
        <v>101.53370679</v>
      </c>
      <c r="BF18" s="409">
        <v>101.11602451</v>
      </c>
      <c r="BG18" s="409">
        <v>101.53280798</v>
      </c>
      <c r="BH18" s="409">
        <v>101.84412807</v>
      </c>
      <c r="BI18" s="409">
        <v>101.84019203</v>
      </c>
      <c r="BJ18" s="409">
        <v>101.49221661999999</v>
      </c>
      <c r="BK18" s="409">
        <v>101.29752851000001</v>
      </c>
      <c r="BL18" s="409">
        <v>101.11969766</v>
      </c>
      <c r="BM18" s="409">
        <v>101.41976344</v>
      </c>
      <c r="BN18" s="409">
        <v>101.87149822000001</v>
      </c>
      <c r="BO18" s="409">
        <v>102.16769659000001</v>
      </c>
      <c r="BP18" s="409">
        <v>102.50302622</v>
      </c>
      <c r="BQ18" s="409">
        <v>103.02507969</v>
      </c>
      <c r="BR18" s="409">
        <v>102.54574435000001</v>
      </c>
      <c r="BS18" s="409">
        <v>102.55667769</v>
      </c>
      <c r="BT18" s="409">
        <v>103.02366173999999</v>
      </c>
      <c r="BU18" s="409">
        <v>103.03511410999999</v>
      </c>
      <c r="BV18" s="409">
        <v>102.4981652</v>
      </c>
    </row>
    <row r="19" spans="1:74" ht="11.1" customHeight="1" x14ac:dyDescent="0.2">
      <c r="B19" s="173"/>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409"/>
      <c r="BB19" s="409"/>
      <c r="BC19" s="409"/>
      <c r="BD19" s="409"/>
      <c r="BE19" s="409"/>
      <c r="BF19" s="409"/>
      <c r="BG19" s="409"/>
      <c r="BH19" s="409"/>
      <c r="BI19" s="409"/>
      <c r="BJ19" s="409"/>
      <c r="BK19" s="409"/>
      <c r="BL19" s="409"/>
      <c r="BM19" s="409"/>
      <c r="BN19" s="409"/>
      <c r="BO19" s="409"/>
      <c r="BP19" s="409"/>
      <c r="BQ19" s="409"/>
      <c r="BR19" s="409"/>
      <c r="BS19" s="409"/>
      <c r="BT19" s="409"/>
      <c r="BU19" s="409"/>
      <c r="BV19" s="409"/>
    </row>
    <row r="20" spans="1:74" ht="11.1" customHeight="1" x14ac:dyDescent="0.2">
      <c r="A20" s="162" t="s">
        <v>510</v>
      </c>
      <c r="B20" s="173" t="s">
        <v>628</v>
      </c>
      <c r="C20" s="252">
        <v>55.304629706</v>
      </c>
      <c r="D20" s="252">
        <v>55.704523191</v>
      </c>
      <c r="E20" s="252">
        <v>55.665934737999997</v>
      </c>
      <c r="F20" s="252">
        <v>56.23594602</v>
      </c>
      <c r="G20" s="252">
        <v>56.241322150999999</v>
      </c>
      <c r="H20" s="252">
        <v>57.096994305000003</v>
      </c>
      <c r="I20" s="252">
        <v>56.996622176999999</v>
      </c>
      <c r="J20" s="252">
        <v>57.104486467999998</v>
      </c>
      <c r="K20" s="252">
        <v>57.350787175000001</v>
      </c>
      <c r="L20" s="252">
        <v>58.216038062999999</v>
      </c>
      <c r="M20" s="252">
        <v>58.269863450000003</v>
      </c>
      <c r="N20" s="252">
        <v>58.672235102000002</v>
      </c>
      <c r="O20" s="252">
        <v>58.013898423000001</v>
      </c>
      <c r="P20" s="252">
        <v>58.083946189000002</v>
      </c>
      <c r="Q20" s="252">
        <v>58.286886684000002</v>
      </c>
      <c r="R20" s="252">
        <v>58.133799381000003</v>
      </c>
      <c r="S20" s="252">
        <v>58.055587103999997</v>
      </c>
      <c r="T20" s="252">
        <v>58.352331681999999</v>
      </c>
      <c r="U20" s="252">
        <v>58.753860361000001</v>
      </c>
      <c r="V20" s="252">
        <v>58.981100916999999</v>
      </c>
      <c r="W20" s="252">
        <v>58.337836852999999</v>
      </c>
      <c r="X20" s="252">
        <v>58.788572189</v>
      </c>
      <c r="Y20" s="252">
        <v>59.009849602000003</v>
      </c>
      <c r="Z20" s="252">
        <v>58.979409967000002</v>
      </c>
      <c r="AA20" s="252">
        <v>58.522138892000001</v>
      </c>
      <c r="AB20" s="252">
        <v>58.159341861000001</v>
      </c>
      <c r="AC20" s="252">
        <v>58.058845630999997</v>
      </c>
      <c r="AD20" s="252">
        <v>57.648038085000003</v>
      </c>
      <c r="AE20" s="252">
        <v>57.289413510000003</v>
      </c>
      <c r="AF20" s="252">
        <v>57.360711465000001</v>
      </c>
      <c r="AG20" s="252">
        <v>58.224794666000001</v>
      </c>
      <c r="AH20" s="252">
        <v>57.337509085000001</v>
      </c>
      <c r="AI20" s="252">
        <v>57.498181645999999</v>
      </c>
      <c r="AJ20" s="252">
        <v>58.331599111999999</v>
      </c>
      <c r="AK20" s="252">
        <v>59.029195098999999</v>
      </c>
      <c r="AL20" s="252">
        <v>58.189461127999998</v>
      </c>
      <c r="AM20" s="252">
        <v>58.023034627000001</v>
      </c>
      <c r="AN20" s="252">
        <v>58.497984609</v>
      </c>
      <c r="AO20" s="252">
        <v>58.283372466000003</v>
      </c>
      <c r="AP20" s="252">
        <v>57.836889798999998</v>
      </c>
      <c r="AQ20" s="252">
        <v>58.241649465999998</v>
      </c>
      <c r="AR20" s="252">
        <v>58.944832132999998</v>
      </c>
      <c r="AS20" s="252">
        <v>58.993294175999999</v>
      </c>
      <c r="AT20" s="252">
        <v>58.560853723999998</v>
      </c>
      <c r="AU20" s="252">
        <v>58.493540799000002</v>
      </c>
      <c r="AV20" s="252">
        <v>59.234520918000001</v>
      </c>
      <c r="AW20" s="252">
        <v>60.028771466000002</v>
      </c>
      <c r="AX20" s="252">
        <v>58.853408328</v>
      </c>
      <c r="AY20" s="252">
        <v>59.427888089</v>
      </c>
      <c r="AZ20" s="252">
        <v>59.526111958999998</v>
      </c>
      <c r="BA20" s="409">
        <v>60.083499150000002</v>
      </c>
      <c r="BB20" s="409">
        <v>60.530937135999999</v>
      </c>
      <c r="BC20" s="409">
        <v>61.207879147</v>
      </c>
      <c r="BD20" s="409">
        <v>61.629782345999999</v>
      </c>
      <c r="BE20" s="409">
        <v>61.878896333</v>
      </c>
      <c r="BF20" s="409">
        <v>61.607944967000002</v>
      </c>
      <c r="BG20" s="409">
        <v>61.952470777999999</v>
      </c>
      <c r="BH20" s="409">
        <v>62.167085991</v>
      </c>
      <c r="BI20" s="409">
        <v>62.150712804000001</v>
      </c>
      <c r="BJ20" s="409">
        <v>61.932946844999996</v>
      </c>
      <c r="BK20" s="409">
        <v>61.778925123</v>
      </c>
      <c r="BL20" s="409">
        <v>61.583746845999997</v>
      </c>
      <c r="BM20" s="409">
        <v>61.807395886999998</v>
      </c>
      <c r="BN20" s="409">
        <v>62.202561533000001</v>
      </c>
      <c r="BO20" s="409">
        <v>62.447003197999997</v>
      </c>
      <c r="BP20" s="409">
        <v>62.684878415</v>
      </c>
      <c r="BQ20" s="409">
        <v>62.894965669000001</v>
      </c>
      <c r="BR20" s="409">
        <v>62.498668870000003</v>
      </c>
      <c r="BS20" s="409">
        <v>62.502814856000001</v>
      </c>
      <c r="BT20" s="409">
        <v>62.818266874000003</v>
      </c>
      <c r="BU20" s="409">
        <v>62.787462654000002</v>
      </c>
      <c r="BV20" s="409">
        <v>62.373056237</v>
      </c>
    </row>
    <row r="21" spans="1:74" ht="11.1" customHeight="1" x14ac:dyDescent="0.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410"/>
      <c r="BB21" s="410"/>
      <c r="BC21" s="410"/>
      <c r="BD21" s="410"/>
      <c r="BE21" s="410"/>
      <c r="BF21" s="410"/>
      <c r="BG21" s="410"/>
      <c r="BH21" s="410"/>
      <c r="BI21" s="410"/>
      <c r="BJ21" s="410"/>
      <c r="BK21" s="410"/>
      <c r="BL21" s="410"/>
      <c r="BM21" s="410"/>
      <c r="BN21" s="410"/>
      <c r="BO21" s="410"/>
      <c r="BP21" s="410"/>
      <c r="BQ21" s="410"/>
      <c r="BR21" s="410"/>
      <c r="BS21" s="410"/>
      <c r="BT21" s="410"/>
      <c r="BU21" s="410"/>
      <c r="BV21" s="410"/>
    </row>
    <row r="22" spans="1:74" ht="11.1" customHeight="1" x14ac:dyDescent="0.2">
      <c r="B22" s="254" t="s">
        <v>1259</v>
      </c>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2"/>
      <c r="BA22" s="409"/>
      <c r="BB22" s="409"/>
      <c r="BC22" s="409"/>
      <c r="BD22" s="409"/>
      <c r="BE22" s="409"/>
      <c r="BF22" s="409"/>
      <c r="BG22" s="409"/>
      <c r="BH22" s="409"/>
      <c r="BI22" s="409"/>
      <c r="BJ22" s="409"/>
      <c r="BK22" s="409"/>
      <c r="BL22" s="409"/>
      <c r="BM22" s="409"/>
      <c r="BN22" s="409"/>
      <c r="BO22" s="409"/>
      <c r="BP22" s="409"/>
      <c r="BQ22" s="409"/>
      <c r="BR22" s="409"/>
      <c r="BS22" s="409"/>
      <c r="BT22" s="409"/>
      <c r="BU22" s="409"/>
      <c r="BV22" s="409"/>
    </row>
    <row r="23" spans="1:74" ht="11.1" customHeight="1" x14ac:dyDescent="0.2">
      <c r="A23" s="162" t="s">
        <v>299</v>
      </c>
      <c r="B23" s="173" t="s">
        <v>260</v>
      </c>
      <c r="C23" s="252">
        <v>45.413378522999999</v>
      </c>
      <c r="D23" s="252">
        <v>46.489098523000003</v>
      </c>
      <c r="E23" s="252">
        <v>45.264395522999997</v>
      </c>
      <c r="F23" s="252">
        <v>44.939796522999998</v>
      </c>
      <c r="G23" s="252">
        <v>44.187878523000002</v>
      </c>
      <c r="H23" s="252">
        <v>44.977322522999998</v>
      </c>
      <c r="I23" s="252">
        <v>46.037675522999997</v>
      </c>
      <c r="J23" s="252">
        <v>45.506366522999997</v>
      </c>
      <c r="K23" s="252">
        <v>45.787790522999998</v>
      </c>
      <c r="L23" s="252">
        <v>46.279919522999997</v>
      </c>
      <c r="M23" s="252">
        <v>45.417044523000001</v>
      </c>
      <c r="N23" s="252">
        <v>46.928277522999998</v>
      </c>
      <c r="O23" s="252">
        <v>45.626407899999997</v>
      </c>
      <c r="P23" s="252">
        <v>47.7414889</v>
      </c>
      <c r="Q23" s="252">
        <v>46.113008899999997</v>
      </c>
      <c r="R23" s="252">
        <v>45.767304899999999</v>
      </c>
      <c r="S23" s="252">
        <v>44.512987899999999</v>
      </c>
      <c r="T23" s="252">
        <v>46.2951549</v>
      </c>
      <c r="U23" s="252">
        <v>47.0544139</v>
      </c>
      <c r="V23" s="252">
        <v>46.803562900000003</v>
      </c>
      <c r="W23" s="252">
        <v>46.652605899999998</v>
      </c>
      <c r="X23" s="252">
        <v>46.161778900000002</v>
      </c>
      <c r="Y23" s="252">
        <v>45.613507900000002</v>
      </c>
      <c r="Z23" s="252">
        <v>47.283229900000002</v>
      </c>
      <c r="AA23" s="252">
        <v>45.326057712000001</v>
      </c>
      <c r="AB23" s="252">
        <v>47.571862711999998</v>
      </c>
      <c r="AC23" s="252">
        <v>46.908462712000002</v>
      </c>
      <c r="AD23" s="252">
        <v>46.088485712000001</v>
      </c>
      <c r="AE23" s="252">
        <v>45.372414712000001</v>
      </c>
      <c r="AF23" s="252">
        <v>46.440432712000003</v>
      </c>
      <c r="AG23" s="252">
        <v>46.444918712000003</v>
      </c>
      <c r="AH23" s="252">
        <v>47.989042712</v>
      </c>
      <c r="AI23" s="252">
        <v>47.095085711999999</v>
      </c>
      <c r="AJ23" s="252">
        <v>46.520366711999998</v>
      </c>
      <c r="AK23" s="252">
        <v>47.104127712</v>
      </c>
      <c r="AL23" s="252">
        <v>48.113217712000001</v>
      </c>
      <c r="AM23" s="252">
        <v>45.872391436000001</v>
      </c>
      <c r="AN23" s="252">
        <v>46.893539435999998</v>
      </c>
      <c r="AO23" s="252">
        <v>47.626700436</v>
      </c>
      <c r="AP23" s="252">
        <v>45.938913436</v>
      </c>
      <c r="AQ23" s="252">
        <v>46.913740435999998</v>
      </c>
      <c r="AR23" s="252">
        <v>47.859605436000002</v>
      </c>
      <c r="AS23" s="252">
        <v>47.427568436000001</v>
      </c>
      <c r="AT23" s="252">
        <v>47.662244436000002</v>
      </c>
      <c r="AU23" s="252">
        <v>47.229127435999999</v>
      </c>
      <c r="AV23" s="252">
        <v>46.900885436000003</v>
      </c>
      <c r="AW23" s="252">
        <v>48.295704436000001</v>
      </c>
      <c r="AX23" s="252">
        <v>47.802471945000001</v>
      </c>
      <c r="AY23" s="252">
        <v>46.638163538999997</v>
      </c>
      <c r="AZ23" s="252">
        <v>48.149616682000001</v>
      </c>
      <c r="BA23" s="409">
        <v>47.424803255</v>
      </c>
      <c r="BB23" s="409">
        <v>46.573530173000002</v>
      </c>
      <c r="BC23" s="409">
        <v>46.439454443000002</v>
      </c>
      <c r="BD23" s="409">
        <v>47.551921925000002</v>
      </c>
      <c r="BE23" s="409">
        <v>47.981590154000003</v>
      </c>
      <c r="BF23" s="409">
        <v>48.226359768000002</v>
      </c>
      <c r="BG23" s="409">
        <v>48.025207748</v>
      </c>
      <c r="BH23" s="409">
        <v>47.786433133000003</v>
      </c>
      <c r="BI23" s="409">
        <v>47.845458782999998</v>
      </c>
      <c r="BJ23" s="409">
        <v>48.507762992000004</v>
      </c>
      <c r="BK23" s="409">
        <v>46.86275389</v>
      </c>
      <c r="BL23" s="409">
        <v>48.650232117999998</v>
      </c>
      <c r="BM23" s="409">
        <v>47.913121941999997</v>
      </c>
      <c r="BN23" s="409">
        <v>47.007127029000003</v>
      </c>
      <c r="BO23" s="409">
        <v>46.863293966999997</v>
      </c>
      <c r="BP23" s="409">
        <v>48.025480352999999</v>
      </c>
      <c r="BQ23" s="409">
        <v>48.368940748</v>
      </c>
      <c r="BR23" s="409">
        <v>48.614594611000001</v>
      </c>
      <c r="BS23" s="409">
        <v>48.401463165999999</v>
      </c>
      <c r="BT23" s="409">
        <v>48.154827494000003</v>
      </c>
      <c r="BU23" s="409">
        <v>48.164862219</v>
      </c>
      <c r="BV23" s="409">
        <v>48.848288760000003</v>
      </c>
    </row>
    <row r="24" spans="1:74" ht="11.1" customHeight="1" x14ac:dyDescent="0.2">
      <c r="A24" s="162" t="s">
        <v>293</v>
      </c>
      <c r="B24" s="173" t="s">
        <v>261</v>
      </c>
      <c r="C24" s="252">
        <v>19.094940000000001</v>
      </c>
      <c r="D24" s="252">
        <v>18.916060000000002</v>
      </c>
      <c r="E24" s="252">
        <v>18.456357000000001</v>
      </c>
      <c r="F24" s="252">
        <v>18.837858000000001</v>
      </c>
      <c r="G24" s="252">
        <v>18.573440000000002</v>
      </c>
      <c r="H24" s="252">
        <v>18.870183999999998</v>
      </c>
      <c r="I24" s="252">
        <v>19.256837000000001</v>
      </c>
      <c r="J24" s="252">
        <v>19.377628000000001</v>
      </c>
      <c r="K24" s="252">
        <v>19.239452</v>
      </c>
      <c r="L24" s="252">
        <v>19.708680999999999</v>
      </c>
      <c r="M24" s="252">
        <v>19.372305999999998</v>
      </c>
      <c r="N24" s="252">
        <v>19.476738999999998</v>
      </c>
      <c r="O24" s="252">
        <v>19.261333</v>
      </c>
      <c r="P24" s="252">
        <v>19.664414000000001</v>
      </c>
      <c r="Q24" s="252">
        <v>19.339934</v>
      </c>
      <c r="R24" s="252">
        <v>19.25123</v>
      </c>
      <c r="S24" s="252">
        <v>19.315912999999998</v>
      </c>
      <c r="T24" s="252">
        <v>19.853079999999999</v>
      </c>
      <c r="U24" s="252">
        <v>20.134339000000001</v>
      </c>
      <c r="V24" s="252">
        <v>19.939488000000001</v>
      </c>
      <c r="W24" s="252">
        <v>19.432531000000001</v>
      </c>
      <c r="X24" s="252">
        <v>19.490704000000001</v>
      </c>
      <c r="Y24" s="252">
        <v>19.127433</v>
      </c>
      <c r="Z24" s="252">
        <v>19.589155000000002</v>
      </c>
      <c r="AA24" s="252">
        <v>19.062798999999998</v>
      </c>
      <c r="AB24" s="252">
        <v>19.846603999999999</v>
      </c>
      <c r="AC24" s="252">
        <v>19.728204000000002</v>
      </c>
      <c r="AD24" s="252">
        <v>19.340226999999999</v>
      </c>
      <c r="AE24" s="252">
        <v>19.328156</v>
      </c>
      <c r="AF24" s="252">
        <v>19.846174000000001</v>
      </c>
      <c r="AG24" s="252">
        <v>19.775659999999998</v>
      </c>
      <c r="AH24" s="252">
        <v>20.274784</v>
      </c>
      <c r="AI24" s="252">
        <v>19.756827000000001</v>
      </c>
      <c r="AJ24" s="252">
        <v>19.650107999999999</v>
      </c>
      <c r="AK24" s="252">
        <v>19.658868999999999</v>
      </c>
      <c r="AL24" s="252">
        <v>19.983958999999999</v>
      </c>
      <c r="AM24" s="252">
        <v>19.243898000000002</v>
      </c>
      <c r="AN24" s="252">
        <v>19.159046</v>
      </c>
      <c r="AO24" s="252">
        <v>20.047207</v>
      </c>
      <c r="AP24" s="252">
        <v>19.556419999999999</v>
      </c>
      <c r="AQ24" s="252">
        <v>20.039247</v>
      </c>
      <c r="AR24" s="252">
        <v>20.494112000000001</v>
      </c>
      <c r="AS24" s="252">
        <v>20.020074999999999</v>
      </c>
      <c r="AT24" s="252">
        <v>20.160751000000001</v>
      </c>
      <c r="AU24" s="252">
        <v>19.580634</v>
      </c>
      <c r="AV24" s="252">
        <v>19.806391999999999</v>
      </c>
      <c r="AW24" s="252">
        <v>20.278210999999999</v>
      </c>
      <c r="AX24" s="252">
        <v>20.081904999999999</v>
      </c>
      <c r="AY24" s="252">
        <v>19.977189986999999</v>
      </c>
      <c r="AZ24" s="252">
        <v>19.953647657000001</v>
      </c>
      <c r="BA24" s="409">
        <v>20.188490000000002</v>
      </c>
      <c r="BB24" s="409">
        <v>19.899709999999999</v>
      </c>
      <c r="BC24" s="409">
        <v>20.198219999999999</v>
      </c>
      <c r="BD24" s="409">
        <v>20.6114</v>
      </c>
      <c r="BE24" s="409">
        <v>20.669460000000001</v>
      </c>
      <c r="BF24" s="409">
        <v>20.866099999999999</v>
      </c>
      <c r="BG24" s="409">
        <v>20.53172</v>
      </c>
      <c r="BH24" s="409">
        <v>20.407869999999999</v>
      </c>
      <c r="BI24" s="409">
        <v>20.368230000000001</v>
      </c>
      <c r="BJ24" s="409">
        <v>20.466390000000001</v>
      </c>
      <c r="BK24" s="409">
        <v>20.145589999999999</v>
      </c>
      <c r="BL24" s="409">
        <v>20.38259</v>
      </c>
      <c r="BM24" s="409">
        <v>20.596720000000001</v>
      </c>
      <c r="BN24" s="409">
        <v>20.32799</v>
      </c>
      <c r="BO24" s="409">
        <v>20.613130000000002</v>
      </c>
      <c r="BP24" s="409">
        <v>21.075199999999999</v>
      </c>
      <c r="BQ24" s="409">
        <v>21.010449999999999</v>
      </c>
      <c r="BR24" s="409">
        <v>21.21414</v>
      </c>
      <c r="BS24" s="409">
        <v>20.864650000000001</v>
      </c>
      <c r="BT24" s="409">
        <v>20.749289999999998</v>
      </c>
      <c r="BU24" s="409">
        <v>20.66957</v>
      </c>
      <c r="BV24" s="409">
        <v>20.806740000000001</v>
      </c>
    </row>
    <row r="25" spans="1:74" ht="11.1" customHeight="1" x14ac:dyDescent="0.2">
      <c r="A25" s="162" t="s">
        <v>294</v>
      </c>
      <c r="B25" s="173" t="s">
        <v>281</v>
      </c>
      <c r="C25" s="252">
        <v>0.15493852256000001</v>
      </c>
      <c r="D25" s="252">
        <v>0.15493852256000001</v>
      </c>
      <c r="E25" s="252">
        <v>0.15493852256000001</v>
      </c>
      <c r="F25" s="252">
        <v>0.15493852256000001</v>
      </c>
      <c r="G25" s="252">
        <v>0.15493852256000001</v>
      </c>
      <c r="H25" s="252">
        <v>0.15493852256000001</v>
      </c>
      <c r="I25" s="252">
        <v>0.15493852256000001</v>
      </c>
      <c r="J25" s="252">
        <v>0.15493852256000001</v>
      </c>
      <c r="K25" s="252">
        <v>0.15493852256000001</v>
      </c>
      <c r="L25" s="252">
        <v>0.15493852256000001</v>
      </c>
      <c r="M25" s="252">
        <v>0.15493852256000001</v>
      </c>
      <c r="N25" s="252">
        <v>0.15493852256000001</v>
      </c>
      <c r="O25" s="252">
        <v>0.15507489999999999</v>
      </c>
      <c r="P25" s="252">
        <v>0.15507489999999999</v>
      </c>
      <c r="Q25" s="252">
        <v>0.15507489999999999</v>
      </c>
      <c r="R25" s="252">
        <v>0.15507489999999999</v>
      </c>
      <c r="S25" s="252">
        <v>0.15507489999999999</v>
      </c>
      <c r="T25" s="252">
        <v>0.15507489999999999</v>
      </c>
      <c r="U25" s="252">
        <v>0.15507489999999999</v>
      </c>
      <c r="V25" s="252">
        <v>0.15507489999999999</v>
      </c>
      <c r="W25" s="252">
        <v>0.15507489999999999</v>
      </c>
      <c r="X25" s="252">
        <v>0.15507489999999999</v>
      </c>
      <c r="Y25" s="252">
        <v>0.15507489999999999</v>
      </c>
      <c r="Z25" s="252">
        <v>0.15507489999999999</v>
      </c>
      <c r="AA25" s="252">
        <v>0.14825871199999999</v>
      </c>
      <c r="AB25" s="252">
        <v>0.14825871199999999</v>
      </c>
      <c r="AC25" s="252">
        <v>0.14825871199999999</v>
      </c>
      <c r="AD25" s="252">
        <v>0.14825871199999999</v>
      </c>
      <c r="AE25" s="252">
        <v>0.14825871199999999</v>
      </c>
      <c r="AF25" s="252">
        <v>0.14825871199999999</v>
      </c>
      <c r="AG25" s="252">
        <v>0.14825871199999999</v>
      </c>
      <c r="AH25" s="252">
        <v>0.14825871199999999</v>
      </c>
      <c r="AI25" s="252">
        <v>0.14825871199999999</v>
      </c>
      <c r="AJ25" s="252">
        <v>0.14825871199999999</v>
      </c>
      <c r="AK25" s="252">
        <v>0.14825871199999999</v>
      </c>
      <c r="AL25" s="252">
        <v>0.14825871199999999</v>
      </c>
      <c r="AM25" s="252">
        <v>0.14749343600000001</v>
      </c>
      <c r="AN25" s="252">
        <v>0.14749343600000001</v>
      </c>
      <c r="AO25" s="252">
        <v>0.14749343600000001</v>
      </c>
      <c r="AP25" s="252">
        <v>0.14749343600000001</v>
      </c>
      <c r="AQ25" s="252">
        <v>0.14749343600000001</v>
      </c>
      <c r="AR25" s="252">
        <v>0.14749343600000001</v>
      </c>
      <c r="AS25" s="252">
        <v>0.14749343600000001</v>
      </c>
      <c r="AT25" s="252">
        <v>0.14749343600000001</v>
      </c>
      <c r="AU25" s="252">
        <v>8.7493435999999994E-2</v>
      </c>
      <c r="AV25" s="252">
        <v>8.7493435999999994E-2</v>
      </c>
      <c r="AW25" s="252">
        <v>8.7493435999999994E-2</v>
      </c>
      <c r="AX25" s="252">
        <v>8.7493435999999994E-2</v>
      </c>
      <c r="AY25" s="252">
        <v>8.6781245000000007E-2</v>
      </c>
      <c r="AZ25" s="252">
        <v>8.6781245000000007E-2</v>
      </c>
      <c r="BA25" s="409">
        <v>8.6781245000000007E-2</v>
      </c>
      <c r="BB25" s="409">
        <v>9.2781244999999998E-2</v>
      </c>
      <c r="BC25" s="409">
        <v>9.8781245000000004E-2</v>
      </c>
      <c r="BD25" s="409">
        <v>0.104781245</v>
      </c>
      <c r="BE25" s="409">
        <v>0.110781245</v>
      </c>
      <c r="BF25" s="409">
        <v>0.11678124500000001</v>
      </c>
      <c r="BG25" s="409">
        <v>0.122781245</v>
      </c>
      <c r="BH25" s="409">
        <v>0.12878124499999999</v>
      </c>
      <c r="BI25" s="409">
        <v>0.13478124499999999</v>
      </c>
      <c r="BJ25" s="409">
        <v>0.140781245</v>
      </c>
      <c r="BK25" s="409">
        <v>0.146858407</v>
      </c>
      <c r="BL25" s="409">
        <v>0.146858407</v>
      </c>
      <c r="BM25" s="409">
        <v>0.146858407</v>
      </c>
      <c r="BN25" s="409">
        <v>0.146858407</v>
      </c>
      <c r="BO25" s="409">
        <v>0.146858407</v>
      </c>
      <c r="BP25" s="409">
        <v>0.146858407</v>
      </c>
      <c r="BQ25" s="409">
        <v>0.146858407</v>
      </c>
      <c r="BR25" s="409">
        <v>0.146858407</v>
      </c>
      <c r="BS25" s="409">
        <v>0.146858407</v>
      </c>
      <c r="BT25" s="409">
        <v>0.146858407</v>
      </c>
      <c r="BU25" s="409">
        <v>0.146858407</v>
      </c>
      <c r="BV25" s="409">
        <v>0.146858407</v>
      </c>
    </row>
    <row r="26" spans="1:74" ht="11.1" customHeight="1" x14ac:dyDescent="0.2">
      <c r="A26" s="162" t="s">
        <v>295</v>
      </c>
      <c r="B26" s="173" t="s">
        <v>282</v>
      </c>
      <c r="C26" s="252">
        <v>2.3833000000000002</v>
      </c>
      <c r="D26" s="252">
        <v>2.4931000000000001</v>
      </c>
      <c r="E26" s="252">
        <v>2.3077000000000001</v>
      </c>
      <c r="F26" s="252">
        <v>2.2265999999999999</v>
      </c>
      <c r="G26" s="252">
        <v>2.2974999999999999</v>
      </c>
      <c r="H26" s="252">
        <v>2.3769999999999998</v>
      </c>
      <c r="I26" s="252">
        <v>2.4491999999999998</v>
      </c>
      <c r="J26" s="252">
        <v>2.3633000000000002</v>
      </c>
      <c r="K26" s="252">
        <v>2.4567000000000001</v>
      </c>
      <c r="L26" s="252">
        <v>2.4058999999999999</v>
      </c>
      <c r="M26" s="252">
        <v>2.3458000000000001</v>
      </c>
      <c r="N26" s="252">
        <v>2.4035000000000002</v>
      </c>
      <c r="O26" s="252">
        <v>2.41</v>
      </c>
      <c r="P26" s="252">
        <v>2.492</v>
      </c>
      <c r="Q26" s="252">
        <v>2.306</v>
      </c>
      <c r="R26" s="252">
        <v>2.2480000000000002</v>
      </c>
      <c r="S26" s="252">
        <v>2.2890000000000001</v>
      </c>
      <c r="T26" s="252">
        <v>2.359</v>
      </c>
      <c r="U26" s="252">
        <v>2.4079999999999999</v>
      </c>
      <c r="V26" s="252">
        <v>2.4239999999999999</v>
      </c>
      <c r="W26" s="252">
        <v>2.4260000000000002</v>
      </c>
      <c r="X26" s="252">
        <v>2.4089999999999998</v>
      </c>
      <c r="Y26" s="252">
        <v>2.371</v>
      </c>
      <c r="Z26" s="252">
        <v>2.335</v>
      </c>
      <c r="AA26" s="252">
        <v>2.371</v>
      </c>
      <c r="AB26" s="252">
        <v>2.3279999999999998</v>
      </c>
      <c r="AC26" s="252">
        <v>2.3039999999999998</v>
      </c>
      <c r="AD26" s="252">
        <v>2.258</v>
      </c>
      <c r="AE26" s="252">
        <v>2.3039999999999998</v>
      </c>
      <c r="AF26" s="252">
        <v>2.3889999999999998</v>
      </c>
      <c r="AG26" s="252">
        <v>2.4009999999999998</v>
      </c>
      <c r="AH26" s="252">
        <v>2.532</v>
      </c>
      <c r="AI26" s="252">
        <v>2.4550000000000001</v>
      </c>
      <c r="AJ26" s="252">
        <v>2.347</v>
      </c>
      <c r="AK26" s="252">
        <v>2.3860000000000001</v>
      </c>
      <c r="AL26" s="252">
        <v>2.4670000000000001</v>
      </c>
      <c r="AM26" s="252">
        <v>2.35</v>
      </c>
      <c r="AN26" s="252">
        <v>2.3250000000000002</v>
      </c>
      <c r="AO26" s="252">
        <v>2.3759999999999999</v>
      </c>
      <c r="AP26" s="252">
        <v>2.1589999999999998</v>
      </c>
      <c r="AQ26" s="252">
        <v>2.4129999999999998</v>
      </c>
      <c r="AR26" s="252">
        <v>2.4460000000000002</v>
      </c>
      <c r="AS26" s="252">
        <v>2.4649999999999999</v>
      </c>
      <c r="AT26" s="252">
        <v>2.5609999999999999</v>
      </c>
      <c r="AU26" s="252">
        <v>2.4750000000000001</v>
      </c>
      <c r="AV26" s="252">
        <v>2.4820000000000002</v>
      </c>
      <c r="AW26" s="252">
        <v>2.5859999999999999</v>
      </c>
      <c r="AX26" s="252">
        <v>2.4294905760000001</v>
      </c>
      <c r="AY26" s="252">
        <v>2.3331474079999999</v>
      </c>
      <c r="AZ26" s="252">
        <v>2.4382820609999998</v>
      </c>
      <c r="BA26" s="409">
        <v>2.3585120530000001</v>
      </c>
      <c r="BB26" s="409">
        <v>2.230281213</v>
      </c>
      <c r="BC26" s="409">
        <v>2.3088622839999999</v>
      </c>
      <c r="BD26" s="409">
        <v>2.398882908</v>
      </c>
      <c r="BE26" s="409">
        <v>2.4112058109999999</v>
      </c>
      <c r="BF26" s="409">
        <v>2.4508671400000002</v>
      </c>
      <c r="BG26" s="409">
        <v>2.412393979</v>
      </c>
      <c r="BH26" s="409">
        <v>2.3894877989999999</v>
      </c>
      <c r="BI26" s="409">
        <v>2.4288293909999998</v>
      </c>
      <c r="BJ26" s="409">
        <v>2.3992479549999999</v>
      </c>
      <c r="BK26" s="409">
        <v>2.3331474079999999</v>
      </c>
      <c r="BL26" s="409">
        <v>2.4382820609999998</v>
      </c>
      <c r="BM26" s="409">
        <v>2.3585120530000001</v>
      </c>
      <c r="BN26" s="409">
        <v>2.230281213</v>
      </c>
      <c r="BO26" s="409">
        <v>2.3088622839999999</v>
      </c>
      <c r="BP26" s="409">
        <v>2.398882908</v>
      </c>
      <c r="BQ26" s="409">
        <v>2.4112058109999999</v>
      </c>
      <c r="BR26" s="409">
        <v>2.4508671400000002</v>
      </c>
      <c r="BS26" s="409">
        <v>2.412393979</v>
      </c>
      <c r="BT26" s="409">
        <v>2.3894877989999999</v>
      </c>
      <c r="BU26" s="409">
        <v>2.4288293909999998</v>
      </c>
      <c r="BV26" s="409">
        <v>2.3992479549999999</v>
      </c>
    </row>
    <row r="27" spans="1:74" ht="11.1" customHeight="1" x14ac:dyDescent="0.2">
      <c r="A27" s="162" t="s">
        <v>296</v>
      </c>
      <c r="B27" s="173" t="s">
        <v>283</v>
      </c>
      <c r="C27" s="252">
        <v>12.6717</v>
      </c>
      <c r="D27" s="252">
        <v>13.391</v>
      </c>
      <c r="E27" s="252">
        <v>13.3225</v>
      </c>
      <c r="F27" s="252">
        <v>13.5573</v>
      </c>
      <c r="G27" s="252">
        <v>13.249000000000001</v>
      </c>
      <c r="H27" s="252">
        <v>13.725</v>
      </c>
      <c r="I27" s="252">
        <v>14.0961</v>
      </c>
      <c r="J27" s="252">
        <v>13.662800000000001</v>
      </c>
      <c r="K27" s="252">
        <v>14.1371</v>
      </c>
      <c r="L27" s="252">
        <v>14.025499999999999</v>
      </c>
      <c r="M27" s="252">
        <v>13.140599999999999</v>
      </c>
      <c r="N27" s="252">
        <v>13.4757</v>
      </c>
      <c r="O27" s="252">
        <v>13.082000000000001</v>
      </c>
      <c r="P27" s="252">
        <v>13.973000000000001</v>
      </c>
      <c r="Q27" s="252">
        <v>13.57</v>
      </c>
      <c r="R27" s="252">
        <v>13.779</v>
      </c>
      <c r="S27" s="252">
        <v>13.162000000000001</v>
      </c>
      <c r="T27" s="252">
        <v>14.081</v>
      </c>
      <c r="U27" s="252">
        <v>14.279</v>
      </c>
      <c r="V27" s="252">
        <v>14.064</v>
      </c>
      <c r="W27" s="252">
        <v>14.519</v>
      </c>
      <c r="X27" s="252">
        <v>13.986000000000001</v>
      </c>
      <c r="Y27" s="252">
        <v>13.58</v>
      </c>
      <c r="Z27" s="252">
        <v>13.952999999999999</v>
      </c>
      <c r="AA27" s="252">
        <v>12.945</v>
      </c>
      <c r="AB27" s="252">
        <v>13.914</v>
      </c>
      <c r="AC27" s="252">
        <v>13.958</v>
      </c>
      <c r="AD27" s="252">
        <v>14.047000000000001</v>
      </c>
      <c r="AE27" s="252">
        <v>13.667999999999999</v>
      </c>
      <c r="AF27" s="252">
        <v>14.081</v>
      </c>
      <c r="AG27" s="252">
        <v>14.097</v>
      </c>
      <c r="AH27" s="252">
        <v>14.622999999999999</v>
      </c>
      <c r="AI27" s="252">
        <v>14.601000000000001</v>
      </c>
      <c r="AJ27" s="252">
        <v>14.339</v>
      </c>
      <c r="AK27" s="252">
        <v>14.12</v>
      </c>
      <c r="AL27" s="252">
        <v>14.11</v>
      </c>
      <c r="AM27" s="252">
        <v>13.622999999999999</v>
      </c>
      <c r="AN27" s="252">
        <v>14.013999999999999</v>
      </c>
      <c r="AO27" s="252">
        <v>14.212999999999999</v>
      </c>
      <c r="AP27" s="252">
        <v>13.942</v>
      </c>
      <c r="AQ27" s="252">
        <v>14.249000000000001</v>
      </c>
      <c r="AR27" s="252">
        <v>14.741</v>
      </c>
      <c r="AS27" s="252">
        <v>14.693</v>
      </c>
      <c r="AT27" s="252">
        <v>14.601000000000001</v>
      </c>
      <c r="AU27" s="252">
        <v>14.935</v>
      </c>
      <c r="AV27" s="252">
        <v>14.503</v>
      </c>
      <c r="AW27" s="252">
        <v>14.553000000000001</v>
      </c>
      <c r="AX27" s="252">
        <v>13.874755001</v>
      </c>
      <c r="AY27" s="252">
        <v>13.477967853000001</v>
      </c>
      <c r="AZ27" s="252">
        <v>14.419807924000001</v>
      </c>
      <c r="BA27" s="409">
        <v>14.162955772</v>
      </c>
      <c r="BB27" s="409">
        <v>14.267834604999999</v>
      </c>
      <c r="BC27" s="409">
        <v>14.042167900000001</v>
      </c>
      <c r="BD27" s="409">
        <v>14.554827423000001</v>
      </c>
      <c r="BE27" s="409">
        <v>14.709184937</v>
      </c>
      <c r="BF27" s="409">
        <v>14.523136489000001</v>
      </c>
      <c r="BG27" s="409">
        <v>14.997140522</v>
      </c>
      <c r="BH27" s="409">
        <v>14.76354291</v>
      </c>
      <c r="BI27" s="409">
        <v>14.404091326</v>
      </c>
      <c r="BJ27" s="409">
        <v>14.168210641</v>
      </c>
      <c r="BK27" s="409">
        <v>13.505914970999999</v>
      </c>
      <c r="BL27" s="409">
        <v>14.458291059</v>
      </c>
      <c r="BM27" s="409">
        <v>14.203933593</v>
      </c>
      <c r="BN27" s="409">
        <v>14.231956862000001</v>
      </c>
      <c r="BO27" s="409">
        <v>14.009531236999999</v>
      </c>
      <c r="BP27" s="409">
        <v>14.526676882</v>
      </c>
      <c r="BQ27" s="409">
        <v>14.724872078000001</v>
      </c>
      <c r="BR27" s="409">
        <v>14.538131096000001</v>
      </c>
      <c r="BS27" s="409">
        <v>15.018677933999999</v>
      </c>
      <c r="BT27" s="409">
        <v>14.774042292000001</v>
      </c>
      <c r="BU27" s="409">
        <v>14.412526279</v>
      </c>
      <c r="BV27" s="409">
        <v>14.175563886999999</v>
      </c>
    </row>
    <row r="28" spans="1:74" ht="11.1" customHeight="1" x14ac:dyDescent="0.2">
      <c r="A28" s="162" t="s">
        <v>297</v>
      </c>
      <c r="B28" s="173" t="s">
        <v>284</v>
      </c>
      <c r="C28" s="252">
        <v>4.9964000000000004</v>
      </c>
      <c r="D28" s="252">
        <v>5.2416</v>
      </c>
      <c r="E28" s="252">
        <v>4.8315000000000001</v>
      </c>
      <c r="F28" s="252">
        <v>3.9935</v>
      </c>
      <c r="G28" s="252">
        <v>3.7263999999999999</v>
      </c>
      <c r="H28" s="252">
        <v>3.7122999999999999</v>
      </c>
      <c r="I28" s="252">
        <v>3.8635000000000002</v>
      </c>
      <c r="J28" s="252">
        <v>3.8357000000000001</v>
      </c>
      <c r="K28" s="252">
        <v>3.7305000000000001</v>
      </c>
      <c r="L28" s="252">
        <v>3.8860999999999999</v>
      </c>
      <c r="M28" s="252">
        <v>4.2339000000000002</v>
      </c>
      <c r="N28" s="252">
        <v>4.9762000000000004</v>
      </c>
      <c r="O28" s="252">
        <v>4.5220000000000002</v>
      </c>
      <c r="P28" s="252">
        <v>5.0339999999999998</v>
      </c>
      <c r="Q28" s="252">
        <v>4.5049999999999999</v>
      </c>
      <c r="R28" s="252">
        <v>4.1630000000000003</v>
      </c>
      <c r="S28" s="252">
        <v>3.5979999999999999</v>
      </c>
      <c r="T28" s="252">
        <v>3.677</v>
      </c>
      <c r="U28" s="252">
        <v>3.8</v>
      </c>
      <c r="V28" s="252">
        <v>3.9180000000000001</v>
      </c>
      <c r="W28" s="252">
        <v>3.859</v>
      </c>
      <c r="X28" s="252">
        <v>3.8359999999999999</v>
      </c>
      <c r="Y28" s="252">
        <v>3.9780000000000002</v>
      </c>
      <c r="Z28" s="252">
        <v>4.6159999999999997</v>
      </c>
      <c r="AA28" s="252">
        <v>4.3449999999999998</v>
      </c>
      <c r="AB28" s="252">
        <v>4.6289999999999996</v>
      </c>
      <c r="AC28" s="252">
        <v>4.3559999999999999</v>
      </c>
      <c r="AD28" s="252">
        <v>3.9729999999999999</v>
      </c>
      <c r="AE28" s="252">
        <v>3.5790000000000002</v>
      </c>
      <c r="AF28" s="252">
        <v>3.5609999999999999</v>
      </c>
      <c r="AG28" s="252">
        <v>3.7789999999999999</v>
      </c>
      <c r="AH28" s="252">
        <v>3.86</v>
      </c>
      <c r="AI28" s="252">
        <v>3.7229999999999999</v>
      </c>
      <c r="AJ28" s="252">
        <v>3.7770000000000001</v>
      </c>
      <c r="AK28" s="252">
        <v>4.1580000000000004</v>
      </c>
      <c r="AL28" s="252">
        <v>4.5960000000000001</v>
      </c>
      <c r="AM28" s="252">
        <v>4.1760000000000002</v>
      </c>
      <c r="AN28" s="252">
        <v>4.5650000000000004</v>
      </c>
      <c r="AO28" s="252">
        <v>4.2789999999999999</v>
      </c>
      <c r="AP28" s="252">
        <v>3.8410000000000002</v>
      </c>
      <c r="AQ28" s="252">
        <v>3.5529999999999999</v>
      </c>
      <c r="AR28" s="252">
        <v>3.524</v>
      </c>
      <c r="AS28" s="252">
        <v>3.6360000000000001</v>
      </c>
      <c r="AT28" s="252">
        <v>3.7469999999999999</v>
      </c>
      <c r="AU28" s="252">
        <v>3.6789999999999998</v>
      </c>
      <c r="AV28" s="252">
        <v>3.649</v>
      </c>
      <c r="AW28" s="252">
        <v>4.1479999999999997</v>
      </c>
      <c r="AX28" s="252">
        <v>4.4976326530000001</v>
      </c>
      <c r="AY28" s="252">
        <v>4.268433302</v>
      </c>
      <c r="AZ28" s="252">
        <v>4.515726012</v>
      </c>
      <c r="BA28" s="409">
        <v>4.1220491969999999</v>
      </c>
      <c r="BB28" s="409">
        <v>3.656073031</v>
      </c>
      <c r="BC28" s="409">
        <v>3.3758361699999999</v>
      </c>
      <c r="BD28" s="409">
        <v>3.3372241260000002</v>
      </c>
      <c r="BE28" s="409">
        <v>3.5558266519999999</v>
      </c>
      <c r="BF28" s="409">
        <v>3.6490914779999999</v>
      </c>
      <c r="BG28" s="409">
        <v>3.512689956</v>
      </c>
      <c r="BH28" s="409">
        <v>3.5626843300000002</v>
      </c>
      <c r="BI28" s="409">
        <v>3.7988556820000001</v>
      </c>
      <c r="BJ28" s="409">
        <v>4.4217414140000004</v>
      </c>
      <c r="BK28" s="409">
        <v>4.1788168130000001</v>
      </c>
      <c r="BL28" s="409">
        <v>4.4315884429999999</v>
      </c>
      <c r="BM28" s="409">
        <v>4.0510277749999997</v>
      </c>
      <c r="BN28" s="409">
        <v>3.598324957</v>
      </c>
      <c r="BO28" s="409">
        <v>3.3281245240000001</v>
      </c>
      <c r="BP28" s="409">
        <v>3.2955768980000002</v>
      </c>
      <c r="BQ28" s="409">
        <v>3.516066769</v>
      </c>
      <c r="BR28" s="409">
        <v>3.6120737850000002</v>
      </c>
      <c r="BS28" s="409">
        <v>3.480641587</v>
      </c>
      <c r="BT28" s="409">
        <v>3.5323597289999999</v>
      </c>
      <c r="BU28" s="409">
        <v>3.7670121729999999</v>
      </c>
      <c r="BV28" s="409">
        <v>4.3824985449999998</v>
      </c>
    </row>
    <row r="29" spans="1:74" ht="11.1" customHeight="1" x14ac:dyDescent="0.2">
      <c r="A29" s="162" t="s">
        <v>298</v>
      </c>
      <c r="B29" s="173" t="s">
        <v>285</v>
      </c>
      <c r="C29" s="252">
        <v>6.1120999999999999</v>
      </c>
      <c r="D29" s="252">
        <v>6.2923999999999998</v>
      </c>
      <c r="E29" s="252">
        <v>6.1913999999999998</v>
      </c>
      <c r="F29" s="252">
        <v>6.1696</v>
      </c>
      <c r="G29" s="252">
        <v>6.1866000000000003</v>
      </c>
      <c r="H29" s="252">
        <v>6.1379000000000001</v>
      </c>
      <c r="I29" s="252">
        <v>6.2171000000000003</v>
      </c>
      <c r="J29" s="252">
        <v>6.1120000000000001</v>
      </c>
      <c r="K29" s="252">
        <v>6.0690999999999997</v>
      </c>
      <c r="L29" s="252">
        <v>6.0987999999999998</v>
      </c>
      <c r="M29" s="252">
        <v>6.1695000000000002</v>
      </c>
      <c r="N29" s="252">
        <v>6.4412000000000003</v>
      </c>
      <c r="O29" s="252">
        <v>6.1959999999999997</v>
      </c>
      <c r="P29" s="252">
        <v>6.423</v>
      </c>
      <c r="Q29" s="252">
        <v>6.2370000000000001</v>
      </c>
      <c r="R29" s="252">
        <v>6.1710000000000003</v>
      </c>
      <c r="S29" s="252">
        <v>5.9930000000000003</v>
      </c>
      <c r="T29" s="252">
        <v>6.17</v>
      </c>
      <c r="U29" s="252">
        <v>6.2779999999999996</v>
      </c>
      <c r="V29" s="252">
        <v>6.3029999999999999</v>
      </c>
      <c r="W29" s="252">
        <v>6.2610000000000001</v>
      </c>
      <c r="X29" s="252">
        <v>6.2850000000000001</v>
      </c>
      <c r="Y29" s="252">
        <v>6.4020000000000001</v>
      </c>
      <c r="Z29" s="252">
        <v>6.6349999999999998</v>
      </c>
      <c r="AA29" s="252">
        <v>6.4539999999999997</v>
      </c>
      <c r="AB29" s="252">
        <v>6.7060000000000004</v>
      </c>
      <c r="AC29" s="252">
        <v>6.4139999999999997</v>
      </c>
      <c r="AD29" s="252">
        <v>6.3220000000000001</v>
      </c>
      <c r="AE29" s="252">
        <v>6.3449999999999998</v>
      </c>
      <c r="AF29" s="252">
        <v>6.415</v>
      </c>
      <c r="AG29" s="252">
        <v>6.2439999999999998</v>
      </c>
      <c r="AH29" s="252">
        <v>6.5510000000000002</v>
      </c>
      <c r="AI29" s="252">
        <v>6.4109999999999996</v>
      </c>
      <c r="AJ29" s="252">
        <v>6.2590000000000003</v>
      </c>
      <c r="AK29" s="252">
        <v>6.633</v>
      </c>
      <c r="AL29" s="252">
        <v>6.8079999999999998</v>
      </c>
      <c r="AM29" s="252">
        <v>6.3319999999999999</v>
      </c>
      <c r="AN29" s="252">
        <v>6.6829999999999998</v>
      </c>
      <c r="AO29" s="252">
        <v>6.5640000000000001</v>
      </c>
      <c r="AP29" s="252">
        <v>6.2930000000000001</v>
      </c>
      <c r="AQ29" s="252">
        <v>6.5119999999999996</v>
      </c>
      <c r="AR29" s="252">
        <v>6.5069999999999997</v>
      </c>
      <c r="AS29" s="252">
        <v>6.4660000000000002</v>
      </c>
      <c r="AT29" s="252">
        <v>6.4450000000000003</v>
      </c>
      <c r="AU29" s="252">
        <v>6.4720000000000004</v>
      </c>
      <c r="AV29" s="252">
        <v>6.3730000000000002</v>
      </c>
      <c r="AW29" s="252">
        <v>6.6429999999999998</v>
      </c>
      <c r="AX29" s="252">
        <v>6.8311952790000001</v>
      </c>
      <c r="AY29" s="252">
        <v>6.4946437440000002</v>
      </c>
      <c r="AZ29" s="252">
        <v>6.7353717829999997</v>
      </c>
      <c r="BA29" s="409">
        <v>6.5060149880000004</v>
      </c>
      <c r="BB29" s="409">
        <v>6.4268500790000003</v>
      </c>
      <c r="BC29" s="409">
        <v>6.4155868439999999</v>
      </c>
      <c r="BD29" s="409">
        <v>6.5448062230000001</v>
      </c>
      <c r="BE29" s="409">
        <v>6.5251315090000004</v>
      </c>
      <c r="BF29" s="409">
        <v>6.6203834160000001</v>
      </c>
      <c r="BG29" s="409">
        <v>6.4484820459999996</v>
      </c>
      <c r="BH29" s="409">
        <v>6.5340668490000002</v>
      </c>
      <c r="BI29" s="409">
        <v>6.7106711389999996</v>
      </c>
      <c r="BJ29" s="409">
        <v>6.9113917369999998</v>
      </c>
      <c r="BK29" s="409">
        <v>6.5524262909999997</v>
      </c>
      <c r="BL29" s="409">
        <v>6.7926221480000004</v>
      </c>
      <c r="BM29" s="409">
        <v>6.5560701139999997</v>
      </c>
      <c r="BN29" s="409">
        <v>6.4717155899999996</v>
      </c>
      <c r="BO29" s="409">
        <v>6.4567875150000003</v>
      </c>
      <c r="BP29" s="409">
        <v>6.5822852579999998</v>
      </c>
      <c r="BQ29" s="409">
        <v>6.5594876830000004</v>
      </c>
      <c r="BR29" s="409">
        <v>6.6525241829999997</v>
      </c>
      <c r="BS29" s="409">
        <v>6.4782412589999998</v>
      </c>
      <c r="BT29" s="409">
        <v>6.5627892670000003</v>
      </c>
      <c r="BU29" s="409">
        <v>6.7400659689999998</v>
      </c>
      <c r="BV29" s="409">
        <v>6.937379966</v>
      </c>
    </row>
    <row r="30" spans="1:74" ht="11.1" customHeight="1" x14ac:dyDescent="0.2">
      <c r="A30" s="162" t="s">
        <v>305</v>
      </c>
      <c r="B30" s="173" t="s">
        <v>286</v>
      </c>
      <c r="C30" s="252">
        <v>46.716763254999996</v>
      </c>
      <c r="D30" s="252">
        <v>47.494463701999997</v>
      </c>
      <c r="E30" s="252">
        <v>47.114579874</v>
      </c>
      <c r="F30" s="252">
        <v>47.612279903000001</v>
      </c>
      <c r="G30" s="252">
        <v>48.069280108999997</v>
      </c>
      <c r="H30" s="252">
        <v>49.030852715000002</v>
      </c>
      <c r="I30" s="252">
        <v>47.80475723</v>
      </c>
      <c r="J30" s="252">
        <v>48.197485776000001</v>
      </c>
      <c r="K30" s="252">
        <v>48.814113476000003</v>
      </c>
      <c r="L30" s="252">
        <v>48.047750667999999</v>
      </c>
      <c r="M30" s="252">
        <v>48.204337940999999</v>
      </c>
      <c r="N30" s="252">
        <v>48.644854453999997</v>
      </c>
      <c r="O30" s="252">
        <v>46.609214866999999</v>
      </c>
      <c r="P30" s="252">
        <v>48.416301545000003</v>
      </c>
      <c r="Q30" s="252">
        <v>47.706691681000002</v>
      </c>
      <c r="R30" s="252">
        <v>48.933465767000001</v>
      </c>
      <c r="S30" s="252">
        <v>49.204698809999996</v>
      </c>
      <c r="T30" s="252">
        <v>50.173890768</v>
      </c>
      <c r="U30" s="252">
        <v>49.319583045000002</v>
      </c>
      <c r="V30" s="252">
        <v>49.979937945000003</v>
      </c>
      <c r="W30" s="252">
        <v>49.919831273</v>
      </c>
      <c r="X30" s="252">
        <v>49.797825965999998</v>
      </c>
      <c r="Y30" s="252">
        <v>48.991395730999997</v>
      </c>
      <c r="Z30" s="252">
        <v>49.632083369999997</v>
      </c>
      <c r="AA30" s="252">
        <v>49.018332399000002</v>
      </c>
      <c r="AB30" s="252">
        <v>50.128061625999997</v>
      </c>
      <c r="AC30" s="252">
        <v>49.994023851999998</v>
      </c>
      <c r="AD30" s="252">
        <v>50.058069545000002</v>
      </c>
      <c r="AE30" s="252">
        <v>50.281858810999999</v>
      </c>
      <c r="AF30" s="252">
        <v>50.954669369000001</v>
      </c>
      <c r="AG30" s="252">
        <v>49.827989477999999</v>
      </c>
      <c r="AH30" s="252">
        <v>51.108480274000001</v>
      </c>
      <c r="AI30" s="252">
        <v>49.735279212999998</v>
      </c>
      <c r="AJ30" s="252">
        <v>50.266250706999998</v>
      </c>
      <c r="AK30" s="252">
        <v>50.041987478000003</v>
      </c>
      <c r="AL30" s="252">
        <v>50.049451832999999</v>
      </c>
      <c r="AM30" s="252">
        <v>50.335211418</v>
      </c>
      <c r="AN30" s="252">
        <v>51.313474733</v>
      </c>
      <c r="AO30" s="252">
        <v>50.764170532999998</v>
      </c>
      <c r="AP30" s="252">
        <v>50.924325387000003</v>
      </c>
      <c r="AQ30" s="252">
        <v>51.334145393</v>
      </c>
      <c r="AR30" s="252">
        <v>52.129244157999999</v>
      </c>
      <c r="AS30" s="252">
        <v>51.322958792000001</v>
      </c>
      <c r="AT30" s="252">
        <v>51.638371280000001</v>
      </c>
      <c r="AU30" s="252">
        <v>51.46149905</v>
      </c>
      <c r="AV30" s="252">
        <v>51.526014738999997</v>
      </c>
      <c r="AW30" s="252">
        <v>51.467459607000002</v>
      </c>
      <c r="AX30" s="252">
        <v>51.373644679999998</v>
      </c>
      <c r="AY30" s="252">
        <v>51.516635209</v>
      </c>
      <c r="AZ30" s="252">
        <v>52.744521759999998</v>
      </c>
      <c r="BA30" s="409">
        <v>52.173426585000001</v>
      </c>
      <c r="BB30" s="409">
        <v>52.245205022999997</v>
      </c>
      <c r="BC30" s="409">
        <v>52.637864767000003</v>
      </c>
      <c r="BD30" s="409">
        <v>53.525172150000003</v>
      </c>
      <c r="BE30" s="409">
        <v>52.762538112999998</v>
      </c>
      <c r="BF30" s="409">
        <v>52.813554570000001</v>
      </c>
      <c r="BG30" s="409">
        <v>52.654675384000001</v>
      </c>
      <c r="BH30" s="409">
        <v>52.719128124999997</v>
      </c>
      <c r="BI30" s="409">
        <v>52.685326127000003</v>
      </c>
      <c r="BJ30" s="409">
        <v>52.844288413000001</v>
      </c>
      <c r="BK30" s="409">
        <v>52.811775329</v>
      </c>
      <c r="BL30" s="409">
        <v>54.035675065</v>
      </c>
      <c r="BM30" s="409">
        <v>53.468558911000002</v>
      </c>
      <c r="BN30" s="409">
        <v>53.555494576000001</v>
      </c>
      <c r="BO30" s="409">
        <v>53.959145061000001</v>
      </c>
      <c r="BP30" s="409">
        <v>54.871407267999999</v>
      </c>
      <c r="BQ30" s="409">
        <v>54.089957339000001</v>
      </c>
      <c r="BR30" s="409">
        <v>54.145830760999999</v>
      </c>
      <c r="BS30" s="409">
        <v>53.997309248999997</v>
      </c>
      <c r="BT30" s="409">
        <v>54.085170376999997</v>
      </c>
      <c r="BU30" s="409">
        <v>54.064340598999998</v>
      </c>
      <c r="BV30" s="409">
        <v>54.226260822</v>
      </c>
    </row>
    <row r="31" spans="1:74" ht="11.1" customHeight="1" x14ac:dyDescent="0.2">
      <c r="A31" s="162" t="s">
        <v>300</v>
      </c>
      <c r="B31" s="173" t="s">
        <v>1144</v>
      </c>
      <c r="C31" s="252">
        <v>4.3317093617999998</v>
      </c>
      <c r="D31" s="252">
        <v>4.5665833826000002</v>
      </c>
      <c r="E31" s="252">
        <v>4.4873053942999999</v>
      </c>
      <c r="F31" s="252">
        <v>4.3667769317999996</v>
      </c>
      <c r="G31" s="252">
        <v>4.7962085014999998</v>
      </c>
      <c r="H31" s="252">
        <v>4.8969617534000003</v>
      </c>
      <c r="I31" s="252">
        <v>4.8833998623000001</v>
      </c>
      <c r="J31" s="252">
        <v>5.0572028590000002</v>
      </c>
      <c r="K31" s="252">
        <v>4.9809204655999997</v>
      </c>
      <c r="L31" s="252">
        <v>4.8340161563999997</v>
      </c>
      <c r="M31" s="252">
        <v>4.8665927244000002</v>
      </c>
      <c r="N31" s="252">
        <v>4.8766985430999998</v>
      </c>
      <c r="O31" s="252">
        <v>4.3837455514999997</v>
      </c>
      <c r="P31" s="252">
        <v>4.4642384079999999</v>
      </c>
      <c r="Q31" s="252">
        <v>4.1732939636999999</v>
      </c>
      <c r="R31" s="252">
        <v>4.5190133186999999</v>
      </c>
      <c r="S31" s="252">
        <v>4.6322175076000001</v>
      </c>
      <c r="T31" s="252">
        <v>4.7764187444999999</v>
      </c>
      <c r="U31" s="252">
        <v>4.8458387276000003</v>
      </c>
      <c r="V31" s="252">
        <v>4.9104376308999997</v>
      </c>
      <c r="W31" s="252">
        <v>4.6475836067999996</v>
      </c>
      <c r="X31" s="252">
        <v>4.6627838534999997</v>
      </c>
      <c r="Y31" s="252">
        <v>4.7029198374999996</v>
      </c>
      <c r="Z31" s="252">
        <v>4.7706588733000004</v>
      </c>
      <c r="AA31" s="252">
        <v>4.6281454569999996</v>
      </c>
      <c r="AB31" s="252">
        <v>4.8461979700000004</v>
      </c>
      <c r="AC31" s="252">
        <v>4.6769708699999999</v>
      </c>
      <c r="AD31" s="252">
        <v>4.4750517590000003</v>
      </c>
      <c r="AE31" s="252">
        <v>4.5227395929999998</v>
      </c>
      <c r="AF31" s="252">
        <v>4.7526755200000004</v>
      </c>
      <c r="AG31" s="252">
        <v>4.9330463360000003</v>
      </c>
      <c r="AH31" s="252">
        <v>5.0696870609999998</v>
      </c>
      <c r="AI31" s="252">
        <v>4.8391417050000003</v>
      </c>
      <c r="AJ31" s="252">
        <v>4.867911587</v>
      </c>
      <c r="AK31" s="252">
        <v>4.9288132720000002</v>
      </c>
      <c r="AL31" s="252">
        <v>5.0089165050000002</v>
      </c>
      <c r="AM31" s="252">
        <v>4.8400078540000004</v>
      </c>
      <c r="AN31" s="252">
        <v>4.8123708360000004</v>
      </c>
      <c r="AO31" s="252">
        <v>4.6414517460000004</v>
      </c>
      <c r="AP31" s="252">
        <v>4.556383984</v>
      </c>
      <c r="AQ31" s="252">
        <v>4.7439977249999998</v>
      </c>
      <c r="AR31" s="252">
        <v>4.9436862909999997</v>
      </c>
      <c r="AS31" s="252">
        <v>5.004150471</v>
      </c>
      <c r="AT31" s="252">
        <v>5.1121733840000001</v>
      </c>
      <c r="AU31" s="252">
        <v>4.9262351329999996</v>
      </c>
      <c r="AV31" s="252">
        <v>4.8490527319999996</v>
      </c>
      <c r="AW31" s="252">
        <v>4.9075358800000002</v>
      </c>
      <c r="AX31" s="252">
        <v>4.9266990899999996</v>
      </c>
      <c r="AY31" s="252">
        <v>4.7556991020000003</v>
      </c>
      <c r="AZ31" s="252">
        <v>4.9068544200000002</v>
      </c>
      <c r="BA31" s="409">
        <v>4.7337623720000002</v>
      </c>
      <c r="BB31" s="409">
        <v>4.6471565779999997</v>
      </c>
      <c r="BC31" s="409">
        <v>4.8380667390000003</v>
      </c>
      <c r="BD31" s="409">
        <v>5.0413681800000001</v>
      </c>
      <c r="BE31" s="409">
        <v>5.1035703799999999</v>
      </c>
      <c r="BF31" s="409">
        <v>5.2133193000000002</v>
      </c>
      <c r="BG31" s="409">
        <v>5.0241617200000004</v>
      </c>
      <c r="BH31" s="409">
        <v>4.9452960739999998</v>
      </c>
      <c r="BI31" s="409">
        <v>5.00477989</v>
      </c>
      <c r="BJ31" s="409">
        <v>5.0242159109999998</v>
      </c>
      <c r="BK31" s="409">
        <v>4.8101345210000002</v>
      </c>
      <c r="BL31" s="409">
        <v>4.9631939530000002</v>
      </c>
      <c r="BM31" s="409">
        <v>4.7882347750000003</v>
      </c>
      <c r="BN31" s="409">
        <v>4.700402864</v>
      </c>
      <c r="BO31" s="409">
        <v>4.8939648819999997</v>
      </c>
      <c r="BP31" s="409">
        <v>5.099995281</v>
      </c>
      <c r="BQ31" s="409">
        <v>5.162460555</v>
      </c>
      <c r="BR31" s="409">
        <v>5.2737546149999996</v>
      </c>
      <c r="BS31" s="409">
        <v>5.0819977700000001</v>
      </c>
      <c r="BT31" s="409">
        <v>5.0020805939999997</v>
      </c>
      <c r="BU31" s="409">
        <v>5.0623393869999997</v>
      </c>
      <c r="BV31" s="409">
        <v>5.0819075759999999</v>
      </c>
    </row>
    <row r="32" spans="1:74" ht="11.1" customHeight="1" x14ac:dyDescent="0.2">
      <c r="A32" s="162" t="s">
        <v>301</v>
      </c>
      <c r="B32" s="173" t="s">
        <v>283</v>
      </c>
      <c r="C32" s="252">
        <v>0.61106194096999999</v>
      </c>
      <c r="D32" s="252">
        <v>0.62704019388999999</v>
      </c>
      <c r="E32" s="252">
        <v>0.63253900831999998</v>
      </c>
      <c r="F32" s="252">
        <v>0.61890088825</v>
      </c>
      <c r="G32" s="252">
        <v>0.66504691244000003</v>
      </c>
      <c r="H32" s="252">
        <v>0.64669176653000005</v>
      </c>
      <c r="I32" s="252">
        <v>0.66652819054000001</v>
      </c>
      <c r="J32" s="252">
        <v>0.64829347204999999</v>
      </c>
      <c r="K32" s="252">
        <v>0.67641838633999996</v>
      </c>
      <c r="L32" s="252">
        <v>0.68907734767999995</v>
      </c>
      <c r="M32" s="252">
        <v>0.65765030656000001</v>
      </c>
      <c r="N32" s="252">
        <v>0.61655817768999999</v>
      </c>
      <c r="O32" s="252">
        <v>0.63162766830999995</v>
      </c>
      <c r="P32" s="252">
        <v>0.63753340141000003</v>
      </c>
      <c r="Q32" s="252">
        <v>0.67754858709999999</v>
      </c>
      <c r="R32" s="252">
        <v>0.64742157557000002</v>
      </c>
      <c r="S32" s="252">
        <v>0.66745382515999996</v>
      </c>
      <c r="T32" s="252">
        <v>0.68709504437000002</v>
      </c>
      <c r="U32" s="252">
        <v>0.67448923204</v>
      </c>
      <c r="V32" s="252">
        <v>0.69337642878000005</v>
      </c>
      <c r="W32" s="252">
        <v>0.68428093759999997</v>
      </c>
      <c r="X32" s="252">
        <v>0.66947163533999998</v>
      </c>
      <c r="Y32" s="252">
        <v>0.69844380185999999</v>
      </c>
      <c r="Z32" s="252">
        <v>0.68580113872000004</v>
      </c>
      <c r="AA32" s="252">
        <v>0.67104323351999995</v>
      </c>
      <c r="AB32" s="252">
        <v>0.67651269096</v>
      </c>
      <c r="AC32" s="252">
        <v>0.67660501494000003</v>
      </c>
      <c r="AD32" s="252">
        <v>0.67147467699999996</v>
      </c>
      <c r="AE32" s="252">
        <v>0.67041669179999996</v>
      </c>
      <c r="AF32" s="252">
        <v>0.68767367569000004</v>
      </c>
      <c r="AG32" s="252">
        <v>0.69156325199000002</v>
      </c>
      <c r="AH32" s="252">
        <v>0.69442234674000003</v>
      </c>
      <c r="AI32" s="252">
        <v>0.70012783413000002</v>
      </c>
      <c r="AJ32" s="252">
        <v>0.70331247228000005</v>
      </c>
      <c r="AK32" s="252">
        <v>0.69144576293000004</v>
      </c>
      <c r="AL32" s="252">
        <v>0.69080880402</v>
      </c>
      <c r="AM32" s="252">
        <v>0.68953656913000005</v>
      </c>
      <c r="AN32" s="252">
        <v>0.69517467030000002</v>
      </c>
      <c r="AO32" s="252">
        <v>0.69527672765000004</v>
      </c>
      <c r="AP32" s="252">
        <v>0.69021940873999998</v>
      </c>
      <c r="AQ32" s="252">
        <v>0.68934893223000004</v>
      </c>
      <c r="AR32" s="252">
        <v>0.70725810649999998</v>
      </c>
      <c r="AS32" s="252">
        <v>0.71161621388999996</v>
      </c>
      <c r="AT32" s="252">
        <v>0.71478641342000004</v>
      </c>
      <c r="AU32" s="252">
        <v>0.72076142734000004</v>
      </c>
      <c r="AV32" s="252">
        <v>0.72365726274999997</v>
      </c>
      <c r="AW32" s="252">
        <v>0.71131346242000004</v>
      </c>
      <c r="AX32" s="252">
        <v>0.71034224729999995</v>
      </c>
      <c r="AY32" s="252">
        <v>0.70426659398000002</v>
      </c>
      <c r="AZ32" s="252">
        <v>0.71006733152000001</v>
      </c>
      <c r="BA32" s="409">
        <v>0.71015029403999996</v>
      </c>
      <c r="BB32" s="409">
        <v>0.70504550313000003</v>
      </c>
      <c r="BC32" s="409">
        <v>0.70417140644999998</v>
      </c>
      <c r="BD32" s="409">
        <v>0.7225483734</v>
      </c>
      <c r="BE32" s="409">
        <v>0.72710890032999997</v>
      </c>
      <c r="BF32" s="409">
        <v>0.73033179827000005</v>
      </c>
      <c r="BG32" s="409">
        <v>0.73644259449000005</v>
      </c>
      <c r="BH32" s="409">
        <v>0.73935386009000004</v>
      </c>
      <c r="BI32" s="409">
        <v>0.72669435786000003</v>
      </c>
      <c r="BJ32" s="409">
        <v>0.72571899476000001</v>
      </c>
      <c r="BK32" s="409">
        <v>0.71327021840000004</v>
      </c>
      <c r="BL32" s="409">
        <v>0.71926748584</v>
      </c>
      <c r="BM32" s="409">
        <v>0.71922135221000005</v>
      </c>
      <c r="BN32" s="409">
        <v>0.71399906211999997</v>
      </c>
      <c r="BO32" s="409">
        <v>0.71321325623999998</v>
      </c>
      <c r="BP32" s="409">
        <v>0.73203663797999996</v>
      </c>
      <c r="BQ32" s="409">
        <v>0.73699930669000002</v>
      </c>
      <c r="BR32" s="409">
        <v>0.74029906544000001</v>
      </c>
      <c r="BS32" s="409">
        <v>0.74655592647000002</v>
      </c>
      <c r="BT32" s="409">
        <v>0.74925985292999997</v>
      </c>
      <c r="BU32" s="409">
        <v>0.73629608759999998</v>
      </c>
      <c r="BV32" s="409">
        <v>0.73517011345000005</v>
      </c>
    </row>
    <row r="33" spans="1:74" ht="11.1" customHeight="1" x14ac:dyDescent="0.2">
      <c r="A33" s="162" t="s">
        <v>302</v>
      </c>
      <c r="B33" s="173" t="s">
        <v>288</v>
      </c>
      <c r="C33" s="252">
        <v>11.623785912000001</v>
      </c>
      <c r="D33" s="252">
        <v>11.26384788</v>
      </c>
      <c r="E33" s="252">
        <v>11.329143985</v>
      </c>
      <c r="F33" s="252">
        <v>11.652504731000001</v>
      </c>
      <c r="G33" s="252">
        <v>11.341640120999999</v>
      </c>
      <c r="H33" s="252">
        <v>11.804290475</v>
      </c>
      <c r="I33" s="252">
        <v>11.149859973</v>
      </c>
      <c r="J33" s="252">
        <v>11.369024344</v>
      </c>
      <c r="K33" s="252">
        <v>12.030068221000001</v>
      </c>
      <c r="L33" s="252">
        <v>11.908566865999999</v>
      </c>
      <c r="M33" s="252">
        <v>12.027055082</v>
      </c>
      <c r="N33" s="252">
        <v>12.142556568</v>
      </c>
      <c r="O33" s="252">
        <v>11.518283643</v>
      </c>
      <c r="P33" s="252">
        <v>12.236047555000001</v>
      </c>
      <c r="Q33" s="252">
        <v>12.186341725</v>
      </c>
      <c r="R33" s="252">
        <v>12.661300882999999</v>
      </c>
      <c r="S33" s="252">
        <v>12.319135144000001</v>
      </c>
      <c r="T33" s="252">
        <v>12.436209942</v>
      </c>
      <c r="U33" s="252">
        <v>12.293168709</v>
      </c>
      <c r="V33" s="252">
        <v>12.820769164</v>
      </c>
      <c r="W33" s="252">
        <v>12.615266523000001</v>
      </c>
      <c r="X33" s="252">
        <v>12.656758263</v>
      </c>
      <c r="Y33" s="252">
        <v>12.285539656999999</v>
      </c>
      <c r="Z33" s="252">
        <v>12.486207862000001</v>
      </c>
      <c r="AA33" s="252">
        <v>12.544100816</v>
      </c>
      <c r="AB33" s="252">
        <v>12.922726332</v>
      </c>
      <c r="AC33" s="252">
        <v>12.794607609</v>
      </c>
      <c r="AD33" s="252">
        <v>13.310426079000001</v>
      </c>
      <c r="AE33" s="252">
        <v>12.694306641000001</v>
      </c>
      <c r="AF33" s="252">
        <v>13.140215823</v>
      </c>
      <c r="AG33" s="252">
        <v>12.323415139</v>
      </c>
      <c r="AH33" s="252">
        <v>12.850049454000001</v>
      </c>
      <c r="AI33" s="252">
        <v>12.509091163000001</v>
      </c>
      <c r="AJ33" s="252">
        <v>12.928297113999999</v>
      </c>
      <c r="AK33" s="252">
        <v>12.951267787000001</v>
      </c>
      <c r="AL33" s="252">
        <v>12.780413898999999</v>
      </c>
      <c r="AM33" s="252">
        <v>13.352728282999999</v>
      </c>
      <c r="AN33" s="252">
        <v>13.730626688999999</v>
      </c>
      <c r="AO33" s="252">
        <v>13.384020116</v>
      </c>
      <c r="AP33" s="252">
        <v>13.405911119000001</v>
      </c>
      <c r="AQ33" s="252">
        <v>13.105083992999999</v>
      </c>
      <c r="AR33" s="252">
        <v>13.363873641</v>
      </c>
      <c r="AS33" s="252">
        <v>12.945025104000001</v>
      </c>
      <c r="AT33" s="252">
        <v>12.948946135</v>
      </c>
      <c r="AU33" s="252">
        <v>13.125881053000001</v>
      </c>
      <c r="AV33" s="252">
        <v>13.180564603000001</v>
      </c>
      <c r="AW33" s="252">
        <v>13.290703507</v>
      </c>
      <c r="AX33" s="252">
        <v>13.336901865</v>
      </c>
      <c r="AY33" s="252">
        <v>13.866090695</v>
      </c>
      <c r="AZ33" s="252">
        <v>14.239270386999999</v>
      </c>
      <c r="BA33" s="409">
        <v>13.865162733</v>
      </c>
      <c r="BB33" s="409">
        <v>13.872244004000001</v>
      </c>
      <c r="BC33" s="409">
        <v>13.546864886</v>
      </c>
      <c r="BD33" s="409">
        <v>13.799996721999999</v>
      </c>
      <c r="BE33" s="409">
        <v>13.35422908</v>
      </c>
      <c r="BF33" s="409">
        <v>13.345683768000001</v>
      </c>
      <c r="BG33" s="409">
        <v>13.516499211999999</v>
      </c>
      <c r="BH33" s="409">
        <v>13.561827237999999</v>
      </c>
      <c r="BI33" s="409">
        <v>13.665142089</v>
      </c>
      <c r="BJ33" s="409">
        <v>13.703172837</v>
      </c>
      <c r="BK33" s="409">
        <v>14.312031182</v>
      </c>
      <c r="BL33" s="409">
        <v>14.688423115000001</v>
      </c>
      <c r="BM33" s="409">
        <v>14.295864870000001</v>
      </c>
      <c r="BN33" s="409">
        <v>14.296639473000001</v>
      </c>
      <c r="BO33" s="409">
        <v>13.955718192999999</v>
      </c>
      <c r="BP33" s="409">
        <v>14.211363137999999</v>
      </c>
      <c r="BQ33" s="409">
        <v>13.747895371</v>
      </c>
      <c r="BR33" s="409">
        <v>13.735472501</v>
      </c>
      <c r="BS33" s="409">
        <v>13.908507966</v>
      </c>
      <c r="BT33" s="409">
        <v>13.953020987</v>
      </c>
      <c r="BU33" s="409">
        <v>14.057982308</v>
      </c>
      <c r="BV33" s="409">
        <v>14.096428065</v>
      </c>
    </row>
    <row r="34" spans="1:74" ht="11.1" customHeight="1" x14ac:dyDescent="0.2">
      <c r="A34" s="162" t="s">
        <v>303</v>
      </c>
      <c r="B34" s="173" t="s">
        <v>289</v>
      </c>
      <c r="C34" s="252">
        <v>11.789345597000001</v>
      </c>
      <c r="D34" s="252">
        <v>12.113666252</v>
      </c>
      <c r="E34" s="252">
        <v>12.076593253</v>
      </c>
      <c r="F34" s="252">
        <v>11.977544325</v>
      </c>
      <c r="G34" s="252">
        <v>12.318077898</v>
      </c>
      <c r="H34" s="252">
        <v>12.122634396</v>
      </c>
      <c r="I34" s="252">
        <v>11.837090577</v>
      </c>
      <c r="J34" s="252">
        <v>11.689916422</v>
      </c>
      <c r="K34" s="252">
        <v>11.82294924</v>
      </c>
      <c r="L34" s="252">
        <v>11.586683670999999</v>
      </c>
      <c r="M34" s="252">
        <v>12.096161396999999</v>
      </c>
      <c r="N34" s="252">
        <v>12.102413755000001</v>
      </c>
      <c r="O34" s="252">
        <v>11.996357682999999</v>
      </c>
      <c r="P34" s="252">
        <v>12.689100099999999</v>
      </c>
      <c r="Q34" s="252">
        <v>12.21138593</v>
      </c>
      <c r="R34" s="252">
        <v>12.522271005</v>
      </c>
      <c r="S34" s="252">
        <v>12.491105832000001</v>
      </c>
      <c r="T34" s="252">
        <v>12.652343268999999</v>
      </c>
      <c r="U34" s="252">
        <v>12.276697689000001</v>
      </c>
      <c r="V34" s="252">
        <v>12.244290553000001</v>
      </c>
      <c r="W34" s="252">
        <v>12.336971101</v>
      </c>
      <c r="X34" s="252">
        <v>12.507270158000001</v>
      </c>
      <c r="Y34" s="252">
        <v>12.503850019</v>
      </c>
      <c r="Z34" s="252">
        <v>12.839076068000001</v>
      </c>
      <c r="AA34" s="252">
        <v>12.716230495</v>
      </c>
      <c r="AB34" s="252">
        <v>13.105623813999999</v>
      </c>
      <c r="AC34" s="252">
        <v>13.028564689</v>
      </c>
      <c r="AD34" s="252">
        <v>12.881914012999999</v>
      </c>
      <c r="AE34" s="252">
        <v>13.142005366999999</v>
      </c>
      <c r="AF34" s="252">
        <v>12.764163806999999</v>
      </c>
      <c r="AG34" s="252">
        <v>12.498582236000001</v>
      </c>
      <c r="AH34" s="252">
        <v>12.834010945999999</v>
      </c>
      <c r="AI34" s="252">
        <v>12.475638199</v>
      </c>
      <c r="AJ34" s="252">
        <v>12.732461037</v>
      </c>
      <c r="AK34" s="252">
        <v>12.83574224</v>
      </c>
      <c r="AL34" s="252">
        <v>12.780161501</v>
      </c>
      <c r="AM34" s="252">
        <v>12.761309089999999</v>
      </c>
      <c r="AN34" s="252">
        <v>13.120935443</v>
      </c>
      <c r="AO34" s="252">
        <v>13.098526250999999</v>
      </c>
      <c r="AP34" s="252">
        <v>13.283156246000001</v>
      </c>
      <c r="AQ34" s="252">
        <v>13.430568079</v>
      </c>
      <c r="AR34" s="252">
        <v>13.216502602</v>
      </c>
      <c r="AS34" s="252">
        <v>12.935961577</v>
      </c>
      <c r="AT34" s="252">
        <v>13.084351098999999</v>
      </c>
      <c r="AU34" s="252">
        <v>13.062434612000001</v>
      </c>
      <c r="AV34" s="252">
        <v>13.285655523999999</v>
      </c>
      <c r="AW34" s="252">
        <v>13.471976051</v>
      </c>
      <c r="AX34" s="252">
        <v>13.339219362</v>
      </c>
      <c r="AY34" s="252">
        <v>13.354458313</v>
      </c>
      <c r="AZ34" s="252">
        <v>13.782674003</v>
      </c>
      <c r="BA34" s="409">
        <v>13.762831052999999</v>
      </c>
      <c r="BB34" s="409">
        <v>13.776410692000001</v>
      </c>
      <c r="BC34" s="409">
        <v>13.908117857000001</v>
      </c>
      <c r="BD34" s="409">
        <v>13.764788909</v>
      </c>
      <c r="BE34" s="409">
        <v>13.53850403</v>
      </c>
      <c r="BF34" s="409">
        <v>13.411911546000001</v>
      </c>
      <c r="BG34" s="409">
        <v>13.391463563</v>
      </c>
      <c r="BH34" s="409">
        <v>13.598899613</v>
      </c>
      <c r="BI34" s="409">
        <v>13.79227189</v>
      </c>
      <c r="BJ34" s="409">
        <v>13.892929577</v>
      </c>
      <c r="BK34" s="409">
        <v>13.812740851999999</v>
      </c>
      <c r="BL34" s="409">
        <v>14.199088578</v>
      </c>
      <c r="BM34" s="409">
        <v>14.181159671</v>
      </c>
      <c r="BN34" s="409">
        <v>14.195025169000001</v>
      </c>
      <c r="BO34" s="409">
        <v>14.333992638</v>
      </c>
      <c r="BP34" s="409">
        <v>14.185786771</v>
      </c>
      <c r="BQ34" s="409">
        <v>13.948579280000001</v>
      </c>
      <c r="BR34" s="409">
        <v>13.815107244</v>
      </c>
      <c r="BS34" s="409">
        <v>13.796237927</v>
      </c>
      <c r="BT34" s="409">
        <v>14.014175176</v>
      </c>
      <c r="BU34" s="409">
        <v>14.216986218000001</v>
      </c>
      <c r="BV34" s="409">
        <v>14.321931620999999</v>
      </c>
    </row>
    <row r="35" spans="1:74" ht="11.1" customHeight="1" x14ac:dyDescent="0.2">
      <c r="A35" s="162" t="s">
        <v>304</v>
      </c>
      <c r="B35" s="173" t="s">
        <v>290</v>
      </c>
      <c r="C35" s="252">
        <v>18.360860444</v>
      </c>
      <c r="D35" s="252">
        <v>18.923325993999999</v>
      </c>
      <c r="E35" s="252">
        <v>18.588998234000002</v>
      </c>
      <c r="F35" s="252">
        <v>18.996553027000001</v>
      </c>
      <c r="G35" s="252">
        <v>18.948306676000001</v>
      </c>
      <c r="H35" s="252">
        <v>19.560274324000002</v>
      </c>
      <c r="I35" s="252">
        <v>19.267878627000002</v>
      </c>
      <c r="J35" s="252">
        <v>19.433048677999999</v>
      </c>
      <c r="K35" s="252">
        <v>19.303757164</v>
      </c>
      <c r="L35" s="252">
        <v>19.029406627</v>
      </c>
      <c r="M35" s="252">
        <v>18.556878431000001</v>
      </c>
      <c r="N35" s="252">
        <v>18.906627409999999</v>
      </c>
      <c r="O35" s="252">
        <v>18.079200320999998</v>
      </c>
      <c r="P35" s="252">
        <v>18.389382080000001</v>
      </c>
      <c r="Q35" s="252">
        <v>18.458121474999999</v>
      </c>
      <c r="R35" s="252">
        <v>18.583458985</v>
      </c>
      <c r="S35" s="252">
        <v>19.094786501000002</v>
      </c>
      <c r="T35" s="252">
        <v>19.621823768999999</v>
      </c>
      <c r="U35" s="252">
        <v>19.229388687</v>
      </c>
      <c r="V35" s="252">
        <v>19.311064168000001</v>
      </c>
      <c r="W35" s="252">
        <v>19.635729104999999</v>
      </c>
      <c r="X35" s="252">
        <v>19.301542055999999</v>
      </c>
      <c r="Y35" s="252">
        <v>18.800642414999999</v>
      </c>
      <c r="Z35" s="252">
        <v>18.850339428000002</v>
      </c>
      <c r="AA35" s="252">
        <v>18.458812396999999</v>
      </c>
      <c r="AB35" s="252">
        <v>18.577000819999999</v>
      </c>
      <c r="AC35" s="252">
        <v>18.817275670000001</v>
      </c>
      <c r="AD35" s="252">
        <v>18.719203017000002</v>
      </c>
      <c r="AE35" s="252">
        <v>19.252390517999999</v>
      </c>
      <c r="AF35" s="252">
        <v>19.609940543</v>
      </c>
      <c r="AG35" s="252">
        <v>19.381382514999999</v>
      </c>
      <c r="AH35" s="252">
        <v>19.660310465999999</v>
      </c>
      <c r="AI35" s="252">
        <v>19.211280312</v>
      </c>
      <c r="AJ35" s="252">
        <v>19.034268496999999</v>
      </c>
      <c r="AK35" s="252">
        <v>18.634718415999998</v>
      </c>
      <c r="AL35" s="252">
        <v>18.789151124</v>
      </c>
      <c r="AM35" s="252">
        <v>18.691629622000001</v>
      </c>
      <c r="AN35" s="252">
        <v>18.954367093999998</v>
      </c>
      <c r="AO35" s="252">
        <v>18.944895692999999</v>
      </c>
      <c r="AP35" s="252">
        <v>18.988654629999999</v>
      </c>
      <c r="AQ35" s="252">
        <v>19.365146664000001</v>
      </c>
      <c r="AR35" s="252">
        <v>19.897923517999999</v>
      </c>
      <c r="AS35" s="252">
        <v>19.726205426</v>
      </c>
      <c r="AT35" s="252">
        <v>19.778114248000001</v>
      </c>
      <c r="AU35" s="252">
        <v>19.626186824000001</v>
      </c>
      <c r="AV35" s="252">
        <v>19.487084617000001</v>
      </c>
      <c r="AW35" s="252">
        <v>19.085930706999999</v>
      </c>
      <c r="AX35" s="252">
        <v>19.060482115999999</v>
      </c>
      <c r="AY35" s="252">
        <v>18.836120505</v>
      </c>
      <c r="AZ35" s="252">
        <v>19.105655618</v>
      </c>
      <c r="BA35" s="409">
        <v>19.101520132000001</v>
      </c>
      <c r="BB35" s="409">
        <v>19.244348246000001</v>
      </c>
      <c r="BC35" s="409">
        <v>19.640643878999999</v>
      </c>
      <c r="BD35" s="409">
        <v>20.196469964999999</v>
      </c>
      <c r="BE35" s="409">
        <v>20.039125723000001</v>
      </c>
      <c r="BF35" s="409">
        <v>20.112308157000001</v>
      </c>
      <c r="BG35" s="409">
        <v>19.986108294000001</v>
      </c>
      <c r="BH35" s="409">
        <v>19.873751339999998</v>
      </c>
      <c r="BI35" s="409">
        <v>19.4964379</v>
      </c>
      <c r="BJ35" s="409">
        <v>19.498251093</v>
      </c>
      <c r="BK35" s="409">
        <v>19.163598556</v>
      </c>
      <c r="BL35" s="409">
        <v>19.465701932999998</v>
      </c>
      <c r="BM35" s="409">
        <v>19.484078241999999</v>
      </c>
      <c r="BN35" s="409">
        <v>19.649428008000001</v>
      </c>
      <c r="BO35" s="409">
        <v>20.062256091999998</v>
      </c>
      <c r="BP35" s="409">
        <v>20.642225440000001</v>
      </c>
      <c r="BQ35" s="409">
        <v>20.494022825999998</v>
      </c>
      <c r="BR35" s="409">
        <v>20.581197334999999</v>
      </c>
      <c r="BS35" s="409">
        <v>20.464009658999998</v>
      </c>
      <c r="BT35" s="409">
        <v>20.366633767</v>
      </c>
      <c r="BU35" s="409">
        <v>19.990736598000002</v>
      </c>
      <c r="BV35" s="409">
        <v>19.990823447</v>
      </c>
    </row>
    <row r="36" spans="1:74" ht="11.1" customHeight="1" x14ac:dyDescent="0.2">
      <c r="A36" s="162" t="s">
        <v>306</v>
      </c>
      <c r="B36" s="173" t="s">
        <v>236</v>
      </c>
      <c r="C36" s="252">
        <v>92.130141777000006</v>
      </c>
      <c r="D36" s="252">
        <v>93.983562225</v>
      </c>
      <c r="E36" s="252">
        <v>92.378975397000005</v>
      </c>
      <c r="F36" s="252">
        <v>92.552076425999999</v>
      </c>
      <c r="G36" s="252">
        <v>92.257158631999999</v>
      </c>
      <c r="H36" s="252">
        <v>94.008175237000003</v>
      </c>
      <c r="I36" s="252">
        <v>93.842432752999997</v>
      </c>
      <c r="J36" s="252">
        <v>93.703852298000001</v>
      </c>
      <c r="K36" s="252">
        <v>94.601903999000001</v>
      </c>
      <c r="L36" s="252">
        <v>94.327670190000006</v>
      </c>
      <c r="M36" s="252">
        <v>93.621382464000007</v>
      </c>
      <c r="N36" s="252">
        <v>95.573131977000003</v>
      </c>
      <c r="O36" s="252">
        <v>92.235622766999995</v>
      </c>
      <c r="P36" s="252">
        <v>96.157790445000003</v>
      </c>
      <c r="Q36" s="252">
        <v>93.819700581000006</v>
      </c>
      <c r="R36" s="252">
        <v>94.700770667</v>
      </c>
      <c r="S36" s="252">
        <v>93.717686709999995</v>
      </c>
      <c r="T36" s="252">
        <v>96.469045668000007</v>
      </c>
      <c r="U36" s="252">
        <v>96.373996945000002</v>
      </c>
      <c r="V36" s="252">
        <v>96.783500845000006</v>
      </c>
      <c r="W36" s="252">
        <v>96.572437172999997</v>
      </c>
      <c r="X36" s="252">
        <v>95.959604866000006</v>
      </c>
      <c r="Y36" s="252">
        <v>94.604903630999999</v>
      </c>
      <c r="Z36" s="252">
        <v>96.915313269999999</v>
      </c>
      <c r="AA36" s="252">
        <v>94.344390110999996</v>
      </c>
      <c r="AB36" s="252">
        <v>97.699924338000002</v>
      </c>
      <c r="AC36" s="252">
        <v>96.902486564</v>
      </c>
      <c r="AD36" s="252">
        <v>96.146555257000003</v>
      </c>
      <c r="AE36" s="252">
        <v>95.654273523000001</v>
      </c>
      <c r="AF36" s="252">
        <v>97.395102081000005</v>
      </c>
      <c r="AG36" s="252">
        <v>96.272908189999995</v>
      </c>
      <c r="AH36" s="252">
        <v>99.097522986000001</v>
      </c>
      <c r="AI36" s="252">
        <v>96.830364924999998</v>
      </c>
      <c r="AJ36" s="252">
        <v>96.786617418999995</v>
      </c>
      <c r="AK36" s="252">
        <v>97.146115190000003</v>
      </c>
      <c r="AL36" s="252">
        <v>98.162669545</v>
      </c>
      <c r="AM36" s="252">
        <v>96.207602854000001</v>
      </c>
      <c r="AN36" s="252">
        <v>98.207014169000004</v>
      </c>
      <c r="AO36" s="252">
        <v>98.390870969000005</v>
      </c>
      <c r="AP36" s="252">
        <v>96.863238823000003</v>
      </c>
      <c r="AQ36" s="252">
        <v>98.247885828999998</v>
      </c>
      <c r="AR36" s="252">
        <v>99.988849594000001</v>
      </c>
      <c r="AS36" s="252">
        <v>98.750527227999996</v>
      </c>
      <c r="AT36" s="252">
        <v>99.300615715999996</v>
      </c>
      <c r="AU36" s="252">
        <v>98.690626485999999</v>
      </c>
      <c r="AV36" s="252">
        <v>98.426900175</v>
      </c>
      <c r="AW36" s="252">
        <v>99.763164043000003</v>
      </c>
      <c r="AX36" s="252">
        <v>99.176116625000006</v>
      </c>
      <c r="AY36" s="252">
        <v>98.154798748000005</v>
      </c>
      <c r="AZ36" s="252">
        <v>100.89413844000001</v>
      </c>
      <c r="BA36" s="409">
        <v>99.598229840000002</v>
      </c>
      <c r="BB36" s="409">
        <v>98.818735196000006</v>
      </c>
      <c r="BC36" s="409">
        <v>99.077319209999999</v>
      </c>
      <c r="BD36" s="409">
        <v>101.07709407</v>
      </c>
      <c r="BE36" s="409">
        <v>100.74412827</v>
      </c>
      <c r="BF36" s="409">
        <v>101.03991434</v>
      </c>
      <c r="BG36" s="409">
        <v>100.67988312999999</v>
      </c>
      <c r="BH36" s="409">
        <v>100.50556125999999</v>
      </c>
      <c r="BI36" s="409">
        <v>100.53078490999999</v>
      </c>
      <c r="BJ36" s="409">
        <v>101.35205139999999</v>
      </c>
      <c r="BK36" s="409">
        <v>99.674529218999993</v>
      </c>
      <c r="BL36" s="409">
        <v>102.68590718</v>
      </c>
      <c r="BM36" s="409">
        <v>101.38168085</v>
      </c>
      <c r="BN36" s="409">
        <v>100.56262160999999</v>
      </c>
      <c r="BO36" s="409">
        <v>100.82243903</v>
      </c>
      <c r="BP36" s="409">
        <v>102.89688762</v>
      </c>
      <c r="BQ36" s="409">
        <v>102.45889809000001</v>
      </c>
      <c r="BR36" s="409">
        <v>102.76042536999999</v>
      </c>
      <c r="BS36" s="409">
        <v>102.39877242</v>
      </c>
      <c r="BT36" s="409">
        <v>102.23999787</v>
      </c>
      <c r="BU36" s="409">
        <v>102.22920282</v>
      </c>
      <c r="BV36" s="409">
        <v>103.07454958</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409"/>
      <c r="BB37" s="409"/>
      <c r="BC37" s="409"/>
      <c r="BD37" s="409"/>
      <c r="BE37" s="409"/>
      <c r="BF37" s="409"/>
      <c r="BG37" s="409"/>
      <c r="BH37" s="409"/>
      <c r="BI37" s="409"/>
      <c r="BJ37" s="409"/>
      <c r="BK37" s="409"/>
      <c r="BL37" s="409"/>
      <c r="BM37" s="409"/>
      <c r="BN37" s="409"/>
      <c r="BO37" s="409"/>
      <c r="BP37" s="409"/>
      <c r="BQ37" s="409"/>
      <c r="BR37" s="409"/>
      <c r="BS37" s="409"/>
      <c r="BT37" s="409"/>
      <c r="BU37" s="409"/>
      <c r="BV37" s="409"/>
    </row>
    <row r="38" spans="1:74" ht="11.1" customHeight="1" x14ac:dyDescent="0.2">
      <c r="B38" s="254" t="s">
        <v>1212</v>
      </c>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409"/>
      <c r="BB38" s="409"/>
      <c r="BC38" s="409"/>
      <c r="BD38" s="409"/>
      <c r="BE38" s="409"/>
      <c r="BF38" s="409"/>
      <c r="BG38" s="409"/>
      <c r="BH38" s="409"/>
      <c r="BI38" s="409"/>
      <c r="BJ38" s="409"/>
      <c r="BK38" s="409"/>
      <c r="BL38" s="409"/>
      <c r="BM38" s="409"/>
      <c r="BN38" s="409"/>
      <c r="BO38" s="409"/>
      <c r="BP38" s="409"/>
      <c r="BQ38" s="409"/>
      <c r="BR38" s="409"/>
      <c r="BS38" s="409"/>
      <c r="BT38" s="409"/>
      <c r="BU38" s="409"/>
      <c r="BV38" s="409"/>
    </row>
    <row r="39" spans="1:74" ht="11.1" customHeight="1" x14ac:dyDescent="0.2">
      <c r="A39" s="162" t="s">
        <v>323</v>
      </c>
      <c r="B39" s="173" t="s">
        <v>704</v>
      </c>
      <c r="C39" s="252">
        <v>0.43007738709999999</v>
      </c>
      <c r="D39" s="252">
        <v>-4.6112750000000001E-2</v>
      </c>
      <c r="E39" s="252">
        <v>-0.26150712903000001</v>
      </c>
      <c r="F39" s="252">
        <v>-0.92718913332999997</v>
      </c>
      <c r="G39" s="252">
        <v>-0.96025974193999997</v>
      </c>
      <c r="H39" s="252">
        <v>-0.12577983333000001</v>
      </c>
      <c r="I39" s="252">
        <v>-0.13080051612999999</v>
      </c>
      <c r="J39" s="252">
        <v>-0.18388380644999999</v>
      </c>
      <c r="K39" s="252">
        <v>-0.43692540000000002</v>
      </c>
      <c r="L39" s="252">
        <v>0.20679887096999999</v>
      </c>
      <c r="M39" s="252">
        <v>-0.31222336667</v>
      </c>
      <c r="N39" s="252">
        <v>-0.46175474193999999</v>
      </c>
      <c r="O39" s="252">
        <v>-0.70902670968000003</v>
      </c>
      <c r="P39" s="252">
        <v>-1.5002392857E-2</v>
      </c>
      <c r="Q39" s="252">
        <v>-1.0717260645</v>
      </c>
      <c r="R39" s="252">
        <v>-0.86768710000000004</v>
      </c>
      <c r="S39" s="252">
        <v>-0.68918141934999999</v>
      </c>
      <c r="T39" s="252">
        <v>-0.3379511</v>
      </c>
      <c r="U39" s="252">
        <v>7.1875451613000005E-2</v>
      </c>
      <c r="V39" s="252">
        <v>-0.70968974194000001</v>
      </c>
      <c r="W39" s="252">
        <v>-0.31131490000000001</v>
      </c>
      <c r="X39" s="252">
        <v>-0.24336141935</v>
      </c>
      <c r="Y39" s="252">
        <v>-0.46560950000000001</v>
      </c>
      <c r="Z39" s="252">
        <v>0.23224748386999999</v>
      </c>
      <c r="AA39" s="252">
        <v>-1.0204859355</v>
      </c>
      <c r="AB39" s="252">
        <v>-0.14823003447999999</v>
      </c>
      <c r="AC39" s="252">
        <v>-0.20608148387</v>
      </c>
      <c r="AD39" s="252">
        <v>-0.36112813332999999</v>
      </c>
      <c r="AE39" s="252">
        <v>-0.49526770968</v>
      </c>
      <c r="AF39" s="252">
        <v>3.6289933332999999E-2</v>
      </c>
      <c r="AG39" s="252">
        <v>-0.54992009676999998</v>
      </c>
      <c r="AH39" s="252">
        <v>4.5275483870999998E-3</v>
      </c>
      <c r="AI39" s="252">
        <v>0.50444199999999995</v>
      </c>
      <c r="AJ39" s="252">
        <v>-5.7934161290000001E-2</v>
      </c>
      <c r="AK39" s="252">
        <v>-0.10707899999999999</v>
      </c>
      <c r="AL39" s="252">
        <v>0.8597903871</v>
      </c>
      <c r="AM39" s="252">
        <v>-0.62606674194</v>
      </c>
      <c r="AN39" s="252">
        <v>9.3772535714000002E-2</v>
      </c>
      <c r="AO39" s="252">
        <v>0.55564800000000003</v>
      </c>
      <c r="AP39" s="252">
        <v>-1.3046666667E-3</v>
      </c>
      <c r="AQ39" s="252">
        <v>-0.15214712902999999</v>
      </c>
      <c r="AR39" s="252">
        <v>0.82374820000000004</v>
      </c>
      <c r="AS39" s="252">
        <v>0.36447741935</v>
      </c>
      <c r="AT39" s="252">
        <v>0.37716183870999997</v>
      </c>
      <c r="AU39" s="252">
        <v>0.26108419999999999</v>
      </c>
      <c r="AV39" s="252">
        <v>1.1330022258000001</v>
      </c>
      <c r="AW39" s="252">
        <v>0.69076636667000002</v>
      </c>
      <c r="AX39" s="252">
        <v>0.88875164516000005</v>
      </c>
      <c r="AY39" s="252">
        <v>0.56922702877999998</v>
      </c>
      <c r="AZ39" s="252">
        <v>0.14034897328000001</v>
      </c>
      <c r="BA39" s="409">
        <v>-0.29242477884000001</v>
      </c>
      <c r="BB39" s="409">
        <v>-0.58460999999999996</v>
      </c>
      <c r="BC39" s="409">
        <v>-0.61823548387000005</v>
      </c>
      <c r="BD39" s="409">
        <v>-0.28881000000000001</v>
      </c>
      <c r="BE39" s="409">
        <v>-0.17894516128999999</v>
      </c>
      <c r="BF39" s="409">
        <v>-0.13252580645000001</v>
      </c>
      <c r="BG39" s="409">
        <v>-0.20074</v>
      </c>
      <c r="BH39" s="409">
        <v>0.36971935484000001</v>
      </c>
      <c r="BI39" s="409">
        <v>0.11921</v>
      </c>
      <c r="BJ39" s="409">
        <v>0.70807741935000001</v>
      </c>
      <c r="BK39" s="409">
        <v>-0.4541516129</v>
      </c>
      <c r="BL39" s="409">
        <v>3.1367857143E-2</v>
      </c>
      <c r="BM39" s="409">
        <v>-0.32569677418999998</v>
      </c>
      <c r="BN39" s="409">
        <v>-0.70445666666999995</v>
      </c>
      <c r="BO39" s="409">
        <v>-0.52228064515999995</v>
      </c>
      <c r="BP39" s="409">
        <v>-0.25375333333</v>
      </c>
      <c r="BQ39" s="409">
        <v>-9.9958064516000006E-2</v>
      </c>
      <c r="BR39" s="409">
        <v>-0.10182903225999999</v>
      </c>
      <c r="BS39" s="409">
        <v>-8.5486666667E-2</v>
      </c>
      <c r="BT39" s="409">
        <v>0.29823548386999998</v>
      </c>
      <c r="BU39" s="409">
        <v>8.3876666666999999E-2</v>
      </c>
      <c r="BV39" s="409">
        <v>0.66972258065000001</v>
      </c>
    </row>
    <row r="40" spans="1:74" ht="11.1" customHeight="1" x14ac:dyDescent="0.2">
      <c r="A40" s="162" t="s">
        <v>324</v>
      </c>
      <c r="B40" s="173" t="s">
        <v>705</v>
      </c>
      <c r="C40" s="252">
        <v>-0.73974193548</v>
      </c>
      <c r="D40" s="252">
        <v>-0.13132142857000001</v>
      </c>
      <c r="E40" s="252">
        <v>8.0161290322999998E-2</v>
      </c>
      <c r="F40" s="252">
        <v>0.52180000000000004</v>
      </c>
      <c r="G40" s="252">
        <v>-1.1577741935000001</v>
      </c>
      <c r="H40" s="252">
        <v>0.5161</v>
      </c>
      <c r="I40" s="252">
        <v>-0.3694516129</v>
      </c>
      <c r="J40" s="252">
        <v>-1.2949354839</v>
      </c>
      <c r="K40" s="252">
        <v>0.19993333332999999</v>
      </c>
      <c r="L40" s="252">
        <v>0.53538709676999996</v>
      </c>
      <c r="M40" s="252">
        <v>9.7366666667000001E-2</v>
      </c>
      <c r="N40" s="252">
        <v>0.38248387096999997</v>
      </c>
      <c r="O40" s="252">
        <v>-0.31541935484</v>
      </c>
      <c r="P40" s="252">
        <v>0.10992857143</v>
      </c>
      <c r="Q40" s="252">
        <v>-0.79174193548000005</v>
      </c>
      <c r="R40" s="252">
        <v>-0.14076666667000001</v>
      </c>
      <c r="S40" s="252">
        <v>-1.2760645160999999</v>
      </c>
      <c r="T40" s="252">
        <v>0.38656666667</v>
      </c>
      <c r="U40" s="252">
        <v>-0.24990322580999999</v>
      </c>
      <c r="V40" s="252">
        <v>-1.1946129031999999</v>
      </c>
      <c r="W40" s="252">
        <v>0.17143333332999999</v>
      </c>
      <c r="X40" s="252">
        <v>0.15877419355</v>
      </c>
      <c r="Y40" s="252">
        <v>-0.15223333333</v>
      </c>
      <c r="Z40" s="252">
        <v>-0.92783870968000004</v>
      </c>
      <c r="AA40" s="252">
        <v>-0.44832258065000002</v>
      </c>
      <c r="AB40" s="252">
        <v>0.10610344828</v>
      </c>
      <c r="AC40" s="252">
        <v>0.40916129031999998</v>
      </c>
      <c r="AD40" s="252">
        <v>4.2033333333000002E-2</v>
      </c>
      <c r="AE40" s="252">
        <v>-0.30890322581000002</v>
      </c>
      <c r="AF40" s="252">
        <v>-9.5100000000000004E-2</v>
      </c>
      <c r="AG40" s="252">
        <v>-1.1425483871</v>
      </c>
      <c r="AH40" s="252">
        <v>0.46009677419</v>
      </c>
      <c r="AI40" s="252">
        <v>0.37946666667000001</v>
      </c>
      <c r="AJ40" s="252">
        <v>0.51406451613000004</v>
      </c>
      <c r="AK40" s="252">
        <v>0.52683333333000004</v>
      </c>
      <c r="AL40" s="252">
        <v>0.82606451612999998</v>
      </c>
      <c r="AM40" s="252">
        <v>-2.0765806452</v>
      </c>
      <c r="AN40" s="252">
        <v>0.22553571428999999</v>
      </c>
      <c r="AO40" s="252">
        <v>0.45835483870999999</v>
      </c>
      <c r="AP40" s="252">
        <v>-0.74150000000000005</v>
      </c>
      <c r="AQ40" s="252">
        <v>0.26745161290000002</v>
      </c>
      <c r="AR40" s="252">
        <v>0.54023333333000001</v>
      </c>
      <c r="AS40" s="252">
        <v>-0.50935483870999998</v>
      </c>
      <c r="AT40" s="252">
        <v>0.28799999999999998</v>
      </c>
      <c r="AU40" s="252">
        <v>1.0916333332999999</v>
      </c>
      <c r="AV40" s="252">
        <v>0.54270967741999998</v>
      </c>
      <c r="AW40" s="252">
        <v>0.12536666666999999</v>
      </c>
      <c r="AX40" s="252">
        <v>9.2634126787999996E-2</v>
      </c>
      <c r="AY40" s="252">
        <v>-0.41028268355000003</v>
      </c>
      <c r="AZ40" s="252">
        <v>0.68486818359000001</v>
      </c>
      <c r="BA40" s="409">
        <v>0.23530264694</v>
      </c>
      <c r="BB40" s="409">
        <v>-0.10867806608</v>
      </c>
      <c r="BC40" s="409">
        <v>-0.24760565263000001</v>
      </c>
      <c r="BD40" s="409">
        <v>0.12069270691</v>
      </c>
      <c r="BE40" s="409">
        <v>-0.20827682866</v>
      </c>
      <c r="BF40" s="409">
        <v>1.9252500395E-2</v>
      </c>
      <c r="BG40" s="409">
        <v>-0.22372111190999999</v>
      </c>
      <c r="BH40" s="409">
        <v>-0.58391721250999995</v>
      </c>
      <c r="BI40" s="409">
        <v>-0.48968548489000002</v>
      </c>
      <c r="BJ40" s="409">
        <v>-0.29406804221999999</v>
      </c>
      <c r="BK40" s="409">
        <v>-0.39266580491999997</v>
      </c>
      <c r="BL40" s="409">
        <v>0.52715196031</v>
      </c>
      <c r="BM40" s="409">
        <v>9.7253060439999997E-2</v>
      </c>
      <c r="BN40" s="409">
        <v>-0.20097808590999999</v>
      </c>
      <c r="BO40" s="409">
        <v>-0.26933630644000001</v>
      </c>
      <c r="BP40" s="409">
        <v>0.21331017755000001</v>
      </c>
      <c r="BQ40" s="409">
        <v>-0.15660423935000001</v>
      </c>
      <c r="BR40" s="409">
        <v>0.10635088055</v>
      </c>
      <c r="BS40" s="409">
        <v>-2.4458196767E-2</v>
      </c>
      <c r="BT40" s="409">
        <v>-0.36384557174999999</v>
      </c>
      <c r="BU40" s="409">
        <v>-0.29996432240999998</v>
      </c>
      <c r="BV40" s="409">
        <v>-3.1814968181999997E-2</v>
      </c>
    </row>
    <row r="41" spans="1:74" ht="11.1" customHeight="1" x14ac:dyDescent="0.2">
      <c r="A41" s="162" t="s">
        <v>325</v>
      </c>
      <c r="B41" s="173" t="s">
        <v>706</v>
      </c>
      <c r="C41" s="252">
        <v>0.37084161963000001</v>
      </c>
      <c r="D41" s="252">
        <v>1.5464822126</v>
      </c>
      <c r="E41" s="252">
        <v>0.44357449782000002</v>
      </c>
      <c r="F41" s="252">
        <v>0.48212753866000002</v>
      </c>
      <c r="G41" s="252">
        <v>1.5963914167</v>
      </c>
      <c r="H41" s="252">
        <v>3.1389765585999999E-2</v>
      </c>
      <c r="I41" s="252">
        <v>0.61255571469000003</v>
      </c>
      <c r="J41" s="252">
        <v>1.0396541204</v>
      </c>
      <c r="K41" s="252">
        <v>0.13705289027000001</v>
      </c>
      <c r="L41" s="252">
        <v>-2.3259358405000001</v>
      </c>
      <c r="M41" s="252">
        <v>-1.5556380760999999</v>
      </c>
      <c r="N41" s="252">
        <v>-0.41010425413000001</v>
      </c>
      <c r="O41" s="252">
        <v>-1.8677415917</v>
      </c>
      <c r="P41" s="252">
        <v>1.0025950767</v>
      </c>
      <c r="Q41" s="252">
        <v>-0.34563710231</v>
      </c>
      <c r="R41" s="252">
        <v>-0.38266494707999998</v>
      </c>
      <c r="S41" s="252">
        <v>-0.58004445904000002</v>
      </c>
      <c r="T41" s="252">
        <v>-0.57913558034000001</v>
      </c>
      <c r="U41" s="252">
        <v>-0.95382964194999997</v>
      </c>
      <c r="V41" s="252">
        <v>1.1623735731</v>
      </c>
      <c r="W41" s="252">
        <v>-0.44769011254000002</v>
      </c>
      <c r="X41" s="252">
        <v>-1.3175620977</v>
      </c>
      <c r="Y41" s="252">
        <v>-2.4863011372999999</v>
      </c>
      <c r="Z41" s="252">
        <v>-7.1978471885000006E-2</v>
      </c>
      <c r="AA41" s="252">
        <v>-1.6971372643</v>
      </c>
      <c r="AB41" s="252">
        <v>1.034512063</v>
      </c>
      <c r="AC41" s="252">
        <v>-0.10563587271</v>
      </c>
      <c r="AD41" s="252">
        <v>-7.1585028036000004E-2</v>
      </c>
      <c r="AE41" s="252">
        <v>0.33083394865999999</v>
      </c>
      <c r="AF41" s="252">
        <v>0.80100368199000005</v>
      </c>
      <c r="AG41" s="252">
        <v>0.34538500760000002</v>
      </c>
      <c r="AH41" s="252">
        <v>1.9741925786000001</v>
      </c>
      <c r="AI41" s="252">
        <v>-0.88192238743999996</v>
      </c>
      <c r="AJ41" s="252">
        <v>-1.6263090474999999</v>
      </c>
      <c r="AK41" s="252">
        <v>-2.3720312422999998</v>
      </c>
      <c r="AL41" s="252">
        <v>-1.4628434860999999</v>
      </c>
      <c r="AM41" s="252">
        <v>1.9420186138</v>
      </c>
      <c r="AN41" s="252">
        <v>0.60752430999999996</v>
      </c>
      <c r="AO41" s="252">
        <v>0.29429866472999999</v>
      </c>
      <c r="AP41" s="252">
        <v>0.89195669065000005</v>
      </c>
      <c r="AQ41" s="252">
        <v>0.53273487928999996</v>
      </c>
      <c r="AR41" s="252">
        <v>-3.1161071655999999E-2</v>
      </c>
      <c r="AS41" s="252">
        <v>0.17091347187</v>
      </c>
      <c r="AT41" s="252">
        <v>0.46840315291000001</v>
      </c>
      <c r="AU41" s="252">
        <v>-0.85782884675000004</v>
      </c>
      <c r="AV41" s="252">
        <v>-1.9525296460999999</v>
      </c>
      <c r="AW41" s="252">
        <v>-0.29893745662999999</v>
      </c>
      <c r="AX41" s="252">
        <v>0.17167587966</v>
      </c>
      <c r="AY41" s="252">
        <v>-0.79278362809000003</v>
      </c>
      <c r="AZ41" s="252">
        <v>1.2811421653999999</v>
      </c>
      <c r="BA41" s="409">
        <v>0.45074181884999998</v>
      </c>
      <c r="BB41" s="409">
        <v>-0.21286444187</v>
      </c>
      <c r="BC41" s="409">
        <v>-0.49667758149000002</v>
      </c>
      <c r="BD41" s="409">
        <v>0.23979111957999999</v>
      </c>
      <c r="BE41" s="409">
        <v>-0.40235653712000002</v>
      </c>
      <c r="BF41" s="409">
        <v>3.7163133276000002E-2</v>
      </c>
      <c r="BG41" s="409">
        <v>-0.42846373774000002</v>
      </c>
      <c r="BH41" s="409">
        <v>-1.1243689521</v>
      </c>
      <c r="BI41" s="409">
        <v>-0.93893163953000003</v>
      </c>
      <c r="BJ41" s="409">
        <v>-0.55417459197999996</v>
      </c>
      <c r="BK41" s="409">
        <v>-0.77618187148999995</v>
      </c>
      <c r="BL41" s="409">
        <v>1.0076897082</v>
      </c>
      <c r="BM41" s="409">
        <v>0.19036112452000001</v>
      </c>
      <c r="BN41" s="409">
        <v>-0.40344186463999998</v>
      </c>
      <c r="BO41" s="409">
        <v>-0.55364061144999999</v>
      </c>
      <c r="BP41" s="409">
        <v>0.43430455910999999</v>
      </c>
      <c r="BQ41" s="409">
        <v>-0.30961929527999998</v>
      </c>
      <c r="BR41" s="409">
        <v>0.2101591693</v>
      </c>
      <c r="BS41" s="409">
        <v>-4.7960408726999998E-2</v>
      </c>
      <c r="BT41" s="409">
        <v>-0.71805377812000004</v>
      </c>
      <c r="BU41" s="409">
        <v>-0.58982363835999996</v>
      </c>
      <c r="BV41" s="409">
        <v>-6.1523233878000003E-2</v>
      </c>
    </row>
    <row r="42" spans="1:74" ht="11.1" customHeight="1" x14ac:dyDescent="0.2">
      <c r="A42" s="162" t="s">
        <v>326</v>
      </c>
      <c r="B42" s="173" t="s">
        <v>707</v>
      </c>
      <c r="C42" s="252">
        <v>6.1177071244999999E-2</v>
      </c>
      <c r="D42" s="252">
        <v>1.3690480341</v>
      </c>
      <c r="E42" s="252">
        <v>0.26222865910999998</v>
      </c>
      <c r="F42" s="252">
        <v>7.6738405327000006E-2</v>
      </c>
      <c r="G42" s="252">
        <v>-0.52164251875000001</v>
      </c>
      <c r="H42" s="252">
        <v>0.42170993224999997</v>
      </c>
      <c r="I42" s="252">
        <v>0.11230358565</v>
      </c>
      <c r="J42" s="252">
        <v>-0.43916516988999998</v>
      </c>
      <c r="K42" s="252">
        <v>-9.9939176394000004E-2</v>
      </c>
      <c r="L42" s="252">
        <v>-1.5837498727999999</v>
      </c>
      <c r="M42" s="252">
        <v>-1.7704947761000001</v>
      </c>
      <c r="N42" s="252">
        <v>-0.48937512509999997</v>
      </c>
      <c r="O42" s="252">
        <v>-2.8921876562</v>
      </c>
      <c r="P42" s="252">
        <v>1.0975212553</v>
      </c>
      <c r="Q42" s="252">
        <v>-2.2091051023000001</v>
      </c>
      <c r="R42" s="252">
        <v>-1.3911187137000001</v>
      </c>
      <c r="S42" s="252">
        <v>-2.5452903944999998</v>
      </c>
      <c r="T42" s="252">
        <v>-0.53052001368000001</v>
      </c>
      <c r="U42" s="252">
        <v>-1.1318574160999999</v>
      </c>
      <c r="V42" s="252">
        <v>-0.74192907202000002</v>
      </c>
      <c r="W42" s="252">
        <v>-0.58757167919999997</v>
      </c>
      <c r="X42" s="252">
        <v>-1.4021493235</v>
      </c>
      <c r="Y42" s="252">
        <v>-3.1041439706</v>
      </c>
      <c r="Z42" s="252">
        <v>-0.76756969769000005</v>
      </c>
      <c r="AA42" s="252">
        <v>-3.1659457804</v>
      </c>
      <c r="AB42" s="252">
        <v>0.99238547682</v>
      </c>
      <c r="AC42" s="252">
        <v>9.7443933740999994E-2</v>
      </c>
      <c r="AD42" s="252">
        <v>-0.39067982804000001</v>
      </c>
      <c r="AE42" s="252">
        <v>-0.47333698682999997</v>
      </c>
      <c r="AF42" s="252">
        <v>0.74219361532000006</v>
      </c>
      <c r="AG42" s="252">
        <v>-1.3470834762999999</v>
      </c>
      <c r="AH42" s="252">
        <v>2.4388169011</v>
      </c>
      <c r="AI42" s="252">
        <v>1.9862792240000001E-3</v>
      </c>
      <c r="AJ42" s="252">
        <v>-1.1701786926</v>
      </c>
      <c r="AK42" s="252">
        <v>-1.9522769090000001</v>
      </c>
      <c r="AL42" s="252">
        <v>0.22301141711</v>
      </c>
      <c r="AM42" s="252">
        <v>-0.76062877326</v>
      </c>
      <c r="AN42" s="252">
        <v>0.92683256000000003</v>
      </c>
      <c r="AO42" s="252">
        <v>1.3083015034000001</v>
      </c>
      <c r="AP42" s="252">
        <v>0.14915202398999999</v>
      </c>
      <c r="AQ42" s="252">
        <v>0.64803936315999999</v>
      </c>
      <c r="AR42" s="252">
        <v>1.3328204616999999</v>
      </c>
      <c r="AS42" s="252">
        <v>2.6036052513000001E-2</v>
      </c>
      <c r="AT42" s="252">
        <v>1.1335649915999999</v>
      </c>
      <c r="AU42" s="252">
        <v>0.49488868658000001</v>
      </c>
      <c r="AV42" s="252">
        <v>-0.27681774282999999</v>
      </c>
      <c r="AW42" s="252">
        <v>0.51719557671000005</v>
      </c>
      <c r="AX42" s="252">
        <v>1.1530616516000001</v>
      </c>
      <c r="AY42" s="252">
        <v>-0.63383928286000002</v>
      </c>
      <c r="AZ42" s="252">
        <v>2.1063593222999999</v>
      </c>
      <c r="BA42" s="409">
        <v>0.39361968693999999</v>
      </c>
      <c r="BB42" s="409">
        <v>-0.90615250795000002</v>
      </c>
      <c r="BC42" s="409">
        <v>-1.362518718</v>
      </c>
      <c r="BD42" s="409">
        <v>7.1673826491000001E-2</v>
      </c>
      <c r="BE42" s="409">
        <v>-0.78957852705999998</v>
      </c>
      <c r="BF42" s="409">
        <v>-7.6110172779999999E-2</v>
      </c>
      <c r="BG42" s="409">
        <v>-0.85292484965000004</v>
      </c>
      <c r="BH42" s="409">
        <v>-1.3385668098000001</v>
      </c>
      <c r="BI42" s="409">
        <v>-1.3094071244000001</v>
      </c>
      <c r="BJ42" s="409">
        <v>-0.14016521484</v>
      </c>
      <c r="BK42" s="409">
        <v>-1.6229992893</v>
      </c>
      <c r="BL42" s="409">
        <v>1.5662095256999999</v>
      </c>
      <c r="BM42" s="409">
        <v>-3.8082589238000002E-2</v>
      </c>
      <c r="BN42" s="409">
        <v>-1.3088766171999999</v>
      </c>
      <c r="BO42" s="409">
        <v>-1.3452575630000001</v>
      </c>
      <c r="BP42" s="409">
        <v>0.39386140333000003</v>
      </c>
      <c r="BQ42" s="409">
        <v>-0.56618159914999999</v>
      </c>
      <c r="BR42" s="409">
        <v>0.21468101759</v>
      </c>
      <c r="BS42" s="409">
        <v>-0.15790527216</v>
      </c>
      <c r="BT42" s="409">
        <v>-0.78366386599000004</v>
      </c>
      <c r="BU42" s="409">
        <v>-0.80591129409999995</v>
      </c>
      <c r="BV42" s="409">
        <v>0.57638437858000002</v>
      </c>
    </row>
    <row r="43" spans="1:74" ht="11.1" customHeight="1" x14ac:dyDescent="0.2">
      <c r="B43" s="173"/>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409"/>
      <c r="BB43" s="409"/>
      <c r="BC43" s="409"/>
      <c r="BD43" s="409"/>
      <c r="BE43" s="409"/>
      <c r="BF43" s="409"/>
      <c r="BG43" s="409"/>
      <c r="BH43" s="409"/>
      <c r="BI43" s="409"/>
      <c r="BJ43" s="409"/>
      <c r="BK43" s="409"/>
      <c r="BL43" s="409"/>
      <c r="BM43" s="409"/>
      <c r="BN43" s="409"/>
      <c r="BO43" s="409"/>
      <c r="BP43" s="409"/>
      <c r="BQ43" s="409"/>
      <c r="BR43" s="409"/>
      <c r="BS43" s="409"/>
      <c r="BT43" s="409"/>
      <c r="BU43" s="409"/>
      <c r="BV43" s="409"/>
    </row>
    <row r="44" spans="1:74" ht="11.1" customHeight="1" x14ac:dyDescent="0.2">
      <c r="B44" s="65" t="s">
        <v>1369</v>
      </c>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409"/>
      <c r="BB44" s="409"/>
      <c r="BC44" s="409"/>
      <c r="BD44" s="409"/>
      <c r="BE44" s="409"/>
      <c r="BF44" s="409"/>
      <c r="BG44" s="409"/>
      <c r="BH44" s="409"/>
      <c r="BI44" s="409"/>
      <c r="BJ44" s="409"/>
      <c r="BK44" s="409"/>
      <c r="BL44" s="409"/>
      <c r="BM44" s="409"/>
      <c r="BN44" s="409"/>
      <c r="BO44" s="409"/>
      <c r="BP44" s="409"/>
      <c r="BQ44" s="409"/>
      <c r="BR44" s="409"/>
      <c r="BS44" s="409"/>
      <c r="BT44" s="409"/>
      <c r="BU44" s="409"/>
      <c r="BV44" s="409"/>
    </row>
    <row r="45" spans="1:74" ht="11.1" customHeight="1" x14ac:dyDescent="0.2">
      <c r="A45" s="162" t="s">
        <v>703</v>
      </c>
      <c r="B45" s="173" t="s">
        <v>319</v>
      </c>
      <c r="C45" s="257">
        <v>1018.58331</v>
      </c>
      <c r="D45" s="257">
        <v>1019.874467</v>
      </c>
      <c r="E45" s="257">
        <v>1028.0211879999999</v>
      </c>
      <c r="F45" s="257">
        <v>1058.4508619999999</v>
      </c>
      <c r="G45" s="257">
        <v>1090.5619139999999</v>
      </c>
      <c r="H45" s="257">
        <v>1094.3353090000001</v>
      </c>
      <c r="I45" s="257">
        <v>1098.3901249999999</v>
      </c>
      <c r="J45" s="257">
        <v>1104.0905230000001</v>
      </c>
      <c r="K45" s="257">
        <v>1117.2012850000001</v>
      </c>
      <c r="L45" s="257">
        <v>1110.7935199999999</v>
      </c>
      <c r="M45" s="257">
        <v>1120.163221</v>
      </c>
      <c r="N45" s="257">
        <v>1134.481618</v>
      </c>
      <c r="O45" s="257">
        <v>1156.464446</v>
      </c>
      <c r="P45" s="257">
        <v>1156.8875129999999</v>
      </c>
      <c r="Q45" s="257">
        <v>1190.1140210000001</v>
      </c>
      <c r="R45" s="257">
        <v>1216.1476339999999</v>
      </c>
      <c r="S45" s="257">
        <v>1236.1142580000001</v>
      </c>
      <c r="T45" s="257">
        <v>1244.7067910000001</v>
      </c>
      <c r="U45" s="257">
        <v>1241.2356520000001</v>
      </c>
      <c r="V45" s="257">
        <v>1263.2400339999999</v>
      </c>
      <c r="W45" s="257">
        <v>1272.5814809999999</v>
      </c>
      <c r="X45" s="257">
        <v>1280.1276849999999</v>
      </c>
      <c r="Y45" s="257">
        <v>1294.09897</v>
      </c>
      <c r="Z45" s="257">
        <v>1286.9032979999999</v>
      </c>
      <c r="AA45" s="257">
        <v>1318.5413619999999</v>
      </c>
      <c r="AB45" s="257">
        <v>1322.8420329999999</v>
      </c>
      <c r="AC45" s="257">
        <v>1329.232559</v>
      </c>
      <c r="AD45" s="257">
        <v>1340.0714029999999</v>
      </c>
      <c r="AE45" s="257">
        <v>1355.427702</v>
      </c>
      <c r="AF45" s="257">
        <v>1354.3430040000001</v>
      </c>
      <c r="AG45" s="257">
        <v>1371.3945269999999</v>
      </c>
      <c r="AH45" s="257">
        <v>1371.257173</v>
      </c>
      <c r="AI45" s="257">
        <v>1356.1269130000001</v>
      </c>
      <c r="AJ45" s="257">
        <v>1357.925872</v>
      </c>
      <c r="AK45" s="257">
        <v>1361.1412419999999</v>
      </c>
      <c r="AL45" s="257">
        <v>1334.48974</v>
      </c>
      <c r="AM45" s="257">
        <v>1353.901809</v>
      </c>
      <c r="AN45" s="257">
        <v>1351.529178</v>
      </c>
      <c r="AO45" s="257">
        <v>1337.6190899999999</v>
      </c>
      <c r="AP45" s="257">
        <v>1340.38123</v>
      </c>
      <c r="AQ45" s="257">
        <v>1349.4067910000001</v>
      </c>
      <c r="AR45" s="257">
        <v>1329.998345</v>
      </c>
      <c r="AS45" s="257">
        <v>1318.9905450000001</v>
      </c>
      <c r="AT45" s="257">
        <v>1307.3825280000001</v>
      </c>
      <c r="AU45" s="257">
        <v>1304.7090020000001</v>
      </c>
      <c r="AV45" s="257">
        <v>1274.2749329999999</v>
      </c>
      <c r="AW45" s="257">
        <v>1261.2249420000001</v>
      </c>
      <c r="AX45" s="257">
        <v>1232.120641</v>
      </c>
      <c r="AY45" s="257">
        <v>1212.2236031</v>
      </c>
      <c r="AZ45" s="257">
        <v>1208.2321343999999</v>
      </c>
      <c r="BA45" s="341">
        <v>1218.038</v>
      </c>
      <c r="BB45" s="341">
        <v>1236.317</v>
      </c>
      <c r="BC45" s="341">
        <v>1256.223</v>
      </c>
      <c r="BD45" s="341">
        <v>1265.6279999999999</v>
      </c>
      <c r="BE45" s="341">
        <v>1271.9159999999999</v>
      </c>
      <c r="BF45" s="341">
        <v>1276.7650000000001</v>
      </c>
      <c r="BG45" s="341">
        <v>1283.528</v>
      </c>
      <c r="BH45" s="341">
        <v>1273.4000000000001</v>
      </c>
      <c r="BI45" s="341">
        <v>1271.1569999999999</v>
      </c>
      <c r="BJ45" s="341">
        <v>1250.54</v>
      </c>
      <c r="BK45" s="341">
        <v>1265.952</v>
      </c>
      <c r="BL45" s="341">
        <v>1266.4069999999999</v>
      </c>
      <c r="BM45" s="341">
        <v>1277.837</v>
      </c>
      <c r="BN45" s="341">
        <v>1300.3040000000001</v>
      </c>
      <c r="BO45" s="341">
        <v>1317.828</v>
      </c>
      <c r="BP45" s="341">
        <v>1326.7739999999999</v>
      </c>
      <c r="BQ45" s="341">
        <v>1331.2059999999999</v>
      </c>
      <c r="BR45" s="341">
        <v>1335.6959999999999</v>
      </c>
      <c r="BS45" s="341">
        <v>1339.5940000000001</v>
      </c>
      <c r="BT45" s="341">
        <v>1330.8820000000001</v>
      </c>
      <c r="BU45" s="341">
        <v>1328.8989999999999</v>
      </c>
      <c r="BV45" s="341">
        <v>1308.671</v>
      </c>
    </row>
    <row r="46" spans="1:74" ht="11.1" customHeight="1" x14ac:dyDescent="0.2">
      <c r="A46" s="162" t="s">
        <v>322</v>
      </c>
      <c r="B46" s="256" t="s">
        <v>321</v>
      </c>
      <c r="C46" s="255">
        <v>2552.13231</v>
      </c>
      <c r="D46" s="255">
        <v>2556.0364669999999</v>
      </c>
      <c r="E46" s="255">
        <v>2561.8091880000002</v>
      </c>
      <c r="F46" s="255">
        <v>2576.4908620000001</v>
      </c>
      <c r="G46" s="255">
        <v>2641.6189140000001</v>
      </c>
      <c r="H46" s="255">
        <v>2633.547309</v>
      </c>
      <c r="I46" s="255">
        <v>2648.6531249999998</v>
      </c>
      <c r="J46" s="255">
        <v>2693.5615229999999</v>
      </c>
      <c r="K46" s="255">
        <v>2703.9232849999999</v>
      </c>
      <c r="L46" s="255">
        <v>2682.83752</v>
      </c>
      <c r="M46" s="255">
        <v>2687.7272210000001</v>
      </c>
      <c r="N46" s="255">
        <v>2688.0446179999999</v>
      </c>
      <c r="O46" s="255">
        <v>2721.848446</v>
      </c>
      <c r="P46" s="255">
        <v>2717.8565130000002</v>
      </c>
      <c r="Q46" s="255">
        <v>2772.599021</v>
      </c>
      <c r="R46" s="255">
        <v>2799.6476339999999</v>
      </c>
      <c r="S46" s="255">
        <v>2861.493258</v>
      </c>
      <c r="T46" s="255">
        <v>2859.9077910000001</v>
      </c>
      <c r="U46" s="255">
        <v>2867.711652</v>
      </c>
      <c r="V46" s="255">
        <v>2929.1160340000001</v>
      </c>
      <c r="W46" s="255">
        <v>2934.6414810000001</v>
      </c>
      <c r="X46" s="255">
        <v>2937.2256849999999</v>
      </c>
      <c r="Y46" s="255">
        <v>2954.9439699999998</v>
      </c>
      <c r="Z46" s="255">
        <v>2970.0282980000002</v>
      </c>
      <c r="AA46" s="255">
        <v>3012.3063619999998</v>
      </c>
      <c r="AB46" s="255">
        <v>3012.6780330000001</v>
      </c>
      <c r="AC46" s="255">
        <v>3003.8905589999999</v>
      </c>
      <c r="AD46" s="255">
        <v>3015.0574029999998</v>
      </c>
      <c r="AE46" s="255">
        <v>3040.7567020000001</v>
      </c>
      <c r="AF46" s="255">
        <v>3042.511004</v>
      </c>
      <c r="AG46" s="255">
        <v>3092.4765269999998</v>
      </c>
      <c r="AH46" s="255">
        <v>3076.824173</v>
      </c>
      <c r="AI46" s="255">
        <v>3050.7889129999999</v>
      </c>
      <c r="AJ46" s="255">
        <v>3037.3138720000002</v>
      </c>
      <c r="AK46" s="255">
        <v>3016.7982419999998</v>
      </c>
      <c r="AL46" s="255">
        <v>2967.6967399999999</v>
      </c>
      <c r="AM46" s="255">
        <v>3049.1858090000001</v>
      </c>
      <c r="AN46" s="255">
        <v>3039.5171780000001</v>
      </c>
      <c r="AO46" s="255">
        <v>3011.3400900000001</v>
      </c>
      <c r="AP46" s="255">
        <v>3035.0832300000002</v>
      </c>
      <c r="AQ46" s="255">
        <v>3037.0007909999999</v>
      </c>
      <c r="AR46" s="255">
        <v>3000.2093450000002</v>
      </c>
      <c r="AS46" s="255">
        <v>3009.2835449999998</v>
      </c>
      <c r="AT46" s="255">
        <v>2989.308528</v>
      </c>
      <c r="AU46" s="255">
        <v>2954.280002</v>
      </c>
      <c r="AV46" s="255">
        <v>2909.7949330000001</v>
      </c>
      <c r="AW46" s="255">
        <v>2890.9169419999998</v>
      </c>
      <c r="AX46" s="255">
        <v>2858.9409830999998</v>
      </c>
      <c r="AY46" s="255">
        <v>2851.7627084000001</v>
      </c>
      <c r="AZ46" s="255">
        <v>2828.5949304999999</v>
      </c>
      <c r="BA46" s="342">
        <v>2831.1064141000002</v>
      </c>
      <c r="BB46" s="342">
        <v>2852.6457559999999</v>
      </c>
      <c r="BC46" s="342">
        <v>2880.2275313</v>
      </c>
      <c r="BD46" s="342">
        <v>2886.0117501</v>
      </c>
      <c r="BE46" s="342">
        <v>2898.7563318000002</v>
      </c>
      <c r="BF46" s="342">
        <v>2903.0085042000001</v>
      </c>
      <c r="BG46" s="342">
        <v>2916.4831376000002</v>
      </c>
      <c r="BH46" s="342">
        <v>2924.4565711999999</v>
      </c>
      <c r="BI46" s="342">
        <v>2936.9041357000001</v>
      </c>
      <c r="BJ46" s="342">
        <v>2925.403245</v>
      </c>
      <c r="BK46" s="342">
        <v>2952.987885</v>
      </c>
      <c r="BL46" s="342">
        <v>2938.6826301000001</v>
      </c>
      <c r="BM46" s="342">
        <v>2947.0977852000001</v>
      </c>
      <c r="BN46" s="342">
        <v>2975.5941278</v>
      </c>
      <c r="BO46" s="342">
        <v>3001.4675533</v>
      </c>
      <c r="BP46" s="342">
        <v>3004.014248</v>
      </c>
      <c r="BQ46" s="342">
        <v>3013.3009794</v>
      </c>
      <c r="BR46" s="342">
        <v>3014.4941021</v>
      </c>
      <c r="BS46" s="342">
        <v>3019.1258480000001</v>
      </c>
      <c r="BT46" s="342">
        <v>3021.6930606999999</v>
      </c>
      <c r="BU46" s="342">
        <v>3028.7089903999999</v>
      </c>
      <c r="BV46" s="342">
        <v>3009.4672544</v>
      </c>
    </row>
    <row r="47" spans="1:74" ht="11.1" customHeight="1" x14ac:dyDescent="0.2">
      <c r="BK47" s="411"/>
      <c r="BL47" s="411"/>
      <c r="BM47" s="411"/>
      <c r="BN47" s="411"/>
      <c r="BO47" s="411"/>
      <c r="BP47" s="411"/>
      <c r="BQ47" s="411"/>
      <c r="BR47" s="411"/>
      <c r="BS47" s="411"/>
      <c r="BT47" s="411"/>
      <c r="BU47" s="411"/>
      <c r="BV47" s="411"/>
    </row>
    <row r="48" spans="1:74" ht="12" customHeight="1" x14ac:dyDescent="0.2">
      <c r="B48" s="778" t="s">
        <v>1016</v>
      </c>
      <c r="C48" s="779"/>
      <c r="D48" s="779"/>
      <c r="E48" s="779"/>
      <c r="F48" s="779"/>
      <c r="G48" s="779"/>
      <c r="H48" s="779"/>
      <c r="I48" s="779"/>
      <c r="J48" s="779"/>
      <c r="K48" s="779"/>
      <c r="L48" s="779"/>
      <c r="M48" s="779"/>
      <c r="N48" s="779"/>
      <c r="O48" s="779"/>
      <c r="P48" s="779"/>
      <c r="Q48" s="779"/>
      <c r="BJ48" s="153"/>
    </row>
    <row r="49" spans="1:74" s="439" customFormat="1" ht="12" customHeight="1" x14ac:dyDescent="0.2">
      <c r="A49" s="438"/>
      <c r="B49" s="811" t="s">
        <v>809</v>
      </c>
      <c r="C49" s="801"/>
      <c r="D49" s="801"/>
      <c r="E49" s="801"/>
      <c r="F49" s="801"/>
      <c r="G49" s="801"/>
      <c r="H49" s="801"/>
      <c r="I49" s="801"/>
      <c r="J49" s="801"/>
      <c r="K49" s="801"/>
      <c r="L49" s="801"/>
      <c r="M49" s="801"/>
      <c r="N49" s="801"/>
      <c r="O49" s="801"/>
      <c r="P49" s="801"/>
      <c r="Q49" s="797"/>
      <c r="AY49" s="537"/>
      <c r="AZ49" s="537"/>
      <c r="BA49" s="537"/>
      <c r="BB49" s="537"/>
      <c r="BC49" s="537"/>
      <c r="BD49" s="651"/>
      <c r="BE49" s="651"/>
      <c r="BF49" s="651"/>
      <c r="BG49" s="537"/>
      <c r="BH49" s="537"/>
      <c r="BI49" s="537"/>
      <c r="BJ49" s="537"/>
    </row>
    <row r="50" spans="1:74" s="439" customFormat="1" ht="12" customHeight="1" x14ac:dyDescent="0.2">
      <c r="A50" s="438"/>
      <c r="B50" s="811" t="s">
        <v>1253</v>
      </c>
      <c r="C50" s="797"/>
      <c r="D50" s="797"/>
      <c r="E50" s="797"/>
      <c r="F50" s="797"/>
      <c r="G50" s="797"/>
      <c r="H50" s="797"/>
      <c r="I50" s="797"/>
      <c r="J50" s="797"/>
      <c r="K50" s="797"/>
      <c r="L50" s="797"/>
      <c r="M50" s="797"/>
      <c r="N50" s="797"/>
      <c r="O50" s="797"/>
      <c r="P50" s="797"/>
      <c r="Q50" s="797"/>
      <c r="AY50" s="537"/>
      <c r="AZ50" s="537"/>
      <c r="BA50" s="537"/>
      <c r="BB50" s="537"/>
      <c r="BC50" s="537"/>
      <c r="BD50" s="651"/>
      <c r="BE50" s="651"/>
      <c r="BF50" s="651"/>
      <c r="BG50" s="537"/>
      <c r="BH50" s="537"/>
      <c r="BI50" s="537"/>
      <c r="BJ50" s="537"/>
    </row>
    <row r="51" spans="1:74" s="439" customFormat="1" ht="12" customHeight="1" x14ac:dyDescent="0.2">
      <c r="A51" s="438"/>
      <c r="B51" s="811" t="s">
        <v>1254</v>
      </c>
      <c r="C51" s="797"/>
      <c r="D51" s="797"/>
      <c r="E51" s="797"/>
      <c r="F51" s="797"/>
      <c r="G51" s="797"/>
      <c r="H51" s="797"/>
      <c r="I51" s="797"/>
      <c r="J51" s="797"/>
      <c r="K51" s="797"/>
      <c r="L51" s="797"/>
      <c r="M51" s="797"/>
      <c r="N51" s="797"/>
      <c r="O51" s="797"/>
      <c r="P51" s="797"/>
      <c r="Q51" s="797"/>
      <c r="AY51" s="537"/>
      <c r="AZ51" s="537"/>
      <c r="BA51" s="537"/>
      <c r="BB51" s="537"/>
      <c r="BC51" s="537"/>
      <c r="BD51" s="651"/>
      <c r="BE51" s="651"/>
      <c r="BF51" s="651"/>
      <c r="BG51" s="537"/>
      <c r="BH51" s="537"/>
      <c r="BI51" s="537"/>
      <c r="BJ51" s="537"/>
    </row>
    <row r="52" spans="1:74" s="439" customFormat="1" ht="12" customHeight="1" x14ac:dyDescent="0.2">
      <c r="A52" s="438"/>
      <c r="B52" s="812" t="s">
        <v>1347</v>
      </c>
      <c r="C52" s="812"/>
      <c r="D52" s="812"/>
      <c r="E52" s="812"/>
      <c r="F52" s="812"/>
      <c r="G52" s="812"/>
      <c r="H52" s="812"/>
      <c r="I52" s="812"/>
      <c r="J52" s="812"/>
      <c r="K52" s="812"/>
      <c r="L52" s="812"/>
      <c r="M52" s="812"/>
      <c r="N52" s="812"/>
      <c r="O52" s="812"/>
      <c r="P52" s="812"/>
      <c r="Q52" s="812"/>
      <c r="R52" s="812"/>
      <c r="AY52" s="537"/>
      <c r="AZ52" s="537"/>
      <c r="BA52" s="537"/>
      <c r="BB52" s="537"/>
      <c r="BC52" s="537"/>
      <c r="BD52" s="651"/>
      <c r="BE52" s="651"/>
      <c r="BF52" s="651"/>
      <c r="BG52" s="537"/>
      <c r="BH52" s="537"/>
      <c r="BI52" s="537"/>
      <c r="BJ52" s="537"/>
    </row>
    <row r="53" spans="1:74" s="439" customFormat="1" ht="12" customHeight="1" x14ac:dyDescent="0.2">
      <c r="A53" s="438"/>
      <c r="B53" s="811" t="s">
        <v>1000</v>
      </c>
      <c r="C53" s="811"/>
      <c r="D53" s="811"/>
      <c r="E53" s="811"/>
      <c r="F53" s="811"/>
      <c r="G53" s="811"/>
      <c r="H53" s="811"/>
      <c r="I53" s="811"/>
      <c r="J53" s="811"/>
      <c r="K53" s="811"/>
      <c r="L53" s="811"/>
      <c r="M53" s="811"/>
      <c r="N53" s="811"/>
      <c r="O53" s="811"/>
      <c r="P53" s="811"/>
      <c r="Q53" s="797"/>
      <c r="AY53" s="537"/>
      <c r="AZ53" s="537"/>
      <c r="BA53" s="537"/>
      <c r="BB53" s="537"/>
      <c r="BC53" s="537"/>
      <c r="BD53" s="651"/>
      <c r="BE53" s="651"/>
      <c r="BF53" s="651"/>
      <c r="BG53" s="537"/>
      <c r="BH53" s="537"/>
      <c r="BI53" s="537"/>
      <c r="BJ53" s="537"/>
    </row>
    <row r="54" spans="1:74" s="734" customFormat="1" ht="12" customHeight="1" x14ac:dyDescent="0.2">
      <c r="A54" s="438"/>
      <c r="B54" s="741" t="s">
        <v>1260</v>
      </c>
      <c r="Q54" s="733"/>
      <c r="AY54" s="537"/>
      <c r="AZ54" s="537"/>
      <c r="BA54" s="537"/>
      <c r="BB54" s="537"/>
      <c r="BC54" s="537"/>
      <c r="BD54" s="651"/>
      <c r="BE54" s="651"/>
      <c r="BF54" s="651"/>
      <c r="BG54" s="537"/>
      <c r="BH54" s="537"/>
      <c r="BI54" s="537"/>
      <c r="BJ54" s="537"/>
    </row>
    <row r="55" spans="1:74" s="439" customFormat="1" ht="12" customHeight="1" x14ac:dyDescent="0.2">
      <c r="A55" s="438"/>
      <c r="B55" s="811" t="s">
        <v>1261</v>
      </c>
      <c r="C55" s="801"/>
      <c r="D55" s="801"/>
      <c r="E55" s="801"/>
      <c r="F55" s="801"/>
      <c r="G55" s="801"/>
      <c r="H55" s="801"/>
      <c r="I55" s="801"/>
      <c r="J55" s="801"/>
      <c r="K55" s="801"/>
      <c r="L55" s="801"/>
      <c r="M55" s="801"/>
      <c r="N55" s="801"/>
      <c r="O55" s="801"/>
      <c r="P55" s="801"/>
      <c r="Q55" s="797"/>
      <c r="AY55" s="537"/>
      <c r="AZ55" s="537"/>
      <c r="BA55" s="537"/>
      <c r="BB55" s="537"/>
      <c r="BC55" s="537"/>
      <c r="BD55" s="651"/>
      <c r="BE55" s="651"/>
      <c r="BF55" s="651"/>
      <c r="BG55" s="537"/>
      <c r="BH55" s="537"/>
      <c r="BI55" s="537"/>
      <c r="BJ55" s="537"/>
    </row>
    <row r="56" spans="1:74" s="439" customFormat="1" ht="12" customHeight="1" x14ac:dyDescent="0.2">
      <c r="A56" s="438"/>
      <c r="B56" s="811" t="s">
        <v>1053</v>
      </c>
      <c r="C56" s="801"/>
      <c r="D56" s="801"/>
      <c r="E56" s="801"/>
      <c r="F56" s="801"/>
      <c r="G56" s="801"/>
      <c r="H56" s="801"/>
      <c r="I56" s="801"/>
      <c r="J56" s="801"/>
      <c r="K56" s="801"/>
      <c r="L56" s="801"/>
      <c r="M56" s="801"/>
      <c r="N56" s="801"/>
      <c r="O56" s="801"/>
      <c r="P56" s="801"/>
      <c r="Q56" s="797"/>
      <c r="AY56" s="537"/>
      <c r="AZ56" s="537"/>
      <c r="BA56" s="537"/>
      <c r="BB56" s="537"/>
      <c r="BC56" s="537"/>
      <c r="BD56" s="651"/>
      <c r="BE56" s="651"/>
      <c r="BF56" s="651"/>
      <c r="BG56" s="537"/>
      <c r="BH56" s="537"/>
      <c r="BI56" s="537"/>
      <c r="BJ56" s="537"/>
    </row>
    <row r="57" spans="1:74" s="439" customFormat="1" ht="12" customHeight="1" x14ac:dyDescent="0.2">
      <c r="A57" s="438"/>
      <c r="B57" s="800" t="s">
        <v>1041</v>
      </c>
      <c r="C57" s="801"/>
      <c r="D57" s="801"/>
      <c r="E57" s="801"/>
      <c r="F57" s="801"/>
      <c r="G57" s="801"/>
      <c r="H57" s="801"/>
      <c r="I57" s="801"/>
      <c r="J57" s="801"/>
      <c r="K57" s="801"/>
      <c r="L57" s="801"/>
      <c r="M57" s="801"/>
      <c r="N57" s="801"/>
      <c r="O57" s="801"/>
      <c r="P57" s="801"/>
      <c r="Q57" s="797"/>
      <c r="AY57" s="537"/>
      <c r="AZ57" s="537"/>
      <c r="BA57" s="537"/>
      <c r="BB57" s="537"/>
      <c r="BC57" s="537"/>
      <c r="BD57" s="651"/>
      <c r="BE57" s="651"/>
      <c r="BF57" s="651"/>
      <c r="BG57" s="537"/>
      <c r="BH57" s="537"/>
      <c r="BI57" s="537"/>
      <c r="BJ57" s="537"/>
    </row>
    <row r="58" spans="1:74" s="439" customFormat="1" ht="12.75" x14ac:dyDescent="0.2">
      <c r="A58" s="438"/>
      <c r="B58" s="814" t="s">
        <v>1064</v>
      </c>
      <c r="C58" s="797"/>
      <c r="D58" s="797"/>
      <c r="E58" s="797"/>
      <c r="F58" s="797"/>
      <c r="G58" s="797"/>
      <c r="H58" s="797"/>
      <c r="I58" s="797"/>
      <c r="J58" s="797"/>
      <c r="K58" s="797"/>
      <c r="L58" s="797"/>
      <c r="M58" s="797"/>
      <c r="N58" s="797"/>
      <c r="O58" s="797"/>
      <c r="P58" s="797"/>
      <c r="Q58" s="797"/>
      <c r="AY58" s="537"/>
      <c r="AZ58" s="537"/>
      <c r="BA58" s="537"/>
      <c r="BB58" s="537"/>
      <c r="BC58" s="537"/>
      <c r="BD58" s="651"/>
      <c r="BE58" s="651"/>
      <c r="BF58" s="651"/>
      <c r="BG58" s="537"/>
      <c r="BH58" s="537"/>
      <c r="BI58" s="537"/>
      <c r="BJ58" s="537"/>
    </row>
    <row r="59" spans="1:74" s="439" customFormat="1" ht="12" customHeight="1" x14ac:dyDescent="0.2">
      <c r="A59" s="438"/>
      <c r="B59" s="795" t="s">
        <v>1045</v>
      </c>
      <c r="C59" s="796"/>
      <c r="D59" s="796"/>
      <c r="E59" s="796"/>
      <c r="F59" s="796"/>
      <c r="G59" s="796"/>
      <c r="H59" s="796"/>
      <c r="I59" s="796"/>
      <c r="J59" s="796"/>
      <c r="K59" s="796"/>
      <c r="L59" s="796"/>
      <c r="M59" s="796"/>
      <c r="N59" s="796"/>
      <c r="O59" s="796"/>
      <c r="P59" s="796"/>
      <c r="Q59" s="797"/>
      <c r="AY59" s="537"/>
      <c r="AZ59" s="537"/>
      <c r="BA59" s="537"/>
      <c r="BB59" s="537"/>
      <c r="BC59" s="537"/>
      <c r="BD59" s="651"/>
      <c r="BE59" s="651"/>
      <c r="BF59" s="651"/>
      <c r="BG59" s="537"/>
      <c r="BH59" s="537"/>
      <c r="BI59" s="537"/>
      <c r="BJ59" s="537"/>
    </row>
    <row r="60" spans="1:74" s="440" customFormat="1" ht="12" customHeight="1" x14ac:dyDescent="0.2">
      <c r="A60" s="436"/>
      <c r="B60" s="809" t="s">
        <v>1147</v>
      </c>
      <c r="C60" s="797"/>
      <c r="D60" s="797"/>
      <c r="E60" s="797"/>
      <c r="F60" s="797"/>
      <c r="G60" s="797"/>
      <c r="H60" s="797"/>
      <c r="I60" s="797"/>
      <c r="J60" s="797"/>
      <c r="K60" s="797"/>
      <c r="L60" s="797"/>
      <c r="M60" s="797"/>
      <c r="N60" s="797"/>
      <c r="O60" s="797"/>
      <c r="P60" s="797"/>
      <c r="Q60" s="797"/>
      <c r="AY60" s="536"/>
      <c r="AZ60" s="536"/>
      <c r="BA60" s="536"/>
      <c r="BB60" s="536"/>
      <c r="BC60" s="536"/>
      <c r="BD60" s="650"/>
      <c r="BE60" s="650"/>
      <c r="BF60" s="650"/>
      <c r="BG60" s="536"/>
      <c r="BH60" s="536"/>
      <c r="BI60" s="536"/>
      <c r="BJ60" s="536"/>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sheetData>
  <mergeCells count="20">
    <mergeCell ref="B58:Q58"/>
    <mergeCell ref="B59:Q59"/>
    <mergeCell ref="B60:Q60"/>
    <mergeCell ref="B55:Q55"/>
    <mergeCell ref="B56:Q56"/>
    <mergeCell ref="B57:Q57"/>
    <mergeCell ref="AM3:AX3"/>
    <mergeCell ref="AY3:BJ3"/>
    <mergeCell ref="BK3:BV3"/>
    <mergeCell ref="B1:AL1"/>
    <mergeCell ref="C3:N3"/>
    <mergeCell ref="O3:Z3"/>
    <mergeCell ref="AA3:AL3"/>
    <mergeCell ref="B53:Q53"/>
    <mergeCell ref="A1:A2"/>
    <mergeCell ref="B48:Q48"/>
    <mergeCell ref="B49:Q49"/>
    <mergeCell ref="B50:Q50"/>
    <mergeCell ref="B51:Q51"/>
    <mergeCell ref="B52:R52"/>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3"/>
  <sheetViews>
    <sheetView workbookViewId="0">
      <pane xSplit="2" ySplit="4" topLeftCell="AU5" activePane="bottomRight" state="frozen"/>
      <selection activeCell="BF63" sqref="BF63"/>
      <selection pane="topRight" activeCell="BF63" sqref="BF63"/>
      <selection pane="bottomLeft" activeCell="BF63" sqref="BF63"/>
      <selection pane="bottomRight" activeCell="BB17" sqref="BB17"/>
    </sheetView>
  </sheetViews>
  <sheetFormatPr defaultColWidth="8.5703125" defaultRowHeight="11.25" x14ac:dyDescent="0.2"/>
  <cols>
    <col min="1" max="1" width="11.5703125" style="162" customWidth="1"/>
    <col min="2" max="2" width="35.42578125"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3.35" customHeight="1" x14ac:dyDescent="0.2">
      <c r="A1" s="788" t="s">
        <v>995</v>
      </c>
      <c r="B1" s="813" t="s">
        <v>1122</v>
      </c>
      <c r="C1" s="779"/>
      <c r="D1" s="779"/>
      <c r="E1" s="779"/>
      <c r="F1" s="779"/>
      <c r="G1" s="779"/>
      <c r="H1" s="779"/>
      <c r="I1" s="779"/>
      <c r="J1" s="779"/>
      <c r="K1" s="779"/>
      <c r="L1" s="779"/>
      <c r="M1" s="779"/>
      <c r="N1" s="779"/>
      <c r="O1" s="779"/>
      <c r="P1" s="779"/>
      <c r="Q1" s="779"/>
      <c r="R1" s="779"/>
      <c r="S1" s="779"/>
      <c r="T1" s="779"/>
      <c r="U1" s="779"/>
      <c r="V1" s="779"/>
      <c r="W1" s="779"/>
      <c r="X1" s="779"/>
      <c r="Y1" s="779"/>
      <c r="Z1" s="779"/>
      <c r="AA1" s="779"/>
      <c r="AB1" s="779"/>
      <c r="AC1" s="779"/>
      <c r="AD1" s="779"/>
      <c r="AE1" s="779"/>
      <c r="AF1" s="779"/>
      <c r="AG1" s="779"/>
      <c r="AH1" s="779"/>
      <c r="AI1" s="779"/>
      <c r="AJ1" s="779"/>
      <c r="AK1" s="779"/>
      <c r="AL1" s="779"/>
    </row>
    <row r="2" spans="1:74" ht="12.75" x14ac:dyDescent="0.2">
      <c r="A2" s="789"/>
      <c r="B2" s="541" t="str">
        <f>"U.S. Energy Information Administration  |  Short-Term Energy Outlook  - "&amp;Dates!D1</f>
        <v>U.S. Energy Information Administration  |  Short-Term Energy Outlook  - March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2.75" x14ac:dyDescent="0.2">
      <c r="A3" s="14"/>
      <c r="B3" s="1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BG5" s="645"/>
      <c r="BK5" s="411"/>
      <c r="BL5" s="411"/>
      <c r="BM5" s="411"/>
      <c r="BN5" s="411"/>
      <c r="BO5" s="411"/>
      <c r="BP5" s="411"/>
      <c r="BQ5" s="411"/>
      <c r="BR5" s="411"/>
      <c r="BS5" s="411"/>
      <c r="BT5" s="411"/>
      <c r="BU5" s="411"/>
      <c r="BV5" s="411"/>
    </row>
    <row r="6" spans="1:74" ht="11.1" customHeight="1" x14ac:dyDescent="0.2">
      <c r="A6" s="162" t="s">
        <v>498</v>
      </c>
      <c r="B6" s="172" t="s">
        <v>512</v>
      </c>
      <c r="C6" s="252">
        <v>20.300517161999998</v>
      </c>
      <c r="D6" s="252">
        <v>20.389585176000001</v>
      </c>
      <c r="E6" s="252">
        <v>20.650014549000002</v>
      </c>
      <c r="F6" s="252">
        <v>21.100465032999999</v>
      </c>
      <c r="G6" s="252">
        <v>20.908585581000001</v>
      </c>
      <c r="H6" s="252">
        <v>21.381001033</v>
      </c>
      <c r="I6" s="252">
        <v>21.468717420000001</v>
      </c>
      <c r="J6" s="252">
        <v>21.536979065000001</v>
      </c>
      <c r="K6" s="252">
        <v>21.639996032999999</v>
      </c>
      <c r="L6" s="252">
        <v>21.990201806999998</v>
      </c>
      <c r="M6" s="252">
        <v>22.152457366</v>
      </c>
      <c r="N6" s="252">
        <v>22.460413258999999</v>
      </c>
      <c r="O6" s="252">
        <v>22.087171282</v>
      </c>
      <c r="P6" s="252">
        <v>22.424150037</v>
      </c>
      <c r="Q6" s="252">
        <v>22.385768314</v>
      </c>
      <c r="R6" s="252">
        <v>22.174076894999999</v>
      </c>
      <c r="S6" s="252">
        <v>21.758998184999999</v>
      </c>
      <c r="T6" s="252">
        <v>21.843735560999999</v>
      </c>
      <c r="U6" s="252">
        <v>22.453308572000001</v>
      </c>
      <c r="V6" s="252">
        <v>22.576156313999999</v>
      </c>
      <c r="W6" s="252">
        <v>22.116647561000001</v>
      </c>
      <c r="X6" s="252">
        <v>22.217736185</v>
      </c>
      <c r="Y6" s="252">
        <v>22.517631561000002</v>
      </c>
      <c r="Z6" s="252">
        <v>22.482160926999999</v>
      </c>
      <c r="AA6" s="252">
        <v>22.410664349000001</v>
      </c>
      <c r="AB6" s="252">
        <v>22.164873019000002</v>
      </c>
      <c r="AC6" s="252">
        <v>22.277596768999999</v>
      </c>
      <c r="AD6" s="252">
        <v>21.724188305999999</v>
      </c>
      <c r="AE6" s="252">
        <v>21.248623736999999</v>
      </c>
      <c r="AF6" s="252">
        <v>21.370222640000001</v>
      </c>
      <c r="AG6" s="252">
        <v>21.991441188</v>
      </c>
      <c r="AH6" s="252">
        <v>21.919605316999998</v>
      </c>
      <c r="AI6" s="252">
        <v>21.669359972999999</v>
      </c>
      <c r="AJ6" s="252">
        <v>21.998043543000001</v>
      </c>
      <c r="AK6" s="252">
        <v>22.506312973</v>
      </c>
      <c r="AL6" s="252">
        <v>21.982745027</v>
      </c>
      <c r="AM6" s="252">
        <v>22.156918801</v>
      </c>
      <c r="AN6" s="252">
        <v>22.560868783</v>
      </c>
      <c r="AO6" s="252">
        <v>22.525256639999998</v>
      </c>
      <c r="AP6" s="252">
        <v>22.025773973</v>
      </c>
      <c r="AQ6" s="252">
        <v>22.33753364</v>
      </c>
      <c r="AR6" s="252">
        <v>22.740716305999999</v>
      </c>
      <c r="AS6" s="252">
        <v>22.694178349000001</v>
      </c>
      <c r="AT6" s="252">
        <v>22.795737897999999</v>
      </c>
      <c r="AU6" s="252">
        <v>22.505424973</v>
      </c>
      <c r="AV6" s="252">
        <v>23.221405091000001</v>
      </c>
      <c r="AW6" s="252">
        <v>24.12165564</v>
      </c>
      <c r="AX6" s="252">
        <v>23.446224901000001</v>
      </c>
      <c r="AY6" s="252">
        <v>23.476998555000002</v>
      </c>
      <c r="AZ6" s="252">
        <v>23.960516295000001</v>
      </c>
      <c r="BA6" s="409">
        <v>24.268393137</v>
      </c>
      <c r="BB6" s="409">
        <v>24.509213798000001</v>
      </c>
      <c r="BC6" s="409">
        <v>24.839408056</v>
      </c>
      <c r="BD6" s="409">
        <v>24.979790791999999</v>
      </c>
      <c r="BE6" s="409">
        <v>25.176292575000002</v>
      </c>
      <c r="BF6" s="409">
        <v>25.346679681000001</v>
      </c>
      <c r="BG6" s="409">
        <v>25.400537476</v>
      </c>
      <c r="BH6" s="409">
        <v>25.659570632000001</v>
      </c>
      <c r="BI6" s="409">
        <v>25.946825938</v>
      </c>
      <c r="BJ6" s="409">
        <v>25.910259863</v>
      </c>
      <c r="BK6" s="409">
        <v>25.731036366000001</v>
      </c>
      <c r="BL6" s="409">
        <v>25.856767544</v>
      </c>
      <c r="BM6" s="409">
        <v>25.917349222999999</v>
      </c>
      <c r="BN6" s="409">
        <v>26.031173595999999</v>
      </c>
      <c r="BO6" s="409">
        <v>26.10580732</v>
      </c>
      <c r="BP6" s="409">
        <v>26.127533593999999</v>
      </c>
      <c r="BQ6" s="409">
        <v>26.085050821999999</v>
      </c>
      <c r="BR6" s="409">
        <v>26.083473988000001</v>
      </c>
      <c r="BS6" s="409">
        <v>25.991141086999999</v>
      </c>
      <c r="BT6" s="409">
        <v>26.137425772</v>
      </c>
      <c r="BU6" s="409">
        <v>26.418002348000002</v>
      </c>
      <c r="BV6" s="409">
        <v>26.348705659</v>
      </c>
    </row>
    <row r="7" spans="1:74" ht="11.1" customHeight="1" x14ac:dyDescent="0.2">
      <c r="A7" s="162" t="s">
        <v>262</v>
      </c>
      <c r="B7" s="173" t="s">
        <v>356</v>
      </c>
      <c r="C7" s="252">
        <v>4.3787635041000001</v>
      </c>
      <c r="D7" s="252">
        <v>4.4097635040999998</v>
      </c>
      <c r="E7" s="252">
        <v>4.4677635040999997</v>
      </c>
      <c r="F7" s="252">
        <v>4.3407635040999999</v>
      </c>
      <c r="G7" s="252">
        <v>4.1817635041000001</v>
      </c>
      <c r="H7" s="252">
        <v>4.3037635041</v>
      </c>
      <c r="I7" s="252">
        <v>4.3557635040999996</v>
      </c>
      <c r="J7" s="252">
        <v>4.2947635040999996</v>
      </c>
      <c r="K7" s="252">
        <v>4.3327635040999999</v>
      </c>
      <c r="L7" s="252">
        <v>4.5147635041000003</v>
      </c>
      <c r="M7" s="252">
        <v>4.5217635040999999</v>
      </c>
      <c r="N7" s="252">
        <v>4.6277635040999998</v>
      </c>
      <c r="O7" s="252">
        <v>4.7024868944999998</v>
      </c>
      <c r="P7" s="252">
        <v>4.7434868945000002</v>
      </c>
      <c r="Q7" s="252">
        <v>4.6324868945000004</v>
      </c>
      <c r="R7" s="252">
        <v>4.3004868944999997</v>
      </c>
      <c r="S7" s="252">
        <v>3.9994868944999999</v>
      </c>
      <c r="T7" s="252">
        <v>4.2044868944999996</v>
      </c>
      <c r="U7" s="252">
        <v>4.6184868945000002</v>
      </c>
      <c r="V7" s="252">
        <v>4.7594868945000002</v>
      </c>
      <c r="W7" s="252">
        <v>4.2994868945000002</v>
      </c>
      <c r="X7" s="252">
        <v>4.4194868945000003</v>
      </c>
      <c r="Y7" s="252">
        <v>4.6864868944999998</v>
      </c>
      <c r="Z7" s="252">
        <v>4.7734868945000004</v>
      </c>
      <c r="AA7" s="252">
        <v>4.8144868944999999</v>
      </c>
      <c r="AB7" s="252">
        <v>4.7344868944999998</v>
      </c>
      <c r="AC7" s="252">
        <v>4.6544868944999997</v>
      </c>
      <c r="AD7" s="252">
        <v>4.3164868944999997</v>
      </c>
      <c r="AE7" s="252">
        <v>3.6784868945000002</v>
      </c>
      <c r="AF7" s="252">
        <v>3.9794868944999999</v>
      </c>
      <c r="AG7" s="252">
        <v>4.6044868944999999</v>
      </c>
      <c r="AH7" s="252">
        <v>4.7424868944999998</v>
      </c>
      <c r="AI7" s="252">
        <v>4.7464868945000003</v>
      </c>
      <c r="AJ7" s="252">
        <v>4.8104868945000003</v>
      </c>
      <c r="AK7" s="252">
        <v>5.1324868945000004</v>
      </c>
      <c r="AL7" s="252">
        <v>4.9154868944999999</v>
      </c>
      <c r="AM7" s="252">
        <v>5.1144868944999997</v>
      </c>
      <c r="AN7" s="252">
        <v>5.1344868945000002</v>
      </c>
      <c r="AO7" s="252">
        <v>4.9144868945000004</v>
      </c>
      <c r="AP7" s="252">
        <v>4.4944868944999996</v>
      </c>
      <c r="AQ7" s="252">
        <v>4.6274868944999996</v>
      </c>
      <c r="AR7" s="252">
        <v>5.0164868944999998</v>
      </c>
      <c r="AS7" s="252">
        <v>4.9374868945000001</v>
      </c>
      <c r="AT7" s="252">
        <v>5.1114868944999996</v>
      </c>
      <c r="AU7" s="252">
        <v>4.9274868945000003</v>
      </c>
      <c r="AV7" s="252">
        <v>4.8974868945000001</v>
      </c>
      <c r="AW7" s="252">
        <v>5.2284868944999996</v>
      </c>
      <c r="AX7" s="252">
        <v>4.8476389080000004</v>
      </c>
      <c r="AY7" s="252">
        <v>4.8934956714000002</v>
      </c>
      <c r="AZ7" s="252">
        <v>5.02949322</v>
      </c>
      <c r="BA7" s="409">
        <v>5.0605675985999996</v>
      </c>
      <c r="BB7" s="409">
        <v>5.1180624593999999</v>
      </c>
      <c r="BC7" s="409">
        <v>5.1631360091999996</v>
      </c>
      <c r="BD7" s="409">
        <v>5.2213127732000002</v>
      </c>
      <c r="BE7" s="409">
        <v>5.2105269708000002</v>
      </c>
      <c r="BF7" s="409">
        <v>5.2779114277000003</v>
      </c>
      <c r="BG7" s="409">
        <v>5.3403565585999999</v>
      </c>
      <c r="BH7" s="409">
        <v>5.3560785431999998</v>
      </c>
      <c r="BI7" s="409">
        <v>5.3960718143999999</v>
      </c>
      <c r="BJ7" s="409">
        <v>5.3761211865999998</v>
      </c>
      <c r="BK7" s="409">
        <v>5.3863167703999997</v>
      </c>
      <c r="BL7" s="409">
        <v>5.4199377954000001</v>
      </c>
      <c r="BM7" s="409">
        <v>5.3750106024999997</v>
      </c>
      <c r="BN7" s="409">
        <v>5.3882534608999997</v>
      </c>
      <c r="BO7" s="409">
        <v>5.3766838676999997</v>
      </c>
      <c r="BP7" s="409">
        <v>5.4013284228999998</v>
      </c>
      <c r="BQ7" s="409">
        <v>5.3907175481999996</v>
      </c>
      <c r="BR7" s="409">
        <v>5.4343032845000003</v>
      </c>
      <c r="BS7" s="409">
        <v>5.4757643078999996</v>
      </c>
      <c r="BT7" s="409">
        <v>5.4775239039999999</v>
      </c>
      <c r="BU7" s="409">
        <v>5.4979491087000003</v>
      </c>
      <c r="BV7" s="409">
        <v>5.4423513142999997</v>
      </c>
    </row>
    <row r="8" spans="1:74" ht="11.1" customHeight="1" x14ac:dyDescent="0.2">
      <c r="A8" s="162" t="s">
        <v>263</v>
      </c>
      <c r="B8" s="173" t="s">
        <v>357</v>
      </c>
      <c r="C8" s="252">
        <v>2.8895345288000001</v>
      </c>
      <c r="D8" s="252">
        <v>2.8985345288</v>
      </c>
      <c r="E8" s="252">
        <v>2.8795345287999998</v>
      </c>
      <c r="F8" s="252">
        <v>2.8725345288000002</v>
      </c>
      <c r="G8" s="252">
        <v>2.8885345288000002</v>
      </c>
      <c r="H8" s="252">
        <v>2.8285345288000001</v>
      </c>
      <c r="I8" s="252">
        <v>2.7745345287999998</v>
      </c>
      <c r="J8" s="252">
        <v>2.8085345288000001</v>
      </c>
      <c r="K8" s="252">
        <v>2.7825345287999999</v>
      </c>
      <c r="L8" s="252">
        <v>2.7515345288000002</v>
      </c>
      <c r="M8" s="252">
        <v>2.7435345288000001</v>
      </c>
      <c r="N8" s="252">
        <v>2.7375345287999999</v>
      </c>
      <c r="O8" s="252">
        <v>2.635643</v>
      </c>
      <c r="P8" s="252">
        <v>2.711643</v>
      </c>
      <c r="Q8" s="252">
        <v>2.6926429999999999</v>
      </c>
      <c r="R8" s="252">
        <v>2.5456430000000001</v>
      </c>
      <c r="S8" s="252">
        <v>2.5836429999999999</v>
      </c>
      <c r="T8" s="252">
        <v>2.6056430000000002</v>
      </c>
      <c r="U8" s="252">
        <v>2.6346430000000001</v>
      </c>
      <c r="V8" s="252">
        <v>2.6176430000000002</v>
      </c>
      <c r="W8" s="252">
        <v>2.6216430000000002</v>
      </c>
      <c r="X8" s="252">
        <v>2.6286429999999998</v>
      </c>
      <c r="Y8" s="252">
        <v>2.6116429999999999</v>
      </c>
      <c r="Z8" s="252">
        <v>2.6116429999999999</v>
      </c>
      <c r="AA8" s="252">
        <v>2.6093707452000001</v>
      </c>
      <c r="AB8" s="252">
        <v>2.5463707452</v>
      </c>
      <c r="AC8" s="252">
        <v>2.5383707451999999</v>
      </c>
      <c r="AD8" s="252">
        <v>2.5093707452</v>
      </c>
      <c r="AE8" s="252">
        <v>2.5073707451999998</v>
      </c>
      <c r="AF8" s="252">
        <v>2.5313707451999998</v>
      </c>
      <c r="AG8" s="252">
        <v>2.5073707451999998</v>
      </c>
      <c r="AH8" s="252">
        <v>2.4953707451999998</v>
      </c>
      <c r="AI8" s="252">
        <v>2.4463707451999999</v>
      </c>
      <c r="AJ8" s="252">
        <v>2.4233707452000002</v>
      </c>
      <c r="AK8" s="252">
        <v>2.4003707452</v>
      </c>
      <c r="AL8" s="252">
        <v>2.3603707452</v>
      </c>
      <c r="AM8" s="252">
        <v>2.3513707452000001</v>
      </c>
      <c r="AN8" s="252">
        <v>2.3583707451999998</v>
      </c>
      <c r="AO8" s="252">
        <v>2.3543707451999998</v>
      </c>
      <c r="AP8" s="252">
        <v>2.3393707452000001</v>
      </c>
      <c r="AQ8" s="252">
        <v>2.3443707452</v>
      </c>
      <c r="AR8" s="252">
        <v>2.3333707451999999</v>
      </c>
      <c r="AS8" s="252">
        <v>2.3053707451999998</v>
      </c>
      <c r="AT8" s="252">
        <v>2.2303707452000001</v>
      </c>
      <c r="AU8" s="252">
        <v>2.0263707451999999</v>
      </c>
      <c r="AV8" s="252">
        <v>2.1973707452000002</v>
      </c>
      <c r="AW8" s="252">
        <v>2.1433707451999999</v>
      </c>
      <c r="AX8" s="252">
        <v>2.1447000573000001</v>
      </c>
      <c r="AY8" s="252">
        <v>2.2188148006000001</v>
      </c>
      <c r="AZ8" s="252">
        <v>2.2151887913000001</v>
      </c>
      <c r="BA8" s="409">
        <v>2.2103211380999999</v>
      </c>
      <c r="BB8" s="409">
        <v>2.2056390383000002</v>
      </c>
      <c r="BC8" s="409">
        <v>2.2013059467999998</v>
      </c>
      <c r="BD8" s="409">
        <v>2.1975422187000002</v>
      </c>
      <c r="BE8" s="409">
        <v>2.1930702045000001</v>
      </c>
      <c r="BF8" s="409">
        <v>2.1888184534000001</v>
      </c>
      <c r="BG8" s="409">
        <v>2.1843840175000002</v>
      </c>
      <c r="BH8" s="409">
        <v>2.1856592892000002</v>
      </c>
      <c r="BI8" s="409">
        <v>2.1813912232999999</v>
      </c>
      <c r="BJ8" s="409">
        <v>2.1773953765999998</v>
      </c>
      <c r="BK8" s="409">
        <v>2.1760155959</v>
      </c>
      <c r="BL8" s="409">
        <v>2.1727513485999999</v>
      </c>
      <c r="BM8" s="409">
        <v>2.1681560202000001</v>
      </c>
      <c r="BN8" s="409">
        <v>2.1637349355</v>
      </c>
      <c r="BO8" s="409">
        <v>2.1596741519</v>
      </c>
      <c r="BP8" s="409">
        <v>2.1562042709</v>
      </c>
      <c r="BQ8" s="409">
        <v>2.1519682735000001</v>
      </c>
      <c r="BR8" s="409">
        <v>2.1479858032000001</v>
      </c>
      <c r="BS8" s="409">
        <v>2.1438168795000001</v>
      </c>
      <c r="BT8" s="409">
        <v>2.1397329684000002</v>
      </c>
      <c r="BU8" s="409">
        <v>2.1357167388999998</v>
      </c>
      <c r="BV8" s="409">
        <v>2.1319901449000001</v>
      </c>
    </row>
    <row r="9" spans="1:74" ht="11.1" customHeight="1" x14ac:dyDescent="0.2">
      <c r="A9" s="162" t="s">
        <v>264</v>
      </c>
      <c r="B9" s="173" t="s">
        <v>358</v>
      </c>
      <c r="C9" s="252">
        <v>13.032219129</v>
      </c>
      <c r="D9" s="252">
        <v>13.081287143000001</v>
      </c>
      <c r="E9" s="252">
        <v>13.302716516</v>
      </c>
      <c r="F9" s="252">
        <v>13.887167</v>
      </c>
      <c r="G9" s="252">
        <v>13.838287548</v>
      </c>
      <c r="H9" s="252">
        <v>14.248703000000001</v>
      </c>
      <c r="I9" s="252">
        <v>14.338419387</v>
      </c>
      <c r="J9" s="252">
        <v>14.433681032000001</v>
      </c>
      <c r="K9" s="252">
        <v>14.524698000000001</v>
      </c>
      <c r="L9" s="252">
        <v>14.723903774</v>
      </c>
      <c r="M9" s="252">
        <v>14.887159333</v>
      </c>
      <c r="N9" s="252">
        <v>15.095115226000001</v>
      </c>
      <c r="O9" s="252">
        <v>14.749041387</v>
      </c>
      <c r="P9" s="252">
        <v>14.969020143</v>
      </c>
      <c r="Q9" s="252">
        <v>15.060638419</v>
      </c>
      <c r="R9" s="252">
        <v>15.327947</v>
      </c>
      <c r="S9" s="252">
        <v>15.17586829</v>
      </c>
      <c r="T9" s="252">
        <v>15.033605667</v>
      </c>
      <c r="U9" s="252">
        <v>15.200178677</v>
      </c>
      <c r="V9" s="252">
        <v>15.199026419000001</v>
      </c>
      <c r="W9" s="252">
        <v>15.195517667000001</v>
      </c>
      <c r="X9" s="252">
        <v>15.169606290000001</v>
      </c>
      <c r="Y9" s="252">
        <v>15.219501666999999</v>
      </c>
      <c r="Z9" s="252">
        <v>15.097031032</v>
      </c>
      <c r="AA9" s="252">
        <v>14.98680671</v>
      </c>
      <c r="AB9" s="252">
        <v>14.884015378999999</v>
      </c>
      <c r="AC9" s="252">
        <v>15.084739129000001</v>
      </c>
      <c r="AD9" s="252">
        <v>14.898330667</v>
      </c>
      <c r="AE9" s="252">
        <v>15.062766097000001</v>
      </c>
      <c r="AF9" s="252">
        <v>14.859365</v>
      </c>
      <c r="AG9" s="252">
        <v>14.879583547999999</v>
      </c>
      <c r="AH9" s="252">
        <v>14.681747677000001</v>
      </c>
      <c r="AI9" s="252">
        <v>14.476502332999999</v>
      </c>
      <c r="AJ9" s="252">
        <v>14.764185903</v>
      </c>
      <c r="AK9" s="252">
        <v>14.973455333</v>
      </c>
      <c r="AL9" s="252">
        <v>14.706887387</v>
      </c>
      <c r="AM9" s="252">
        <v>14.691061161</v>
      </c>
      <c r="AN9" s="252">
        <v>15.068011143</v>
      </c>
      <c r="AO9" s="252">
        <v>15.256399</v>
      </c>
      <c r="AP9" s="252">
        <v>15.191916333</v>
      </c>
      <c r="AQ9" s="252">
        <v>15.365676000000001</v>
      </c>
      <c r="AR9" s="252">
        <v>15.390858667</v>
      </c>
      <c r="AS9" s="252">
        <v>15.451320709999999</v>
      </c>
      <c r="AT9" s="252">
        <v>15.453880258</v>
      </c>
      <c r="AU9" s="252">
        <v>15.551567332999999</v>
      </c>
      <c r="AV9" s="252">
        <v>16.126547452000001</v>
      </c>
      <c r="AW9" s="252">
        <v>16.749797999999998</v>
      </c>
      <c r="AX9" s="252">
        <v>16.453885934999999</v>
      </c>
      <c r="AY9" s="252">
        <v>16.364688083000001</v>
      </c>
      <c r="AZ9" s="252">
        <v>16.715834284</v>
      </c>
      <c r="BA9" s="409">
        <v>16.9975044</v>
      </c>
      <c r="BB9" s="409">
        <v>17.185512299999999</v>
      </c>
      <c r="BC9" s="409">
        <v>17.4749661</v>
      </c>
      <c r="BD9" s="409">
        <v>17.560935799999999</v>
      </c>
      <c r="BE9" s="409">
        <v>17.7726954</v>
      </c>
      <c r="BF9" s="409">
        <v>17.879949799999999</v>
      </c>
      <c r="BG9" s="409">
        <v>17.875796900000001</v>
      </c>
      <c r="BH9" s="409">
        <v>18.117832799999999</v>
      </c>
      <c r="BI9" s="409">
        <v>18.369362899999999</v>
      </c>
      <c r="BJ9" s="409">
        <v>18.356743300000002</v>
      </c>
      <c r="BK9" s="409">
        <v>18.168704000000002</v>
      </c>
      <c r="BL9" s="409">
        <v>18.264078399999999</v>
      </c>
      <c r="BM9" s="409">
        <v>18.374182600000001</v>
      </c>
      <c r="BN9" s="409">
        <v>18.4791852</v>
      </c>
      <c r="BO9" s="409">
        <v>18.569449299999999</v>
      </c>
      <c r="BP9" s="409">
        <v>18.5700009</v>
      </c>
      <c r="BQ9" s="409">
        <v>18.542365</v>
      </c>
      <c r="BR9" s="409">
        <v>18.501184899999998</v>
      </c>
      <c r="BS9" s="409">
        <v>18.371559900000001</v>
      </c>
      <c r="BT9" s="409">
        <v>18.520168900000002</v>
      </c>
      <c r="BU9" s="409">
        <v>18.784336499999998</v>
      </c>
      <c r="BV9" s="409">
        <v>18.774364200000001</v>
      </c>
    </row>
    <row r="10" spans="1:74" ht="11.1" customHeight="1" x14ac:dyDescent="0.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410"/>
      <c r="BB10" s="410"/>
      <c r="BC10" s="410"/>
      <c r="BD10" s="410"/>
      <c r="BE10" s="410"/>
      <c r="BF10" s="410"/>
      <c r="BG10" s="410"/>
      <c r="BH10" s="410"/>
      <c r="BI10" s="410"/>
      <c r="BJ10" s="410"/>
      <c r="BK10" s="410"/>
      <c r="BL10" s="410"/>
      <c r="BM10" s="410"/>
      <c r="BN10" s="410"/>
      <c r="BO10" s="410"/>
      <c r="BP10" s="410"/>
      <c r="BQ10" s="410"/>
      <c r="BR10" s="410"/>
      <c r="BS10" s="410"/>
      <c r="BT10" s="410"/>
      <c r="BU10" s="410"/>
      <c r="BV10" s="410"/>
    </row>
    <row r="11" spans="1:74" ht="11.1" customHeight="1" x14ac:dyDescent="0.2">
      <c r="A11" s="162" t="s">
        <v>497</v>
      </c>
      <c r="B11" s="172" t="s">
        <v>513</v>
      </c>
      <c r="C11" s="252">
        <v>4.5158262528000002</v>
      </c>
      <c r="D11" s="252">
        <v>4.5795730667000001</v>
      </c>
      <c r="E11" s="252">
        <v>4.5415685618000001</v>
      </c>
      <c r="F11" s="252">
        <v>4.8050133396000003</v>
      </c>
      <c r="G11" s="252">
        <v>5.2220821064000003</v>
      </c>
      <c r="H11" s="252">
        <v>5.4596900003000002</v>
      </c>
      <c r="I11" s="252">
        <v>5.4123555922</v>
      </c>
      <c r="J11" s="252">
        <v>5.6653307657000003</v>
      </c>
      <c r="K11" s="252">
        <v>5.5840341262999997</v>
      </c>
      <c r="L11" s="252">
        <v>5.7386347206000003</v>
      </c>
      <c r="M11" s="252">
        <v>5.2722338409000002</v>
      </c>
      <c r="N11" s="252">
        <v>5.1538914482999996</v>
      </c>
      <c r="O11" s="252">
        <v>5.0148018055000003</v>
      </c>
      <c r="P11" s="252">
        <v>4.9408958055000003</v>
      </c>
      <c r="Q11" s="252">
        <v>4.9056158055000001</v>
      </c>
      <c r="R11" s="252">
        <v>5.1896938055000001</v>
      </c>
      <c r="S11" s="252">
        <v>5.4175538054999999</v>
      </c>
      <c r="T11" s="252">
        <v>5.6592468054999996</v>
      </c>
      <c r="U11" s="252">
        <v>5.5570098054999999</v>
      </c>
      <c r="V11" s="252">
        <v>5.8222618055000002</v>
      </c>
      <c r="W11" s="252">
        <v>5.5856468054999997</v>
      </c>
      <c r="X11" s="252">
        <v>5.7236568055000001</v>
      </c>
      <c r="Y11" s="252">
        <v>5.3088998055000003</v>
      </c>
      <c r="Z11" s="252">
        <v>5.2497478055000002</v>
      </c>
      <c r="AA11" s="252">
        <v>4.8278378054999997</v>
      </c>
      <c r="AB11" s="252">
        <v>4.7238708054999998</v>
      </c>
      <c r="AC11" s="252">
        <v>4.6798088054999996</v>
      </c>
      <c r="AD11" s="252">
        <v>5.2034698055000002</v>
      </c>
      <c r="AE11" s="252">
        <v>5.5566168055</v>
      </c>
      <c r="AF11" s="252">
        <v>5.4738548055000003</v>
      </c>
      <c r="AG11" s="252">
        <v>5.6338118054999997</v>
      </c>
      <c r="AH11" s="252">
        <v>5.5912818055000004</v>
      </c>
      <c r="AI11" s="252">
        <v>5.7068108055</v>
      </c>
      <c r="AJ11" s="252">
        <v>5.4852968055</v>
      </c>
      <c r="AK11" s="252">
        <v>5.3604558055</v>
      </c>
      <c r="AL11" s="252">
        <v>5.1131658055000004</v>
      </c>
      <c r="AM11" s="252">
        <v>4.9728948055000002</v>
      </c>
      <c r="AN11" s="252">
        <v>4.9518948055000003</v>
      </c>
      <c r="AO11" s="252">
        <v>4.8228948054999998</v>
      </c>
      <c r="AP11" s="252">
        <v>5.1028948055000001</v>
      </c>
      <c r="AQ11" s="252">
        <v>5.4588948054999999</v>
      </c>
      <c r="AR11" s="252">
        <v>5.6468948054999997</v>
      </c>
      <c r="AS11" s="252">
        <v>5.7058948054999998</v>
      </c>
      <c r="AT11" s="252">
        <v>5.6148948054999996</v>
      </c>
      <c r="AU11" s="252">
        <v>5.8148948054999998</v>
      </c>
      <c r="AV11" s="252">
        <v>5.5838948054999999</v>
      </c>
      <c r="AW11" s="252">
        <v>5.2998948055000001</v>
      </c>
      <c r="AX11" s="252">
        <v>5.0169142234999997</v>
      </c>
      <c r="AY11" s="252">
        <v>5.0699340347000001</v>
      </c>
      <c r="AZ11" s="252">
        <v>4.7170994003000004</v>
      </c>
      <c r="BA11" s="409">
        <v>4.9280334017999996</v>
      </c>
      <c r="BB11" s="409">
        <v>5.1983710173000004</v>
      </c>
      <c r="BC11" s="409">
        <v>5.5619465906999999</v>
      </c>
      <c r="BD11" s="409">
        <v>5.7532122249000004</v>
      </c>
      <c r="BE11" s="409">
        <v>5.8390401240000003</v>
      </c>
      <c r="BF11" s="409">
        <v>5.7307810802999999</v>
      </c>
      <c r="BG11" s="409">
        <v>5.9228769872999996</v>
      </c>
      <c r="BH11" s="409">
        <v>5.7003411912999997</v>
      </c>
      <c r="BI11" s="409">
        <v>5.4073374512000001</v>
      </c>
      <c r="BJ11" s="409">
        <v>5.1309459774999997</v>
      </c>
      <c r="BK11" s="409">
        <v>5.1860796423000002</v>
      </c>
      <c r="BL11" s="409">
        <v>4.8153540737</v>
      </c>
      <c r="BM11" s="409">
        <v>5.0365474378000004</v>
      </c>
      <c r="BN11" s="409">
        <v>5.3152769645999998</v>
      </c>
      <c r="BO11" s="409">
        <v>5.6921789724999998</v>
      </c>
      <c r="BP11" s="409">
        <v>5.8866535313000004</v>
      </c>
      <c r="BQ11" s="409">
        <v>5.9635964772000003</v>
      </c>
      <c r="BR11" s="409">
        <v>5.8461814712000004</v>
      </c>
      <c r="BS11" s="409">
        <v>6.0569990984000004</v>
      </c>
      <c r="BT11" s="409">
        <v>5.8281955428999996</v>
      </c>
      <c r="BU11" s="409">
        <v>5.5383560796999998</v>
      </c>
      <c r="BV11" s="409">
        <v>5.2602051579999998</v>
      </c>
    </row>
    <row r="12" spans="1:74" ht="11.1" customHeight="1" x14ac:dyDescent="0.2">
      <c r="A12" s="162" t="s">
        <v>265</v>
      </c>
      <c r="B12" s="173" t="s">
        <v>359</v>
      </c>
      <c r="C12" s="252">
        <v>0.70273391613000002</v>
      </c>
      <c r="D12" s="252">
        <v>0.70419141928999995</v>
      </c>
      <c r="E12" s="252">
        <v>0.69369665225999999</v>
      </c>
      <c r="F12" s="252">
        <v>0.68198243000000003</v>
      </c>
      <c r="G12" s="252">
        <v>0.71514619677000002</v>
      </c>
      <c r="H12" s="252">
        <v>0.72609709066999994</v>
      </c>
      <c r="I12" s="252">
        <v>0.72428668257999995</v>
      </c>
      <c r="J12" s="252">
        <v>0.72947885612999996</v>
      </c>
      <c r="K12" s="252">
        <v>0.74607421666999996</v>
      </c>
      <c r="L12" s="252">
        <v>0.74864181097000004</v>
      </c>
      <c r="M12" s="252">
        <v>0.73086793133000005</v>
      </c>
      <c r="N12" s="252">
        <v>0.70862953871000001</v>
      </c>
      <c r="O12" s="252">
        <v>0.70062800000000003</v>
      </c>
      <c r="P12" s="252">
        <v>0.69121500000000002</v>
      </c>
      <c r="Q12" s="252">
        <v>0.69386899999999996</v>
      </c>
      <c r="R12" s="252">
        <v>0.70366499999999998</v>
      </c>
      <c r="S12" s="252">
        <v>0.70474300000000001</v>
      </c>
      <c r="T12" s="252">
        <v>0.723001</v>
      </c>
      <c r="U12" s="252">
        <v>0.71855999999999998</v>
      </c>
      <c r="V12" s="252">
        <v>0.72160400000000002</v>
      </c>
      <c r="W12" s="252">
        <v>0.71865100000000004</v>
      </c>
      <c r="X12" s="252">
        <v>0.72899899999999995</v>
      </c>
      <c r="Y12" s="252">
        <v>0.72254399999999996</v>
      </c>
      <c r="Z12" s="252">
        <v>0.69659700000000002</v>
      </c>
      <c r="AA12" s="252">
        <v>0.69238</v>
      </c>
      <c r="AB12" s="252">
        <v>0.70038</v>
      </c>
      <c r="AC12" s="252">
        <v>0.70038</v>
      </c>
      <c r="AD12" s="252">
        <v>0.71138000000000001</v>
      </c>
      <c r="AE12" s="252">
        <v>0.70138</v>
      </c>
      <c r="AF12" s="252">
        <v>0.70638000000000001</v>
      </c>
      <c r="AG12" s="252">
        <v>0.71638000000000002</v>
      </c>
      <c r="AH12" s="252">
        <v>0.72738000000000003</v>
      </c>
      <c r="AI12" s="252">
        <v>0.73638000000000003</v>
      </c>
      <c r="AJ12" s="252">
        <v>0.73038000000000003</v>
      </c>
      <c r="AK12" s="252">
        <v>0.72138000000000002</v>
      </c>
      <c r="AL12" s="252">
        <v>0.68237999999999999</v>
      </c>
      <c r="AM12" s="252">
        <v>0.67937999999999998</v>
      </c>
      <c r="AN12" s="252">
        <v>0.66737999999999997</v>
      </c>
      <c r="AO12" s="252">
        <v>0.66437999999999997</v>
      </c>
      <c r="AP12" s="252">
        <v>0.65337999999999996</v>
      </c>
      <c r="AQ12" s="252">
        <v>0.67837999999999998</v>
      </c>
      <c r="AR12" s="252">
        <v>0.67237999999999998</v>
      </c>
      <c r="AS12" s="252">
        <v>0.66437999999999997</v>
      </c>
      <c r="AT12" s="252">
        <v>0.68237999999999999</v>
      </c>
      <c r="AU12" s="252">
        <v>0.69338</v>
      </c>
      <c r="AV12" s="252">
        <v>0.69338</v>
      </c>
      <c r="AW12" s="252">
        <v>0.70238</v>
      </c>
      <c r="AX12" s="252">
        <v>0.66039894957</v>
      </c>
      <c r="AY12" s="252">
        <v>0.67424266308000003</v>
      </c>
      <c r="AZ12" s="252">
        <v>0.66200037698000003</v>
      </c>
      <c r="BA12" s="409">
        <v>0.65823337359</v>
      </c>
      <c r="BB12" s="409">
        <v>0.64571405021999995</v>
      </c>
      <c r="BC12" s="409">
        <v>0.67034001913999997</v>
      </c>
      <c r="BD12" s="409">
        <v>0.66450592339000003</v>
      </c>
      <c r="BE12" s="409">
        <v>0.67235122167000005</v>
      </c>
      <c r="BF12" s="409">
        <v>0.65695505626999995</v>
      </c>
      <c r="BG12" s="409">
        <v>0.67362589723999999</v>
      </c>
      <c r="BH12" s="409">
        <v>0.68577978793000005</v>
      </c>
      <c r="BI12" s="409">
        <v>0.68566279432999999</v>
      </c>
      <c r="BJ12" s="409">
        <v>0.65431961179999998</v>
      </c>
      <c r="BK12" s="409">
        <v>0.66758336559999998</v>
      </c>
      <c r="BL12" s="409">
        <v>0.63713004511000004</v>
      </c>
      <c r="BM12" s="409">
        <v>0.65193187133999997</v>
      </c>
      <c r="BN12" s="409">
        <v>0.63878286892000002</v>
      </c>
      <c r="BO12" s="409">
        <v>0.66282485527000001</v>
      </c>
      <c r="BP12" s="409">
        <v>0.65714854659999999</v>
      </c>
      <c r="BQ12" s="409">
        <v>0.66506924205999995</v>
      </c>
      <c r="BR12" s="409">
        <v>0.65075695522999999</v>
      </c>
      <c r="BS12" s="409">
        <v>0.66681800468999997</v>
      </c>
      <c r="BT12" s="409">
        <v>0.67826644994999996</v>
      </c>
      <c r="BU12" s="409">
        <v>0.67819499172999997</v>
      </c>
      <c r="BV12" s="409">
        <v>0.64829628169999998</v>
      </c>
    </row>
    <row r="13" spans="1:74" ht="11.1" customHeight="1" x14ac:dyDescent="0.2">
      <c r="A13" s="162" t="s">
        <v>266</v>
      </c>
      <c r="B13" s="173" t="s">
        <v>360</v>
      </c>
      <c r="C13" s="252">
        <v>2.3283934271</v>
      </c>
      <c r="D13" s="252">
        <v>2.3706317378000001</v>
      </c>
      <c r="E13" s="252">
        <v>2.3639019999999999</v>
      </c>
      <c r="F13" s="252">
        <v>2.6888619999999999</v>
      </c>
      <c r="G13" s="252">
        <v>3.062214</v>
      </c>
      <c r="H13" s="252">
        <v>3.2368549999999998</v>
      </c>
      <c r="I13" s="252">
        <v>3.2198690000000001</v>
      </c>
      <c r="J13" s="252">
        <v>3.448747</v>
      </c>
      <c r="K13" s="252">
        <v>3.3522150000000002</v>
      </c>
      <c r="L13" s="252">
        <v>3.4905330000000001</v>
      </c>
      <c r="M13" s="252">
        <v>3.0489190000000002</v>
      </c>
      <c r="N13" s="252">
        <v>2.943378</v>
      </c>
      <c r="O13" s="252">
        <v>2.791712</v>
      </c>
      <c r="P13" s="252">
        <v>2.7408380000000001</v>
      </c>
      <c r="Q13" s="252">
        <v>2.710658</v>
      </c>
      <c r="R13" s="252">
        <v>3.0023369999999998</v>
      </c>
      <c r="S13" s="252">
        <v>3.2437930000000001</v>
      </c>
      <c r="T13" s="252">
        <v>3.4571529999999999</v>
      </c>
      <c r="U13" s="252">
        <v>3.422231</v>
      </c>
      <c r="V13" s="252">
        <v>3.674566</v>
      </c>
      <c r="W13" s="252">
        <v>3.3986170000000002</v>
      </c>
      <c r="X13" s="252">
        <v>3.5206840000000001</v>
      </c>
      <c r="Y13" s="252">
        <v>3.1207880000000001</v>
      </c>
      <c r="Z13" s="252">
        <v>3.079615</v>
      </c>
      <c r="AA13" s="252">
        <v>2.718216</v>
      </c>
      <c r="AB13" s="252">
        <v>2.6182159999999999</v>
      </c>
      <c r="AC13" s="252">
        <v>2.6112160000000002</v>
      </c>
      <c r="AD13" s="252">
        <v>3.125216</v>
      </c>
      <c r="AE13" s="252">
        <v>3.492216</v>
      </c>
      <c r="AF13" s="252">
        <v>3.4452159999999998</v>
      </c>
      <c r="AG13" s="252">
        <v>3.6312160000000002</v>
      </c>
      <c r="AH13" s="252">
        <v>3.5902159999999999</v>
      </c>
      <c r="AI13" s="252">
        <v>3.673216</v>
      </c>
      <c r="AJ13" s="252">
        <v>3.4702160000000002</v>
      </c>
      <c r="AK13" s="252">
        <v>3.3402159999999999</v>
      </c>
      <c r="AL13" s="252">
        <v>3.1402160000000001</v>
      </c>
      <c r="AM13" s="252">
        <v>2.984216</v>
      </c>
      <c r="AN13" s="252">
        <v>2.9672160000000001</v>
      </c>
      <c r="AO13" s="252">
        <v>2.9132159999999998</v>
      </c>
      <c r="AP13" s="252">
        <v>3.1512159999999998</v>
      </c>
      <c r="AQ13" s="252">
        <v>3.4902160000000002</v>
      </c>
      <c r="AR13" s="252">
        <v>3.669216</v>
      </c>
      <c r="AS13" s="252">
        <v>3.7402160000000002</v>
      </c>
      <c r="AT13" s="252">
        <v>3.617216</v>
      </c>
      <c r="AU13" s="252">
        <v>3.835216</v>
      </c>
      <c r="AV13" s="252">
        <v>3.5922160000000001</v>
      </c>
      <c r="AW13" s="252">
        <v>3.3072159999999999</v>
      </c>
      <c r="AX13" s="252">
        <v>3.0697781939</v>
      </c>
      <c r="AY13" s="252">
        <v>3.0910184637000002</v>
      </c>
      <c r="AZ13" s="252">
        <v>3.0815197374999999</v>
      </c>
      <c r="BA13" s="409">
        <v>3.0325874786</v>
      </c>
      <c r="BB13" s="409">
        <v>3.2631105601999999</v>
      </c>
      <c r="BC13" s="409">
        <v>3.6086443849999998</v>
      </c>
      <c r="BD13" s="409">
        <v>3.7885948414000001</v>
      </c>
      <c r="BE13" s="409">
        <v>3.8683657141999999</v>
      </c>
      <c r="BF13" s="409">
        <v>3.7594975928999999</v>
      </c>
      <c r="BG13" s="409">
        <v>3.9626383713000002</v>
      </c>
      <c r="BH13" s="409">
        <v>3.7155531109000002</v>
      </c>
      <c r="BI13" s="409">
        <v>3.4265649900000001</v>
      </c>
      <c r="BJ13" s="409">
        <v>3.1881944746999999</v>
      </c>
      <c r="BK13" s="409">
        <v>3.2121866101999998</v>
      </c>
      <c r="BL13" s="409">
        <v>3.2004928713999998</v>
      </c>
      <c r="BM13" s="409">
        <v>3.1450658532000002</v>
      </c>
      <c r="BN13" s="409">
        <v>3.3851354958000002</v>
      </c>
      <c r="BO13" s="409">
        <v>3.7444040543999999</v>
      </c>
      <c r="BP13" s="409">
        <v>3.9274772479000002</v>
      </c>
      <c r="BQ13" s="409">
        <v>3.9984606839999999</v>
      </c>
      <c r="BR13" s="409">
        <v>3.8792934254000002</v>
      </c>
      <c r="BS13" s="409">
        <v>4.1016047938</v>
      </c>
      <c r="BT13" s="409">
        <v>3.8488012762000001</v>
      </c>
      <c r="BU13" s="409">
        <v>3.5631310273999999</v>
      </c>
      <c r="BV13" s="409">
        <v>3.3216405702</v>
      </c>
    </row>
    <row r="14" spans="1:74" ht="11.1" customHeight="1" x14ac:dyDescent="0.2">
      <c r="A14" s="162" t="s">
        <v>267</v>
      </c>
      <c r="B14" s="173" t="s">
        <v>361</v>
      </c>
      <c r="C14" s="252">
        <v>1.0394410000000001</v>
      </c>
      <c r="D14" s="252">
        <v>1.0284279999999999</v>
      </c>
      <c r="E14" s="252">
        <v>1.003039</v>
      </c>
      <c r="F14" s="252">
        <v>0.96050899999999995</v>
      </c>
      <c r="G14" s="252">
        <v>0.97455099999999995</v>
      </c>
      <c r="H14" s="252">
        <v>1.0342610000000001</v>
      </c>
      <c r="I14" s="252">
        <v>0.99405100000000002</v>
      </c>
      <c r="J14" s="252">
        <v>1.0249509999999999</v>
      </c>
      <c r="K14" s="252">
        <v>1.0189509999999999</v>
      </c>
      <c r="L14" s="252">
        <v>1.0279510000000001</v>
      </c>
      <c r="M14" s="252">
        <v>1.0274529999999999</v>
      </c>
      <c r="N14" s="252">
        <v>1.0334840000000001</v>
      </c>
      <c r="O14" s="252">
        <v>1.0609109999999999</v>
      </c>
      <c r="P14" s="252">
        <v>1.052951</v>
      </c>
      <c r="Q14" s="252">
        <v>1.046951</v>
      </c>
      <c r="R14" s="252">
        <v>1.050951</v>
      </c>
      <c r="S14" s="252">
        <v>1.050951</v>
      </c>
      <c r="T14" s="252">
        <v>1.032951</v>
      </c>
      <c r="U14" s="252">
        <v>0.97095100000000001</v>
      </c>
      <c r="V14" s="252">
        <v>0.99195100000000003</v>
      </c>
      <c r="W14" s="252">
        <v>1.032951</v>
      </c>
      <c r="X14" s="252">
        <v>1.0249509999999999</v>
      </c>
      <c r="Y14" s="252">
        <v>1.013951</v>
      </c>
      <c r="Z14" s="252">
        <v>1.0199510000000001</v>
      </c>
      <c r="AA14" s="252">
        <v>1.011951</v>
      </c>
      <c r="AB14" s="252">
        <v>0.98095100000000002</v>
      </c>
      <c r="AC14" s="252">
        <v>0.94295099999999998</v>
      </c>
      <c r="AD14" s="252">
        <v>0.94095099999999998</v>
      </c>
      <c r="AE14" s="252">
        <v>0.93195099999999997</v>
      </c>
      <c r="AF14" s="252">
        <v>0.91395099999999996</v>
      </c>
      <c r="AG14" s="252">
        <v>0.86895100000000003</v>
      </c>
      <c r="AH14" s="252">
        <v>0.85295100000000001</v>
      </c>
      <c r="AI14" s="252">
        <v>0.88495100000000004</v>
      </c>
      <c r="AJ14" s="252">
        <v>0.87295100000000003</v>
      </c>
      <c r="AK14" s="252">
        <v>0.88095100000000004</v>
      </c>
      <c r="AL14" s="252">
        <v>0.86295100000000002</v>
      </c>
      <c r="AM14" s="252">
        <v>0.88595100000000004</v>
      </c>
      <c r="AN14" s="252">
        <v>0.88995100000000005</v>
      </c>
      <c r="AO14" s="252">
        <v>0.82995099999999999</v>
      </c>
      <c r="AP14" s="252">
        <v>0.88395100000000004</v>
      </c>
      <c r="AQ14" s="252">
        <v>0.87895100000000004</v>
      </c>
      <c r="AR14" s="252">
        <v>0.88295100000000004</v>
      </c>
      <c r="AS14" s="252">
        <v>0.88195100000000004</v>
      </c>
      <c r="AT14" s="252">
        <v>0.88495100000000004</v>
      </c>
      <c r="AU14" s="252">
        <v>0.87695100000000004</v>
      </c>
      <c r="AV14" s="252">
        <v>0.88995100000000005</v>
      </c>
      <c r="AW14" s="252">
        <v>0.87195100000000003</v>
      </c>
      <c r="AX14" s="252">
        <v>0.85472390515999996</v>
      </c>
      <c r="AY14" s="252">
        <v>0.88001114998999996</v>
      </c>
      <c r="AZ14" s="252">
        <v>0.55014946950999999</v>
      </c>
      <c r="BA14" s="409">
        <v>0.82449184203000003</v>
      </c>
      <c r="BB14" s="409">
        <v>0.87707294575999994</v>
      </c>
      <c r="BC14" s="409">
        <v>0.87113083452999995</v>
      </c>
      <c r="BD14" s="409">
        <v>0.87712333427</v>
      </c>
      <c r="BE14" s="409">
        <v>0.87658699494000003</v>
      </c>
      <c r="BF14" s="409">
        <v>0.87871028442999999</v>
      </c>
      <c r="BG14" s="409">
        <v>0.87241860341999999</v>
      </c>
      <c r="BH14" s="409">
        <v>0.88397335506999997</v>
      </c>
      <c r="BI14" s="409">
        <v>0.86670199314999996</v>
      </c>
      <c r="BJ14" s="409">
        <v>0.84905719610999997</v>
      </c>
      <c r="BK14" s="409">
        <v>0.87412667027000002</v>
      </c>
      <c r="BL14" s="409">
        <v>0.54659191525999995</v>
      </c>
      <c r="BM14" s="409">
        <v>0.81901282269999998</v>
      </c>
      <c r="BN14" s="409">
        <v>0.87122309235999995</v>
      </c>
      <c r="BO14" s="409">
        <v>0.86532276291999999</v>
      </c>
      <c r="BP14" s="409">
        <v>0.87127876365000001</v>
      </c>
      <c r="BQ14" s="409">
        <v>0.87073958226000003</v>
      </c>
      <c r="BR14" s="409">
        <v>0.87284848872999998</v>
      </c>
      <c r="BS14" s="409">
        <v>0.86660059497999997</v>
      </c>
      <c r="BT14" s="409">
        <v>0.87807534369999996</v>
      </c>
      <c r="BU14" s="409">
        <v>0.86092267897999997</v>
      </c>
      <c r="BV14" s="409">
        <v>0.84340322837000004</v>
      </c>
    </row>
    <row r="15" spans="1:74" ht="11.1" customHeight="1" x14ac:dyDescent="0.2">
      <c r="A15" s="162" t="s">
        <v>268</v>
      </c>
      <c r="B15" s="173" t="s">
        <v>362</v>
      </c>
      <c r="C15" s="252">
        <v>0.44525790959</v>
      </c>
      <c r="D15" s="252">
        <v>0.47632190958999998</v>
      </c>
      <c r="E15" s="252">
        <v>0.48093090959000001</v>
      </c>
      <c r="F15" s="252">
        <v>0.47365990958999998</v>
      </c>
      <c r="G15" s="252">
        <v>0.47017090959000002</v>
      </c>
      <c r="H15" s="252">
        <v>0.46247690958999998</v>
      </c>
      <c r="I15" s="252">
        <v>0.47414890959</v>
      </c>
      <c r="J15" s="252">
        <v>0.46215390959000002</v>
      </c>
      <c r="K15" s="252">
        <v>0.46679390959</v>
      </c>
      <c r="L15" s="252">
        <v>0.47150890959000002</v>
      </c>
      <c r="M15" s="252">
        <v>0.46499390958999998</v>
      </c>
      <c r="N15" s="252">
        <v>0.46839990959</v>
      </c>
      <c r="O15" s="252">
        <v>0.46155080547999999</v>
      </c>
      <c r="P15" s="252">
        <v>0.45589180548000002</v>
      </c>
      <c r="Q15" s="252">
        <v>0.45413780547999999</v>
      </c>
      <c r="R15" s="252">
        <v>0.43274080547999999</v>
      </c>
      <c r="S15" s="252">
        <v>0.41806680548000003</v>
      </c>
      <c r="T15" s="252">
        <v>0.44614180547999999</v>
      </c>
      <c r="U15" s="252">
        <v>0.44526780548</v>
      </c>
      <c r="V15" s="252">
        <v>0.43414080548</v>
      </c>
      <c r="W15" s="252">
        <v>0.43542780547999999</v>
      </c>
      <c r="X15" s="252">
        <v>0.44902280548000001</v>
      </c>
      <c r="Y15" s="252">
        <v>0.45161680547999999</v>
      </c>
      <c r="Z15" s="252">
        <v>0.45358480548000002</v>
      </c>
      <c r="AA15" s="252">
        <v>0.40529080548000002</v>
      </c>
      <c r="AB15" s="252">
        <v>0.42432380547999998</v>
      </c>
      <c r="AC15" s="252">
        <v>0.42526180547999998</v>
      </c>
      <c r="AD15" s="252">
        <v>0.42592280548</v>
      </c>
      <c r="AE15" s="252">
        <v>0.43106980548000001</v>
      </c>
      <c r="AF15" s="252">
        <v>0.40830780548000001</v>
      </c>
      <c r="AG15" s="252">
        <v>0.41726480548</v>
      </c>
      <c r="AH15" s="252">
        <v>0.42073480547999997</v>
      </c>
      <c r="AI15" s="252">
        <v>0.41226380548000002</v>
      </c>
      <c r="AJ15" s="252">
        <v>0.41174980548000001</v>
      </c>
      <c r="AK15" s="252">
        <v>0.41790880547999998</v>
      </c>
      <c r="AL15" s="252">
        <v>0.42761880547999997</v>
      </c>
      <c r="AM15" s="252">
        <v>0.42334780548000001</v>
      </c>
      <c r="AN15" s="252">
        <v>0.42734780548000001</v>
      </c>
      <c r="AO15" s="252">
        <v>0.41534780548</v>
      </c>
      <c r="AP15" s="252">
        <v>0.41434780548</v>
      </c>
      <c r="AQ15" s="252">
        <v>0.41134780548</v>
      </c>
      <c r="AR15" s="252">
        <v>0.42234780548</v>
      </c>
      <c r="AS15" s="252">
        <v>0.41934780548</v>
      </c>
      <c r="AT15" s="252">
        <v>0.43034780548000001</v>
      </c>
      <c r="AU15" s="252">
        <v>0.40934780547999999</v>
      </c>
      <c r="AV15" s="252">
        <v>0.40834780547999999</v>
      </c>
      <c r="AW15" s="252">
        <v>0.41834780548</v>
      </c>
      <c r="AX15" s="252">
        <v>0.43201317496000002</v>
      </c>
      <c r="AY15" s="252">
        <v>0.42466175795</v>
      </c>
      <c r="AZ15" s="252">
        <v>0.42342981623999998</v>
      </c>
      <c r="BA15" s="409">
        <v>0.41272070757000001</v>
      </c>
      <c r="BB15" s="409">
        <v>0.41247346114</v>
      </c>
      <c r="BC15" s="409">
        <v>0.41183135208999999</v>
      </c>
      <c r="BD15" s="409">
        <v>0.42298812587000001</v>
      </c>
      <c r="BE15" s="409">
        <v>0.42173619315999999</v>
      </c>
      <c r="BF15" s="409">
        <v>0.43561814672999999</v>
      </c>
      <c r="BG15" s="409">
        <v>0.41419411540000001</v>
      </c>
      <c r="BH15" s="409">
        <v>0.41503493740000003</v>
      </c>
      <c r="BI15" s="409">
        <v>0.42840767366999999</v>
      </c>
      <c r="BJ15" s="409">
        <v>0.43937469487000003</v>
      </c>
      <c r="BK15" s="409">
        <v>0.4321829962</v>
      </c>
      <c r="BL15" s="409">
        <v>0.43113924196999998</v>
      </c>
      <c r="BM15" s="409">
        <v>0.42053689063999999</v>
      </c>
      <c r="BN15" s="409">
        <v>0.42013550746</v>
      </c>
      <c r="BO15" s="409">
        <v>0.41962729991999997</v>
      </c>
      <c r="BP15" s="409">
        <v>0.43074897315999999</v>
      </c>
      <c r="BQ15" s="409">
        <v>0.42932696895</v>
      </c>
      <c r="BR15" s="409">
        <v>0.44328260184000001</v>
      </c>
      <c r="BS15" s="409">
        <v>0.42197570489000003</v>
      </c>
      <c r="BT15" s="409">
        <v>0.42305247305999999</v>
      </c>
      <c r="BU15" s="409">
        <v>0.43610738154000001</v>
      </c>
      <c r="BV15" s="409">
        <v>0.44686507780000001</v>
      </c>
    </row>
    <row r="16" spans="1:74" ht="11.1" customHeight="1" x14ac:dyDescent="0.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410"/>
      <c r="BB16" s="410"/>
      <c r="BC16" s="410"/>
      <c r="BD16" s="410"/>
      <c r="BE16" s="410"/>
      <c r="BF16" s="410"/>
      <c r="BG16" s="410"/>
      <c r="BH16" s="410"/>
      <c r="BI16" s="410"/>
      <c r="BJ16" s="410"/>
      <c r="BK16" s="410"/>
      <c r="BL16" s="410"/>
      <c r="BM16" s="410"/>
      <c r="BN16" s="410"/>
      <c r="BO16" s="410"/>
      <c r="BP16" s="410"/>
      <c r="BQ16" s="410"/>
      <c r="BR16" s="410"/>
      <c r="BS16" s="410"/>
      <c r="BT16" s="410"/>
      <c r="BU16" s="410"/>
      <c r="BV16" s="410"/>
    </row>
    <row r="17" spans="1:74" ht="11.1" customHeight="1" x14ac:dyDescent="0.2">
      <c r="A17" s="162" t="s">
        <v>364</v>
      </c>
      <c r="B17" s="172" t="s">
        <v>514</v>
      </c>
      <c r="C17" s="252">
        <v>3.9724566253</v>
      </c>
      <c r="D17" s="252">
        <v>4.0840726253000001</v>
      </c>
      <c r="E17" s="252">
        <v>4.0676796253000003</v>
      </c>
      <c r="F17" s="252">
        <v>3.9681746253000001</v>
      </c>
      <c r="G17" s="252">
        <v>3.7311286252999998</v>
      </c>
      <c r="H17" s="252">
        <v>3.6499136253</v>
      </c>
      <c r="I17" s="252">
        <v>3.8042546253</v>
      </c>
      <c r="J17" s="252">
        <v>3.4955856252999999</v>
      </c>
      <c r="K17" s="252">
        <v>3.7209966253000002</v>
      </c>
      <c r="L17" s="252">
        <v>3.9463226253000001</v>
      </c>
      <c r="M17" s="252">
        <v>3.9832916253000001</v>
      </c>
      <c r="N17" s="252">
        <v>4.0551276252999999</v>
      </c>
      <c r="O17" s="252">
        <v>3.9922911348999999</v>
      </c>
      <c r="P17" s="252">
        <v>3.9236461348999998</v>
      </c>
      <c r="Q17" s="252">
        <v>4.0086421348999997</v>
      </c>
      <c r="R17" s="252">
        <v>4.0719001348999999</v>
      </c>
      <c r="S17" s="252">
        <v>4.1262861349</v>
      </c>
      <c r="T17" s="252">
        <v>4.0172171349000001</v>
      </c>
      <c r="U17" s="252">
        <v>3.9907341348999998</v>
      </c>
      <c r="V17" s="252">
        <v>3.8999111349</v>
      </c>
      <c r="W17" s="252">
        <v>3.8979401348999998</v>
      </c>
      <c r="X17" s="252">
        <v>4.1231531348999999</v>
      </c>
      <c r="Y17" s="252">
        <v>4.1748501348999998</v>
      </c>
      <c r="Z17" s="252">
        <v>4.2240551349000004</v>
      </c>
      <c r="AA17" s="252">
        <v>4.2274048510000002</v>
      </c>
      <c r="AB17" s="252">
        <v>4.2187741510999999</v>
      </c>
      <c r="AC17" s="252">
        <v>4.1856161705000003</v>
      </c>
      <c r="AD17" s="252">
        <v>4.1465560872999996</v>
      </c>
      <c r="AE17" s="252">
        <v>4.0763490819000001</v>
      </c>
      <c r="AF17" s="252">
        <v>3.8218101341000001</v>
      </c>
      <c r="AG17" s="252">
        <v>4.2197177868000004</v>
      </c>
      <c r="AH17" s="252">
        <v>3.9197980767999998</v>
      </c>
      <c r="AI17" s="252">
        <v>3.5791869811999999</v>
      </c>
      <c r="AJ17" s="252">
        <v>4.0714348774999998</v>
      </c>
      <c r="AK17" s="252">
        <v>4.3006024343</v>
      </c>
      <c r="AL17" s="252">
        <v>4.2027264098000003</v>
      </c>
      <c r="AM17" s="252">
        <v>4.1803971348999998</v>
      </c>
      <c r="AN17" s="252">
        <v>4.2183971349</v>
      </c>
      <c r="AO17" s="252">
        <v>4.2673971349000004</v>
      </c>
      <c r="AP17" s="252">
        <v>4.1883971348999998</v>
      </c>
      <c r="AQ17" s="252">
        <v>4.0423971348999999</v>
      </c>
      <c r="AR17" s="252">
        <v>3.9313971349000001</v>
      </c>
      <c r="AS17" s="252">
        <v>4.0283971348999996</v>
      </c>
      <c r="AT17" s="252">
        <v>3.8963971348999999</v>
      </c>
      <c r="AU17" s="252">
        <v>3.8073971349</v>
      </c>
      <c r="AV17" s="252">
        <v>4.0363971348999996</v>
      </c>
      <c r="AW17" s="252">
        <v>4.0413971349000004</v>
      </c>
      <c r="AX17" s="252">
        <v>3.8056809806</v>
      </c>
      <c r="AY17" s="252">
        <v>4.2115185519000002</v>
      </c>
      <c r="AZ17" s="252">
        <v>4.2606929836000003</v>
      </c>
      <c r="BA17" s="409">
        <v>4.2758185950999996</v>
      </c>
      <c r="BB17" s="409">
        <v>4.2878069969999997</v>
      </c>
      <c r="BC17" s="409">
        <v>4.2250613416</v>
      </c>
      <c r="BD17" s="409">
        <v>4.2291846310999999</v>
      </c>
      <c r="BE17" s="409">
        <v>4.2825014570000004</v>
      </c>
      <c r="BF17" s="409">
        <v>4.0083449385999996</v>
      </c>
      <c r="BG17" s="409">
        <v>4.0238543719999997</v>
      </c>
      <c r="BH17" s="409">
        <v>4.2736081056000002</v>
      </c>
      <c r="BI17" s="409">
        <v>4.2742161729000001</v>
      </c>
      <c r="BJ17" s="409">
        <v>4.2721811772000002</v>
      </c>
      <c r="BK17" s="409">
        <v>4.2600049099000001</v>
      </c>
      <c r="BL17" s="409">
        <v>4.2638590457000003</v>
      </c>
      <c r="BM17" s="409">
        <v>4.2522778622999997</v>
      </c>
      <c r="BN17" s="409">
        <v>4.2407547985000003</v>
      </c>
      <c r="BO17" s="409">
        <v>4.1304434016</v>
      </c>
      <c r="BP17" s="409">
        <v>4.1422169782999996</v>
      </c>
      <c r="BQ17" s="409">
        <v>4.2427539529000002</v>
      </c>
      <c r="BR17" s="409">
        <v>4.0436084767000002</v>
      </c>
      <c r="BS17" s="409">
        <v>3.8554848488000002</v>
      </c>
      <c r="BT17" s="409">
        <v>4.2468785529000002</v>
      </c>
      <c r="BU17" s="409">
        <v>4.2310187038000002</v>
      </c>
      <c r="BV17" s="409">
        <v>4.218999621</v>
      </c>
    </row>
    <row r="18" spans="1:74" ht="11.1" customHeight="1" x14ac:dyDescent="0.2">
      <c r="A18" s="162" t="s">
        <v>269</v>
      </c>
      <c r="B18" s="173" t="s">
        <v>363</v>
      </c>
      <c r="C18" s="252">
        <v>1.9742995862999999</v>
      </c>
      <c r="D18" s="252">
        <v>1.9602995862999999</v>
      </c>
      <c r="E18" s="252">
        <v>1.9632995863</v>
      </c>
      <c r="F18" s="252">
        <v>1.9522995862999999</v>
      </c>
      <c r="G18" s="252">
        <v>1.6522995863000001</v>
      </c>
      <c r="H18" s="252">
        <v>1.7832995863000001</v>
      </c>
      <c r="I18" s="252">
        <v>1.9232995863</v>
      </c>
      <c r="J18" s="252">
        <v>1.8492995862999999</v>
      </c>
      <c r="K18" s="252">
        <v>1.8032995863000001</v>
      </c>
      <c r="L18" s="252">
        <v>1.9552995863</v>
      </c>
      <c r="M18" s="252">
        <v>1.9602995862999999</v>
      </c>
      <c r="N18" s="252">
        <v>1.9902995862999999</v>
      </c>
      <c r="O18" s="252">
        <v>1.9318426603000001</v>
      </c>
      <c r="P18" s="252">
        <v>1.9318426603000001</v>
      </c>
      <c r="Q18" s="252">
        <v>1.9548426603</v>
      </c>
      <c r="R18" s="252">
        <v>1.9518426603000001</v>
      </c>
      <c r="S18" s="252">
        <v>1.9088426602999999</v>
      </c>
      <c r="T18" s="252">
        <v>1.9588426603</v>
      </c>
      <c r="U18" s="252">
        <v>1.9628426603</v>
      </c>
      <c r="V18" s="252">
        <v>1.9318426603000001</v>
      </c>
      <c r="W18" s="252">
        <v>1.8718426603</v>
      </c>
      <c r="X18" s="252">
        <v>2.0328426603</v>
      </c>
      <c r="Y18" s="252">
        <v>1.9958426602999999</v>
      </c>
      <c r="Z18" s="252">
        <v>2.0568426603000001</v>
      </c>
      <c r="AA18" s="252">
        <v>2.0428426602999998</v>
      </c>
      <c r="AB18" s="252">
        <v>2.0728426603000001</v>
      </c>
      <c r="AC18" s="252">
        <v>2.0178426602999999</v>
      </c>
      <c r="AD18" s="252">
        <v>2.0428426602999998</v>
      </c>
      <c r="AE18" s="252">
        <v>1.9708426603</v>
      </c>
      <c r="AF18" s="252">
        <v>1.8238426603</v>
      </c>
      <c r="AG18" s="252">
        <v>2.1398426602999998</v>
      </c>
      <c r="AH18" s="252">
        <v>1.9448426603</v>
      </c>
      <c r="AI18" s="252">
        <v>1.6218426603</v>
      </c>
      <c r="AJ18" s="252">
        <v>2.1248426603000001</v>
      </c>
      <c r="AK18" s="252">
        <v>2.1648426603000002</v>
      </c>
      <c r="AL18" s="252">
        <v>2.0738426603</v>
      </c>
      <c r="AM18" s="252">
        <v>2.0458426602999999</v>
      </c>
      <c r="AN18" s="252">
        <v>2.0908426602999999</v>
      </c>
      <c r="AO18" s="252">
        <v>2.1398426602999998</v>
      </c>
      <c r="AP18" s="252">
        <v>2.1168426603000001</v>
      </c>
      <c r="AQ18" s="252">
        <v>2.0088426603</v>
      </c>
      <c r="AR18" s="252">
        <v>1.9038426603</v>
      </c>
      <c r="AS18" s="252">
        <v>1.9818426602999999</v>
      </c>
      <c r="AT18" s="252">
        <v>1.9488426603</v>
      </c>
      <c r="AU18" s="252">
        <v>1.7708426603</v>
      </c>
      <c r="AV18" s="252">
        <v>1.9248426603</v>
      </c>
      <c r="AW18" s="252">
        <v>1.9158426603000001</v>
      </c>
      <c r="AX18" s="252">
        <v>1.9397596471</v>
      </c>
      <c r="AY18" s="252">
        <v>2.0287334502999999</v>
      </c>
      <c r="AZ18" s="252">
        <v>2.0548206007999998</v>
      </c>
      <c r="BA18" s="409">
        <v>2.0592891759</v>
      </c>
      <c r="BB18" s="409">
        <v>2.0638916170999999</v>
      </c>
      <c r="BC18" s="409">
        <v>2.0086802407</v>
      </c>
      <c r="BD18" s="409">
        <v>2.0137258085999998</v>
      </c>
      <c r="BE18" s="409">
        <v>2.0785792607000002</v>
      </c>
      <c r="BF18" s="409">
        <v>2.0735618703999998</v>
      </c>
      <c r="BG18" s="409">
        <v>1.9725561195000001</v>
      </c>
      <c r="BH18" s="409">
        <v>2.0716468628000002</v>
      </c>
      <c r="BI18" s="409">
        <v>2.0667165114000001</v>
      </c>
      <c r="BJ18" s="409">
        <v>2.0599433780999998</v>
      </c>
      <c r="BK18" s="409">
        <v>2.0550801322000001</v>
      </c>
      <c r="BL18" s="409">
        <v>2.0507514125999999</v>
      </c>
      <c r="BM18" s="409">
        <v>2.0460418259000002</v>
      </c>
      <c r="BN18" s="409">
        <v>2.0454386411000001</v>
      </c>
      <c r="BO18" s="409">
        <v>1.9457516253</v>
      </c>
      <c r="BP18" s="409">
        <v>1.9458364941999999</v>
      </c>
      <c r="BQ18" s="409">
        <v>2.0417238303</v>
      </c>
      <c r="BR18" s="409">
        <v>2.0377435349000002</v>
      </c>
      <c r="BS18" s="409">
        <v>1.7837525244000001</v>
      </c>
      <c r="BT18" s="409">
        <v>2.0307132665999998</v>
      </c>
      <c r="BU18" s="409">
        <v>2.0277446514999999</v>
      </c>
      <c r="BV18" s="409">
        <v>2.0257931162</v>
      </c>
    </row>
    <row r="19" spans="1:74" ht="11.1" customHeight="1" x14ac:dyDescent="0.2">
      <c r="A19" s="162" t="s">
        <v>1262</v>
      </c>
      <c r="B19" s="173" t="s">
        <v>1263</v>
      </c>
      <c r="C19" s="252">
        <v>0.94449696233000002</v>
      </c>
      <c r="D19" s="252">
        <v>1.0567319623</v>
      </c>
      <c r="E19" s="252">
        <v>1.0281559623000001</v>
      </c>
      <c r="F19" s="252">
        <v>0.94703296233000001</v>
      </c>
      <c r="G19" s="252">
        <v>0.98911296233000001</v>
      </c>
      <c r="H19" s="252">
        <v>0.86029696232999997</v>
      </c>
      <c r="I19" s="252">
        <v>0.81862396233000001</v>
      </c>
      <c r="J19" s="252">
        <v>0.56387796232999998</v>
      </c>
      <c r="K19" s="252">
        <v>0.84071296233000004</v>
      </c>
      <c r="L19" s="252">
        <v>0.89283596232999995</v>
      </c>
      <c r="M19" s="252">
        <v>0.91533096233</v>
      </c>
      <c r="N19" s="252">
        <v>0.96395196233000002</v>
      </c>
      <c r="O19" s="252">
        <v>0.98750640478999996</v>
      </c>
      <c r="P19" s="252">
        <v>0.91904340479000002</v>
      </c>
      <c r="Q19" s="252">
        <v>0.97072740478999997</v>
      </c>
      <c r="R19" s="252">
        <v>1.0356814048</v>
      </c>
      <c r="S19" s="252">
        <v>1.1397834048</v>
      </c>
      <c r="T19" s="252">
        <v>0.98911440479000001</v>
      </c>
      <c r="U19" s="252">
        <v>0.95674440479</v>
      </c>
      <c r="V19" s="252">
        <v>0.88699940478999995</v>
      </c>
      <c r="W19" s="252">
        <v>0.95191940479000003</v>
      </c>
      <c r="X19" s="252">
        <v>1.0107684048000001</v>
      </c>
      <c r="Y19" s="252">
        <v>1.0977854048</v>
      </c>
      <c r="Z19" s="252">
        <v>1.1040094048</v>
      </c>
      <c r="AA19" s="252">
        <v>1.1297991209</v>
      </c>
      <c r="AB19" s="252">
        <v>1.1431684209999999</v>
      </c>
      <c r="AC19" s="252">
        <v>1.1130104404000001</v>
      </c>
      <c r="AD19" s="252">
        <v>1.1179503572</v>
      </c>
      <c r="AE19" s="252">
        <v>1.1227433518000001</v>
      </c>
      <c r="AF19" s="252">
        <v>1.0192044039999999</v>
      </c>
      <c r="AG19" s="252">
        <v>1.1141120567</v>
      </c>
      <c r="AH19" s="252">
        <v>0.96019234666999997</v>
      </c>
      <c r="AI19" s="252">
        <v>0.94258125110000002</v>
      </c>
      <c r="AJ19" s="252">
        <v>0.89682914735999997</v>
      </c>
      <c r="AK19" s="252">
        <v>1.0889967041999999</v>
      </c>
      <c r="AL19" s="252">
        <v>1.0971206795999999</v>
      </c>
      <c r="AM19" s="252">
        <v>1.1057914047999999</v>
      </c>
      <c r="AN19" s="252">
        <v>1.0867914048</v>
      </c>
      <c r="AO19" s="252">
        <v>1.0917914047999999</v>
      </c>
      <c r="AP19" s="252">
        <v>1.0557914048000001</v>
      </c>
      <c r="AQ19" s="252">
        <v>1.0817914047999999</v>
      </c>
      <c r="AR19" s="252">
        <v>1.0777914047999999</v>
      </c>
      <c r="AS19" s="252">
        <v>1.0567914048</v>
      </c>
      <c r="AT19" s="252">
        <v>0.94779140479000001</v>
      </c>
      <c r="AU19" s="252">
        <v>1.0087914048</v>
      </c>
      <c r="AV19" s="252">
        <v>1.0937914047999999</v>
      </c>
      <c r="AW19" s="252">
        <v>1.1117914047999999</v>
      </c>
      <c r="AX19" s="252">
        <v>0.84946857794999997</v>
      </c>
      <c r="AY19" s="252">
        <v>1.1719152205000001</v>
      </c>
      <c r="AZ19" s="252">
        <v>1.1890057374</v>
      </c>
      <c r="BA19" s="409">
        <v>1.2039505382</v>
      </c>
      <c r="BB19" s="409">
        <v>1.2220938546</v>
      </c>
      <c r="BC19" s="409">
        <v>1.2233954204999999</v>
      </c>
      <c r="BD19" s="409">
        <v>1.2154703141000001</v>
      </c>
      <c r="BE19" s="409">
        <v>1.2044840374000001</v>
      </c>
      <c r="BF19" s="409">
        <v>0.95375102765999997</v>
      </c>
      <c r="BG19" s="409">
        <v>1.0476833842</v>
      </c>
      <c r="BH19" s="409">
        <v>1.1975518904</v>
      </c>
      <c r="BI19" s="409">
        <v>1.2017707389000001</v>
      </c>
      <c r="BJ19" s="409">
        <v>1.2051552285</v>
      </c>
      <c r="BK19" s="409">
        <v>1.2050280519000001</v>
      </c>
      <c r="BL19" s="409">
        <v>1.2062721395</v>
      </c>
      <c r="BM19" s="409">
        <v>1.2036866607000001</v>
      </c>
      <c r="BN19" s="409">
        <v>1.2035725157999999</v>
      </c>
      <c r="BO19" s="409">
        <v>1.2017184449</v>
      </c>
      <c r="BP19" s="409">
        <v>1.2060123245000001</v>
      </c>
      <c r="BQ19" s="409">
        <v>1.2114333869</v>
      </c>
      <c r="BR19" s="409">
        <v>1.0323337996999999</v>
      </c>
      <c r="BS19" s="409">
        <v>1.0777520035999999</v>
      </c>
      <c r="BT19" s="409">
        <v>1.2212319477</v>
      </c>
      <c r="BU19" s="409">
        <v>1.2070991628000001</v>
      </c>
      <c r="BV19" s="409">
        <v>1.1955398175</v>
      </c>
    </row>
    <row r="20" spans="1:74" ht="11.1" customHeight="1" x14ac:dyDescent="0.2">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410"/>
      <c r="BB20" s="410"/>
      <c r="BC20" s="410"/>
      <c r="BD20" s="410"/>
      <c r="BE20" s="410"/>
      <c r="BF20" s="410"/>
      <c r="BG20" s="410"/>
      <c r="BH20" s="410"/>
      <c r="BI20" s="410"/>
      <c r="BJ20" s="410"/>
      <c r="BK20" s="410"/>
      <c r="BL20" s="410"/>
      <c r="BM20" s="410"/>
      <c r="BN20" s="410"/>
      <c r="BO20" s="410"/>
      <c r="BP20" s="410"/>
      <c r="BQ20" s="410"/>
      <c r="BR20" s="410"/>
      <c r="BS20" s="410"/>
      <c r="BT20" s="410"/>
      <c r="BU20" s="410"/>
      <c r="BV20" s="410"/>
    </row>
    <row r="21" spans="1:74" ht="11.1" customHeight="1" x14ac:dyDescent="0.2">
      <c r="A21" s="162" t="s">
        <v>503</v>
      </c>
      <c r="B21" s="172" t="s">
        <v>1145</v>
      </c>
      <c r="C21" s="252">
        <v>13.920486</v>
      </c>
      <c r="D21" s="252">
        <v>13.941578</v>
      </c>
      <c r="E21" s="252">
        <v>13.813513</v>
      </c>
      <c r="F21" s="252">
        <v>13.837903000000001</v>
      </c>
      <c r="G21" s="252">
        <v>13.798977000000001</v>
      </c>
      <c r="H21" s="252">
        <v>13.849309</v>
      </c>
      <c r="I21" s="252">
        <v>13.826580999999999</v>
      </c>
      <c r="J21" s="252">
        <v>13.91614</v>
      </c>
      <c r="K21" s="252">
        <v>13.79487</v>
      </c>
      <c r="L21" s="252">
        <v>13.86834</v>
      </c>
      <c r="M21" s="252">
        <v>13.963659</v>
      </c>
      <c r="N21" s="252">
        <v>14.125135</v>
      </c>
      <c r="O21" s="252">
        <v>14.174548</v>
      </c>
      <c r="P21" s="252">
        <v>14.092426</v>
      </c>
      <c r="Q21" s="252">
        <v>14.275539</v>
      </c>
      <c r="R21" s="252">
        <v>13.966346</v>
      </c>
      <c r="S21" s="252">
        <v>14.131092000000001</v>
      </c>
      <c r="T21" s="252">
        <v>13.941679000000001</v>
      </c>
      <c r="U21" s="252">
        <v>14.064621000000001</v>
      </c>
      <c r="V21" s="252">
        <v>14.030115</v>
      </c>
      <c r="W21" s="252">
        <v>13.939457000000001</v>
      </c>
      <c r="X21" s="252">
        <v>14.058749000000001</v>
      </c>
      <c r="Y21" s="252">
        <v>14.198058</v>
      </c>
      <c r="Z21" s="252">
        <v>14.252176</v>
      </c>
      <c r="AA21" s="252">
        <v>14.313528</v>
      </c>
      <c r="AB21" s="252">
        <v>14.330527999999999</v>
      </c>
      <c r="AC21" s="252">
        <v>14.373528</v>
      </c>
      <c r="AD21" s="252">
        <v>14.126528</v>
      </c>
      <c r="AE21" s="252">
        <v>14.019527999999999</v>
      </c>
      <c r="AF21" s="252">
        <v>14.161528000000001</v>
      </c>
      <c r="AG21" s="252">
        <v>13.934528</v>
      </c>
      <c r="AH21" s="252">
        <v>13.611528</v>
      </c>
      <c r="AI21" s="252">
        <v>14.218527999999999</v>
      </c>
      <c r="AJ21" s="252">
        <v>14.513528000000001</v>
      </c>
      <c r="AK21" s="252">
        <v>14.494528000000001</v>
      </c>
      <c r="AL21" s="252">
        <v>14.563528</v>
      </c>
      <c r="AM21" s="252">
        <v>14.462528000000001</v>
      </c>
      <c r="AN21" s="252">
        <v>14.452527999999999</v>
      </c>
      <c r="AO21" s="252">
        <v>14.386528</v>
      </c>
      <c r="AP21" s="252">
        <v>14.354528</v>
      </c>
      <c r="AQ21" s="252">
        <v>14.266527999999999</v>
      </c>
      <c r="AR21" s="252">
        <v>14.302528000000001</v>
      </c>
      <c r="AS21" s="252">
        <v>14.318528000000001</v>
      </c>
      <c r="AT21" s="252">
        <v>14.132528000000001</v>
      </c>
      <c r="AU21" s="252">
        <v>14.236528</v>
      </c>
      <c r="AV21" s="252">
        <v>14.227528</v>
      </c>
      <c r="AW21" s="252">
        <v>14.361528</v>
      </c>
      <c r="AX21" s="252">
        <v>14.398481973999999</v>
      </c>
      <c r="AY21" s="252">
        <v>14.404401266000001</v>
      </c>
      <c r="AZ21" s="252">
        <v>14.441244465</v>
      </c>
      <c r="BA21" s="409">
        <v>14.479852431999999</v>
      </c>
      <c r="BB21" s="409">
        <v>14.411580608</v>
      </c>
      <c r="BC21" s="409">
        <v>14.406106533999999</v>
      </c>
      <c r="BD21" s="409">
        <v>14.451323384</v>
      </c>
      <c r="BE21" s="409">
        <v>14.440667441</v>
      </c>
      <c r="BF21" s="409">
        <v>14.358384005</v>
      </c>
      <c r="BG21" s="409">
        <v>14.437603960000001</v>
      </c>
      <c r="BH21" s="409">
        <v>14.348459841</v>
      </c>
      <c r="BI21" s="409">
        <v>14.329805615</v>
      </c>
      <c r="BJ21" s="409">
        <v>14.472380640000001</v>
      </c>
      <c r="BK21" s="409">
        <v>14.474457701</v>
      </c>
      <c r="BL21" s="409">
        <v>14.498028808999999</v>
      </c>
      <c r="BM21" s="409">
        <v>14.481548815</v>
      </c>
      <c r="BN21" s="409">
        <v>14.516113556000001</v>
      </c>
      <c r="BO21" s="409">
        <v>14.395313633000001</v>
      </c>
      <c r="BP21" s="409">
        <v>14.369196455999999</v>
      </c>
      <c r="BQ21" s="409">
        <v>14.521647400999999</v>
      </c>
      <c r="BR21" s="409">
        <v>14.422444097</v>
      </c>
      <c r="BS21" s="409">
        <v>14.49763651</v>
      </c>
      <c r="BT21" s="409">
        <v>14.50254919</v>
      </c>
      <c r="BU21" s="409">
        <v>14.503923644</v>
      </c>
      <c r="BV21" s="409">
        <v>14.498711925</v>
      </c>
    </row>
    <row r="22" spans="1:74" ht="11.1" customHeight="1" x14ac:dyDescent="0.2">
      <c r="A22" s="162" t="s">
        <v>270</v>
      </c>
      <c r="B22" s="173" t="s">
        <v>499</v>
      </c>
      <c r="C22" s="252">
        <v>0.85687400000000002</v>
      </c>
      <c r="D22" s="252">
        <v>0.93387399999999998</v>
      </c>
      <c r="E22" s="252">
        <v>0.75387400000000004</v>
      </c>
      <c r="F22" s="252">
        <v>0.84687400000000002</v>
      </c>
      <c r="G22" s="252">
        <v>0.88187400000000005</v>
      </c>
      <c r="H22" s="252">
        <v>0.86187400000000003</v>
      </c>
      <c r="I22" s="252">
        <v>0.88075099999999995</v>
      </c>
      <c r="J22" s="252">
        <v>0.92275099999999999</v>
      </c>
      <c r="K22" s="252">
        <v>0.83275100000000002</v>
      </c>
      <c r="L22" s="252">
        <v>0.85275100000000004</v>
      </c>
      <c r="M22" s="252">
        <v>0.80475099999999999</v>
      </c>
      <c r="N22" s="252">
        <v>0.85475100000000004</v>
      </c>
      <c r="O22" s="252">
        <v>0.89175099999999996</v>
      </c>
      <c r="P22" s="252">
        <v>0.88475099999999995</v>
      </c>
      <c r="Q22" s="252">
        <v>0.90475099999999997</v>
      </c>
      <c r="R22" s="252">
        <v>0.89075099999999996</v>
      </c>
      <c r="S22" s="252">
        <v>0.83275100000000002</v>
      </c>
      <c r="T22" s="252">
        <v>0.83275100000000002</v>
      </c>
      <c r="U22" s="252">
        <v>0.85775100000000004</v>
      </c>
      <c r="V22" s="252">
        <v>0.82375100000000001</v>
      </c>
      <c r="W22" s="252">
        <v>0.87875099999999995</v>
      </c>
      <c r="X22" s="252">
        <v>0.86375100000000005</v>
      </c>
      <c r="Y22" s="252">
        <v>0.82273300000000005</v>
      </c>
      <c r="Z22" s="252">
        <v>0.81672400000000001</v>
      </c>
      <c r="AA22" s="252">
        <v>0.85205200000000003</v>
      </c>
      <c r="AB22" s="252">
        <v>0.86405200000000004</v>
      </c>
      <c r="AC22" s="252">
        <v>0.88305199999999995</v>
      </c>
      <c r="AD22" s="252">
        <v>0.86805200000000005</v>
      </c>
      <c r="AE22" s="252">
        <v>0.86405200000000004</v>
      </c>
      <c r="AF22" s="252">
        <v>0.88405199999999995</v>
      </c>
      <c r="AG22" s="252">
        <v>0.88405199999999995</v>
      </c>
      <c r="AH22" s="252">
        <v>0.84905200000000003</v>
      </c>
      <c r="AI22" s="252">
        <v>0.78205199999999997</v>
      </c>
      <c r="AJ22" s="252">
        <v>0.83105200000000001</v>
      </c>
      <c r="AK22" s="252">
        <v>0.75405199999999994</v>
      </c>
      <c r="AL22" s="252">
        <v>0.80605199999999999</v>
      </c>
      <c r="AM22" s="252">
        <v>0.819052</v>
      </c>
      <c r="AN22" s="252">
        <v>0.80205199999999999</v>
      </c>
      <c r="AO22" s="252">
        <v>0.75805199999999995</v>
      </c>
      <c r="AP22" s="252">
        <v>0.80105199999999999</v>
      </c>
      <c r="AQ22" s="252">
        <v>0.80105199999999999</v>
      </c>
      <c r="AR22" s="252">
        <v>0.811052</v>
      </c>
      <c r="AS22" s="252">
        <v>0.812052</v>
      </c>
      <c r="AT22" s="252">
        <v>0.75405199999999994</v>
      </c>
      <c r="AU22" s="252">
        <v>0.80905199999999999</v>
      </c>
      <c r="AV22" s="252">
        <v>0.81005199999999999</v>
      </c>
      <c r="AW22" s="252">
        <v>0.79805199999999998</v>
      </c>
      <c r="AX22" s="252">
        <v>0.81738510424999999</v>
      </c>
      <c r="AY22" s="252">
        <v>0.82191935161999996</v>
      </c>
      <c r="AZ22" s="252">
        <v>0.81847907095000005</v>
      </c>
      <c r="BA22" s="409">
        <v>0.81482574461000001</v>
      </c>
      <c r="BB22" s="409">
        <v>0.81123500833999995</v>
      </c>
      <c r="BC22" s="409">
        <v>0.80773501944000003</v>
      </c>
      <c r="BD22" s="409">
        <v>0.80435657867999999</v>
      </c>
      <c r="BE22" s="409">
        <v>0.80075371814999996</v>
      </c>
      <c r="BF22" s="409">
        <v>0.79730705770999999</v>
      </c>
      <c r="BG22" s="409">
        <v>0.76383623733999995</v>
      </c>
      <c r="BH22" s="409">
        <v>0.76289375346999999</v>
      </c>
      <c r="BI22" s="409">
        <v>0.76197959977999996</v>
      </c>
      <c r="BJ22" s="409">
        <v>0.79113213657000003</v>
      </c>
      <c r="BK22" s="409">
        <v>0.79015040841999995</v>
      </c>
      <c r="BL22" s="409">
        <v>0.78943125147000004</v>
      </c>
      <c r="BM22" s="409">
        <v>0.78848038631999995</v>
      </c>
      <c r="BN22" s="409">
        <v>0.78758902649999996</v>
      </c>
      <c r="BO22" s="409">
        <v>0.78678984240000005</v>
      </c>
      <c r="BP22" s="409">
        <v>0.78611568539999999</v>
      </c>
      <c r="BQ22" s="409">
        <v>0.78520478005000005</v>
      </c>
      <c r="BR22" s="409">
        <v>0.78445590702000001</v>
      </c>
      <c r="BS22" s="409">
        <v>0.75368133473999999</v>
      </c>
      <c r="BT22" s="409">
        <v>0.75293510243999995</v>
      </c>
      <c r="BU22" s="409">
        <v>0.75221291826000003</v>
      </c>
      <c r="BV22" s="409">
        <v>0.78156012962999999</v>
      </c>
    </row>
    <row r="23" spans="1:74" ht="11.1" customHeight="1" x14ac:dyDescent="0.2">
      <c r="A23" s="162" t="s">
        <v>271</v>
      </c>
      <c r="B23" s="173" t="s">
        <v>500</v>
      </c>
      <c r="C23" s="252">
        <v>1.7381329999999999</v>
      </c>
      <c r="D23" s="252">
        <v>1.7261329999999999</v>
      </c>
      <c r="E23" s="252">
        <v>1.725133</v>
      </c>
      <c r="F23" s="252">
        <v>1.727133</v>
      </c>
      <c r="G23" s="252">
        <v>1.6521330000000001</v>
      </c>
      <c r="H23" s="252">
        <v>1.6051329999999999</v>
      </c>
      <c r="I23" s="252">
        <v>1.729133</v>
      </c>
      <c r="J23" s="252">
        <v>1.737133</v>
      </c>
      <c r="K23" s="252">
        <v>1.6501330000000001</v>
      </c>
      <c r="L23" s="252">
        <v>1.671133</v>
      </c>
      <c r="M23" s="252">
        <v>1.804133</v>
      </c>
      <c r="N23" s="252">
        <v>1.8611329999999999</v>
      </c>
      <c r="O23" s="252">
        <v>1.7871330000000001</v>
      </c>
      <c r="P23" s="252">
        <v>1.7871330000000001</v>
      </c>
      <c r="Q23" s="252">
        <v>1.834133</v>
      </c>
      <c r="R23" s="252">
        <v>1.7571330000000001</v>
      </c>
      <c r="S23" s="252">
        <v>1.8051330000000001</v>
      </c>
      <c r="T23" s="252">
        <v>1.701133</v>
      </c>
      <c r="U23" s="252">
        <v>1.7571330000000001</v>
      </c>
      <c r="V23" s="252">
        <v>1.705133</v>
      </c>
      <c r="W23" s="252">
        <v>1.624133</v>
      </c>
      <c r="X23" s="252">
        <v>1.6401330000000001</v>
      </c>
      <c r="Y23" s="252">
        <v>1.8011330000000001</v>
      </c>
      <c r="Z23" s="252">
        <v>1.8171330000000001</v>
      </c>
      <c r="AA23" s="252">
        <v>1.7611330000000001</v>
      </c>
      <c r="AB23" s="252">
        <v>1.7651330000000001</v>
      </c>
      <c r="AC23" s="252">
        <v>1.7531330000000001</v>
      </c>
      <c r="AD23" s="252">
        <v>1.6171329999999999</v>
      </c>
      <c r="AE23" s="252">
        <v>1.570133</v>
      </c>
      <c r="AF23" s="252">
        <v>1.7061329999999999</v>
      </c>
      <c r="AG23" s="252">
        <v>1.7021329999999999</v>
      </c>
      <c r="AH23" s="252">
        <v>1.3781330000000001</v>
      </c>
      <c r="AI23" s="252">
        <v>1.6361330000000001</v>
      </c>
      <c r="AJ23" s="252">
        <v>1.794133</v>
      </c>
      <c r="AK23" s="252">
        <v>1.8431329999999999</v>
      </c>
      <c r="AL23" s="252">
        <v>1.858133</v>
      </c>
      <c r="AM23" s="252">
        <v>1.844133</v>
      </c>
      <c r="AN23" s="252">
        <v>1.870133</v>
      </c>
      <c r="AO23" s="252">
        <v>1.9081330000000001</v>
      </c>
      <c r="AP23" s="252">
        <v>1.8831329999999999</v>
      </c>
      <c r="AQ23" s="252">
        <v>1.854133</v>
      </c>
      <c r="AR23" s="252">
        <v>1.8771329999999999</v>
      </c>
      <c r="AS23" s="252">
        <v>1.897133</v>
      </c>
      <c r="AT23" s="252">
        <v>1.8111330000000001</v>
      </c>
      <c r="AU23" s="252">
        <v>1.862133</v>
      </c>
      <c r="AV23" s="252">
        <v>1.830133</v>
      </c>
      <c r="AW23" s="252">
        <v>1.9641329999999999</v>
      </c>
      <c r="AX23" s="252">
        <v>1.9667423969</v>
      </c>
      <c r="AY23" s="252">
        <v>1.9621425537999999</v>
      </c>
      <c r="AZ23" s="252">
        <v>1.9891960961999999</v>
      </c>
      <c r="BA23" s="409">
        <v>2.0043813825000001</v>
      </c>
      <c r="BB23" s="409">
        <v>1.9741061272</v>
      </c>
      <c r="BC23" s="409">
        <v>1.9892133104</v>
      </c>
      <c r="BD23" s="409">
        <v>2.0202633264999998</v>
      </c>
      <c r="BE23" s="409">
        <v>2.0351365292999999</v>
      </c>
      <c r="BF23" s="409">
        <v>1.9752487406999999</v>
      </c>
      <c r="BG23" s="409">
        <v>2.0776151541000001</v>
      </c>
      <c r="BH23" s="409">
        <v>2.0759179821</v>
      </c>
      <c r="BI23" s="409">
        <v>2.0740113837999998</v>
      </c>
      <c r="BJ23" s="409">
        <v>2.0721320441</v>
      </c>
      <c r="BK23" s="409">
        <v>2.0900613808999999</v>
      </c>
      <c r="BL23" s="409">
        <v>2.1045684281999999</v>
      </c>
      <c r="BM23" s="409">
        <v>2.1192036827999998</v>
      </c>
      <c r="BN23" s="409">
        <v>2.1333828543000002</v>
      </c>
      <c r="BO23" s="409">
        <v>2.0079512087000002</v>
      </c>
      <c r="BP23" s="409">
        <v>1.9768034892999999</v>
      </c>
      <c r="BQ23" s="409">
        <v>2.1144785174999998</v>
      </c>
      <c r="BR23" s="409">
        <v>2.0124014455000001</v>
      </c>
      <c r="BS23" s="409">
        <v>2.1392502886</v>
      </c>
      <c r="BT23" s="409">
        <v>2.1370413484999999</v>
      </c>
      <c r="BU23" s="409">
        <v>2.1346265331000001</v>
      </c>
      <c r="BV23" s="409">
        <v>2.1322460935000001</v>
      </c>
    </row>
    <row r="24" spans="1:74" ht="11.1" customHeight="1" x14ac:dyDescent="0.2">
      <c r="A24" s="162" t="s">
        <v>272</v>
      </c>
      <c r="B24" s="173" t="s">
        <v>501</v>
      </c>
      <c r="C24" s="252">
        <v>10.872185</v>
      </c>
      <c r="D24" s="252">
        <v>10.845185000000001</v>
      </c>
      <c r="E24" s="252">
        <v>10.842185000000001</v>
      </c>
      <c r="F24" s="252">
        <v>10.821185</v>
      </c>
      <c r="G24" s="252">
        <v>10.821185</v>
      </c>
      <c r="H24" s="252">
        <v>10.834185</v>
      </c>
      <c r="I24" s="252">
        <v>10.725185</v>
      </c>
      <c r="J24" s="252">
        <v>10.798185</v>
      </c>
      <c r="K24" s="252">
        <v>10.820185</v>
      </c>
      <c r="L24" s="252">
        <v>10.922185000000001</v>
      </c>
      <c r="M24" s="252">
        <v>10.919185000000001</v>
      </c>
      <c r="N24" s="252">
        <v>10.944184999999999</v>
      </c>
      <c r="O24" s="252">
        <v>11.015185000000001</v>
      </c>
      <c r="P24" s="252">
        <v>10.954185000000001</v>
      </c>
      <c r="Q24" s="252">
        <v>11.037184999999999</v>
      </c>
      <c r="R24" s="252">
        <v>10.884185</v>
      </c>
      <c r="S24" s="252">
        <v>11.045185</v>
      </c>
      <c r="T24" s="252">
        <v>10.956185</v>
      </c>
      <c r="U24" s="252">
        <v>10.993185</v>
      </c>
      <c r="V24" s="252">
        <v>11.043184999999999</v>
      </c>
      <c r="W24" s="252">
        <v>10.984185</v>
      </c>
      <c r="X24" s="252">
        <v>11.115185</v>
      </c>
      <c r="Y24" s="252">
        <v>11.135185</v>
      </c>
      <c r="Z24" s="252">
        <v>11.181184999999999</v>
      </c>
      <c r="AA24" s="252">
        <v>11.255185000000001</v>
      </c>
      <c r="AB24" s="252">
        <v>11.255185000000001</v>
      </c>
      <c r="AC24" s="252">
        <v>11.292185</v>
      </c>
      <c r="AD24" s="252">
        <v>11.195185</v>
      </c>
      <c r="AE24" s="252">
        <v>11.160185</v>
      </c>
      <c r="AF24" s="252">
        <v>11.148185</v>
      </c>
      <c r="AG24" s="252">
        <v>10.924185</v>
      </c>
      <c r="AH24" s="252">
        <v>10.961185</v>
      </c>
      <c r="AI24" s="252">
        <v>11.349185</v>
      </c>
      <c r="AJ24" s="252">
        <v>11.446185</v>
      </c>
      <c r="AK24" s="252">
        <v>11.452185</v>
      </c>
      <c r="AL24" s="252">
        <v>11.450184999999999</v>
      </c>
      <c r="AM24" s="252">
        <v>11.353185</v>
      </c>
      <c r="AN24" s="252">
        <v>11.333185</v>
      </c>
      <c r="AO24" s="252">
        <v>11.274184999999999</v>
      </c>
      <c r="AP24" s="252">
        <v>11.223185000000001</v>
      </c>
      <c r="AQ24" s="252">
        <v>11.163185</v>
      </c>
      <c r="AR24" s="252">
        <v>11.163185</v>
      </c>
      <c r="AS24" s="252">
        <v>11.166185</v>
      </c>
      <c r="AT24" s="252">
        <v>11.127185000000001</v>
      </c>
      <c r="AU24" s="252">
        <v>11.123184999999999</v>
      </c>
      <c r="AV24" s="252">
        <v>11.147185</v>
      </c>
      <c r="AW24" s="252">
        <v>11.158185</v>
      </c>
      <c r="AX24" s="252">
        <v>11.148019637000001</v>
      </c>
      <c r="AY24" s="252">
        <v>11.158261882</v>
      </c>
      <c r="AZ24" s="252">
        <v>11.170202181000001</v>
      </c>
      <c r="BA24" s="409">
        <v>11.199960051</v>
      </c>
      <c r="BB24" s="409">
        <v>11.166010055999999</v>
      </c>
      <c r="BC24" s="409">
        <v>11.147349941</v>
      </c>
      <c r="BD24" s="409">
        <v>11.165218865</v>
      </c>
      <c r="BE24" s="409">
        <v>11.142924198999999</v>
      </c>
      <c r="BF24" s="409">
        <v>11.125032040000001</v>
      </c>
      <c r="BG24" s="409">
        <v>11.135947641</v>
      </c>
      <c r="BH24" s="409">
        <v>11.051773836000001</v>
      </c>
      <c r="BI24" s="409">
        <v>11.034818741</v>
      </c>
      <c r="BJ24" s="409">
        <v>11.151205762</v>
      </c>
      <c r="BK24" s="409">
        <v>11.150812883</v>
      </c>
      <c r="BL24" s="409">
        <v>11.159179590000001</v>
      </c>
      <c r="BM24" s="409">
        <v>11.131617488</v>
      </c>
      <c r="BN24" s="409">
        <v>11.153281495</v>
      </c>
      <c r="BO24" s="409">
        <v>11.157064729</v>
      </c>
      <c r="BP24" s="409">
        <v>11.163019015</v>
      </c>
      <c r="BQ24" s="409">
        <v>11.178294236999999</v>
      </c>
      <c r="BR24" s="409">
        <v>11.182919048</v>
      </c>
      <c r="BS24" s="409">
        <v>11.162579011</v>
      </c>
      <c r="BT24" s="409">
        <v>11.17272947</v>
      </c>
      <c r="BU24" s="409">
        <v>11.176082223</v>
      </c>
      <c r="BV24" s="409">
        <v>11.144946439</v>
      </c>
    </row>
    <row r="25" spans="1:74" ht="11.1" customHeight="1" x14ac:dyDescent="0.2">
      <c r="A25" s="162" t="s">
        <v>1073</v>
      </c>
      <c r="B25" s="173" t="s">
        <v>1074</v>
      </c>
      <c r="C25" s="252">
        <v>0.27367799999999998</v>
      </c>
      <c r="D25" s="252">
        <v>0.233678</v>
      </c>
      <c r="E25" s="252">
        <v>0.31367800000000001</v>
      </c>
      <c r="F25" s="252">
        <v>0.25367800000000001</v>
      </c>
      <c r="G25" s="252">
        <v>0.24567800000000001</v>
      </c>
      <c r="H25" s="252">
        <v>0.35067799999999999</v>
      </c>
      <c r="I25" s="252">
        <v>0.28467799999999999</v>
      </c>
      <c r="J25" s="252">
        <v>0.27767799999999998</v>
      </c>
      <c r="K25" s="252">
        <v>0.294678</v>
      </c>
      <c r="L25" s="252">
        <v>0.24667800000000001</v>
      </c>
      <c r="M25" s="252">
        <v>0.235678</v>
      </c>
      <c r="N25" s="252">
        <v>0.27067799999999997</v>
      </c>
      <c r="O25" s="252">
        <v>0.295678</v>
      </c>
      <c r="P25" s="252">
        <v>0.27067799999999997</v>
      </c>
      <c r="Q25" s="252">
        <v>0.31567800000000001</v>
      </c>
      <c r="R25" s="252">
        <v>0.25667800000000002</v>
      </c>
      <c r="S25" s="252">
        <v>0.27167799999999998</v>
      </c>
      <c r="T25" s="252">
        <v>0.27667799999999998</v>
      </c>
      <c r="U25" s="252">
        <v>0.28167799999999998</v>
      </c>
      <c r="V25" s="252">
        <v>0.28667799999999999</v>
      </c>
      <c r="W25" s="252">
        <v>0.28167799999999998</v>
      </c>
      <c r="X25" s="252">
        <v>0.27167799999999998</v>
      </c>
      <c r="Y25" s="252">
        <v>0.27167799999999998</v>
      </c>
      <c r="Z25" s="252">
        <v>0.27167799999999998</v>
      </c>
      <c r="AA25" s="252">
        <v>0.27167799999999998</v>
      </c>
      <c r="AB25" s="252">
        <v>0.27167799999999998</v>
      </c>
      <c r="AC25" s="252">
        <v>0.27167799999999998</v>
      </c>
      <c r="AD25" s="252">
        <v>0.27167799999999998</v>
      </c>
      <c r="AE25" s="252">
        <v>0.25167800000000001</v>
      </c>
      <c r="AF25" s="252">
        <v>0.25167800000000001</v>
      </c>
      <c r="AG25" s="252">
        <v>0.25167800000000001</v>
      </c>
      <c r="AH25" s="252">
        <v>0.25167800000000001</v>
      </c>
      <c r="AI25" s="252">
        <v>0.28167799999999998</v>
      </c>
      <c r="AJ25" s="252">
        <v>0.27667799999999998</v>
      </c>
      <c r="AK25" s="252">
        <v>0.27667799999999998</v>
      </c>
      <c r="AL25" s="252">
        <v>0.28167799999999998</v>
      </c>
      <c r="AM25" s="252">
        <v>0.28167799999999998</v>
      </c>
      <c r="AN25" s="252">
        <v>0.28167799999999998</v>
      </c>
      <c r="AO25" s="252">
        <v>0.28167799999999998</v>
      </c>
      <c r="AP25" s="252">
        <v>0.28167799999999998</v>
      </c>
      <c r="AQ25" s="252">
        <v>0.28167799999999998</v>
      </c>
      <c r="AR25" s="252">
        <v>0.28567799999999999</v>
      </c>
      <c r="AS25" s="252">
        <v>0.28567799999999999</v>
      </c>
      <c r="AT25" s="252">
        <v>0.28567799999999999</v>
      </c>
      <c r="AU25" s="252">
        <v>0.28567799999999999</v>
      </c>
      <c r="AV25" s="252">
        <v>0.28567799999999999</v>
      </c>
      <c r="AW25" s="252">
        <v>0.28567799999999999</v>
      </c>
      <c r="AX25" s="252">
        <v>0.28578405088999997</v>
      </c>
      <c r="AY25" s="252">
        <v>0.28576635584999999</v>
      </c>
      <c r="AZ25" s="252">
        <v>0.28581381680000001</v>
      </c>
      <c r="BA25" s="409">
        <v>0.28579136429000002</v>
      </c>
      <c r="BB25" s="409">
        <v>0.28577785901000002</v>
      </c>
      <c r="BC25" s="409">
        <v>0.28578233915000001</v>
      </c>
      <c r="BD25" s="409">
        <v>0.28581698663999999</v>
      </c>
      <c r="BE25" s="409">
        <v>0.28581121777000001</v>
      </c>
      <c r="BF25" s="409">
        <v>0.28581634246999998</v>
      </c>
      <c r="BG25" s="409">
        <v>0.28581010468000001</v>
      </c>
      <c r="BH25" s="409">
        <v>0.28580708443000002</v>
      </c>
      <c r="BI25" s="409">
        <v>0.28580752144999999</v>
      </c>
      <c r="BJ25" s="409">
        <v>0.28582175046000002</v>
      </c>
      <c r="BK25" s="409">
        <v>0.27727071354999999</v>
      </c>
      <c r="BL25" s="409">
        <v>0.27732288776000003</v>
      </c>
      <c r="BM25" s="409">
        <v>0.27730029112999999</v>
      </c>
      <c r="BN25" s="409">
        <v>0.27728610036000001</v>
      </c>
      <c r="BO25" s="409">
        <v>0.27729060187999999</v>
      </c>
      <c r="BP25" s="409">
        <v>0.27732654313999999</v>
      </c>
      <c r="BQ25" s="409">
        <v>0.27731895467000001</v>
      </c>
      <c r="BR25" s="409">
        <v>0.27732417883999999</v>
      </c>
      <c r="BS25" s="409">
        <v>0.27731791295000002</v>
      </c>
      <c r="BT25" s="409">
        <v>0.27731516207000001</v>
      </c>
      <c r="BU25" s="409">
        <v>0.27731497504000002</v>
      </c>
      <c r="BV25" s="409">
        <v>0.27732962125999999</v>
      </c>
    </row>
    <row r="26" spans="1:74" ht="11.1" customHeight="1" x14ac:dyDescent="0.2">
      <c r="A26" s="162" t="s">
        <v>502</v>
      </c>
      <c r="B26" s="173" t="s">
        <v>1146</v>
      </c>
      <c r="C26" s="252">
        <v>0.179616</v>
      </c>
      <c r="D26" s="252">
        <v>0.202708</v>
      </c>
      <c r="E26" s="252">
        <v>0.178643</v>
      </c>
      <c r="F26" s="252">
        <v>0.18903300000000001</v>
      </c>
      <c r="G26" s="252">
        <v>0.19810700000000001</v>
      </c>
      <c r="H26" s="252">
        <v>0.197439</v>
      </c>
      <c r="I26" s="252">
        <v>0.20683399999999999</v>
      </c>
      <c r="J26" s="252">
        <v>0.180393</v>
      </c>
      <c r="K26" s="252">
        <v>0.19712299999999999</v>
      </c>
      <c r="L26" s="252">
        <v>0.175593</v>
      </c>
      <c r="M26" s="252">
        <v>0.19991200000000001</v>
      </c>
      <c r="N26" s="252">
        <v>0.19438800000000001</v>
      </c>
      <c r="O26" s="252">
        <v>0.18480099999999999</v>
      </c>
      <c r="P26" s="252">
        <v>0.19567899999999999</v>
      </c>
      <c r="Q26" s="252">
        <v>0.18379200000000001</v>
      </c>
      <c r="R26" s="252">
        <v>0.17759900000000001</v>
      </c>
      <c r="S26" s="252">
        <v>0.176345</v>
      </c>
      <c r="T26" s="252">
        <v>0.174932</v>
      </c>
      <c r="U26" s="252">
        <v>0.174874</v>
      </c>
      <c r="V26" s="252">
        <v>0.17136799999999999</v>
      </c>
      <c r="W26" s="252">
        <v>0.17071</v>
      </c>
      <c r="X26" s="252">
        <v>0.16800200000000001</v>
      </c>
      <c r="Y26" s="252">
        <v>0.16732900000000001</v>
      </c>
      <c r="Z26" s="252">
        <v>0.16545599999999999</v>
      </c>
      <c r="AA26" s="252">
        <v>0.17348</v>
      </c>
      <c r="AB26" s="252">
        <v>0.17448</v>
      </c>
      <c r="AC26" s="252">
        <v>0.17348</v>
      </c>
      <c r="AD26" s="252">
        <v>0.17448</v>
      </c>
      <c r="AE26" s="252">
        <v>0.17348</v>
      </c>
      <c r="AF26" s="252">
        <v>0.17147999999999999</v>
      </c>
      <c r="AG26" s="252">
        <v>0.17247999999999999</v>
      </c>
      <c r="AH26" s="252">
        <v>0.17147999999999999</v>
      </c>
      <c r="AI26" s="252">
        <v>0.16947999999999999</v>
      </c>
      <c r="AJ26" s="252">
        <v>0.16547999999999999</v>
      </c>
      <c r="AK26" s="252">
        <v>0.16847999999999999</v>
      </c>
      <c r="AL26" s="252">
        <v>0.16747999999999999</v>
      </c>
      <c r="AM26" s="252">
        <v>0.16447999999999999</v>
      </c>
      <c r="AN26" s="252">
        <v>0.16547999999999999</v>
      </c>
      <c r="AO26" s="252">
        <v>0.16447999999999999</v>
      </c>
      <c r="AP26" s="252">
        <v>0.16547999999999999</v>
      </c>
      <c r="AQ26" s="252">
        <v>0.16647999999999999</v>
      </c>
      <c r="AR26" s="252">
        <v>0.16547999999999999</v>
      </c>
      <c r="AS26" s="252">
        <v>0.15748000000000001</v>
      </c>
      <c r="AT26" s="252">
        <v>0.15448000000000001</v>
      </c>
      <c r="AU26" s="252">
        <v>0.15648000000000001</v>
      </c>
      <c r="AV26" s="252">
        <v>0.15448000000000001</v>
      </c>
      <c r="AW26" s="252">
        <v>0.15548000000000001</v>
      </c>
      <c r="AX26" s="252">
        <v>0.18055078533999999</v>
      </c>
      <c r="AY26" s="252">
        <v>0.17631112358000001</v>
      </c>
      <c r="AZ26" s="252">
        <v>0.17755330020999999</v>
      </c>
      <c r="BA26" s="409">
        <v>0.17489388920000001</v>
      </c>
      <c r="BB26" s="409">
        <v>0.17445155728</v>
      </c>
      <c r="BC26" s="409">
        <v>0.17602592339000001</v>
      </c>
      <c r="BD26" s="409">
        <v>0.17566762676</v>
      </c>
      <c r="BE26" s="409">
        <v>0.17604177703000001</v>
      </c>
      <c r="BF26" s="409">
        <v>0.17497982461</v>
      </c>
      <c r="BG26" s="409">
        <v>0.17439482287999999</v>
      </c>
      <c r="BH26" s="409">
        <v>0.17206718429000001</v>
      </c>
      <c r="BI26" s="409">
        <v>0.17318836983999999</v>
      </c>
      <c r="BJ26" s="409">
        <v>0.17208894677</v>
      </c>
      <c r="BK26" s="409">
        <v>0.16616231517999999</v>
      </c>
      <c r="BL26" s="409">
        <v>0.16752665198</v>
      </c>
      <c r="BM26" s="409">
        <v>0.16494696728</v>
      </c>
      <c r="BN26" s="409">
        <v>0.16457407975999999</v>
      </c>
      <c r="BO26" s="409">
        <v>0.16621725086</v>
      </c>
      <c r="BP26" s="409">
        <v>0.16593172389999999</v>
      </c>
      <c r="BQ26" s="409">
        <v>0.16635091215</v>
      </c>
      <c r="BR26" s="409">
        <v>0.16534351707</v>
      </c>
      <c r="BS26" s="409">
        <v>0.16480796303</v>
      </c>
      <c r="BT26" s="409">
        <v>0.16252810756</v>
      </c>
      <c r="BU26" s="409">
        <v>0.16368699456999999</v>
      </c>
      <c r="BV26" s="409">
        <v>0.16262964158000001</v>
      </c>
    </row>
    <row r="27" spans="1:74" ht="11.1" customHeight="1" x14ac:dyDescent="0.2">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410"/>
      <c r="BB27" s="410"/>
      <c r="BC27" s="410"/>
      <c r="BD27" s="410"/>
      <c r="BE27" s="410"/>
      <c r="BF27" s="410"/>
      <c r="BG27" s="410"/>
      <c r="BH27" s="410"/>
      <c r="BI27" s="410"/>
      <c r="BJ27" s="410"/>
      <c r="BK27" s="410"/>
      <c r="BL27" s="410"/>
      <c r="BM27" s="410"/>
      <c r="BN27" s="410"/>
      <c r="BO27" s="410"/>
      <c r="BP27" s="410"/>
      <c r="BQ27" s="410"/>
      <c r="BR27" s="410"/>
      <c r="BS27" s="410"/>
      <c r="BT27" s="410"/>
      <c r="BU27" s="410"/>
      <c r="BV27" s="410"/>
    </row>
    <row r="28" spans="1:74" ht="11.1" customHeight="1" x14ac:dyDescent="0.2">
      <c r="A28" s="162" t="s">
        <v>505</v>
      </c>
      <c r="B28" s="172" t="s">
        <v>515</v>
      </c>
      <c r="C28" s="252">
        <v>1.1904136685</v>
      </c>
      <c r="D28" s="252">
        <v>1.1895776684999999</v>
      </c>
      <c r="E28" s="252">
        <v>1.1792646684999999</v>
      </c>
      <c r="F28" s="252">
        <v>1.1560126685000001</v>
      </c>
      <c r="G28" s="252">
        <v>1.1656406685</v>
      </c>
      <c r="H28" s="252">
        <v>1.1925106685</v>
      </c>
      <c r="I28" s="252">
        <v>1.1955196685</v>
      </c>
      <c r="J28" s="252">
        <v>1.1911916684999999</v>
      </c>
      <c r="K28" s="252">
        <v>1.1929596684999999</v>
      </c>
      <c r="L28" s="252">
        <v>1.1692976685000001</v>
      </c>
      <c r="M28" s="252">
        <v>1.1532426684999999</v>
      </c>
      <c r="N28" s="252">
        <v>1.1508396685</v>
      </c>
      <c r="O28" s="252">
        <v>1.1865266410999999</v>
      </c>
      <c r="P28" s="252">
        <v>1.1837766410999999</v>
      </c>
      <c r="Q28" s="252">
        <v>1.1818426411</v>
      </c>
      <c r="R28" s="252">
        <v>1.1495166411</v>
      </c>
      <c r="S28" s="252">
        <v>1.1162046411</v>
      </c>
      <c r="T28" s="252">
        <v>1.1339406410999999</v>
      </c>
      <c r="U28" s="252">
        <v>1.1372986410999999</v>
      </c>
      <c r="V28" s="252">
        <v>1.1260306411000001</v>
      </c>
      <c r="W28" s="252">
        <v>1.1217106411</v>
      </c>
      <c r="X28" s="252">
        <v>1.1162166411000001</v>
      </c>
      <c r="Y28" s="252">
        <v>1.1319246410999999</v>
      </c>
      <c r="Z28" s="252">
        <v>1.1431216411</v>
      </c>
      <c r="AA28" s="252">
        <v>1.1426246411000001</v>
      </c>
      <c r="AB28" s="252">
        <v>1.1492166411</v>
      </c>
      <c r="AC28" s="252">
        <v>1.1432166411</v>
      </c>
      <c r="AD28" s="252">
        <v>1.1302166411000001</v>
      </c>
      <c r="AE28" s="252">
        <v>1.1362166411000001</v>
      </c>
      <c r="AF28" s="252">
        <v>1.1492166411</v>
      </c>
      <c r="AG28" s="252">
        <v>1.1472166411</v>
      </c>
      <c r="AH28" s="252">
        <v>1.1492166411</v>
      </c>
      <c r="AI28" s="252">
        <v>1.1342166411000001</v>
      </c>
      <c r="AJ28" s="252">
        <v>1.1432166411</v>
      </c>
      <c r="AK28" s="252">
        <v>1.1462166411000001</v>
      </c>
      <c r="AL28" s="252">
        <v>1.1262166411000001</v>
      </c>
      <c r="AM28" s="252">
        <v>1.0692166410999999</v>
      </c>
      <c r="AN28" s="252">
        <v>1.0722166411</v>
      </c>
      <c r="AO28" s="252">
        <v>1.0692166410999999</v>
      </c>
      <c r="AP28" s="252">
        <v>1.0692166410999999</v>
      </c>
      <c r="AQ28" s="252">
        <v>1.0722166411</v>
      </c>
      <c r="AR28" s="252">
        <v>1.0702166411</v>
      </c>
      <c r="AS28" s="252">
        <v>1.0682166411</v>
      </c>
      <c r="AT28" s="252">
        <v>1.0662166411</v>
      </c>
      <c r="AU28" s="252">
        <v>1.0732166410999999</v>
      </c>
      <c r="AV28" s="252">
        <v>1.0792166410999999</v>
      </c>
      <c r="AW28" s="252">
        <v>1.0652166410999999</v>
      </c>
      <c r="AX28" s="252">
        <v>1.1112880200999999</v>
      </c>
      <c r="AY28" s="252">
        <v>1.1083139574</v>
      </c>
      <c r="AZ28" s="252">
        <v>1.1087140175000001</v>
      </c>
      <c r="BA28" s="409">
        <v>1.1016827855</v>
      </c>
      <c r="BB28" s="409">
        <v>1.0947519283</v>
      </c>
      <c r="BC28" s="409">
        <v>1.0882064256999999</v>
      </c>
      <c r="BD28" s="409">
        <v>1.0821326438000001</v>
      </c>
      <c r="BE28" s="409">
        <v>1.0757586598</v>
      </c>
      <c r="BF28" s="409">
        <v>1.0697765769000001</v>
      </c>
      <c r="BG28" s="409">
        <v>1.0635059296</v>
      </c>
      <c r="BH28" s="409">
        <v>1.0568049497000001</v>
      </c>
      <c r="BI28" s="409">
        <v>1.0507312393999999</v>
      </c>
      <c r="BJ28" s="409">
        <v>1.044527881</v>
      </c>
      <c r="BK28" s="409">
        <v>1.0614924154000001</v>
      </c>
      <c r="BL28" s="409">
        <v>1.0549046431</v>
      </c>
      <c r="BM28" s="409">
        <v>1.0478630379</v>
      </c>
      <c r="BN28" s="409">
        <v>1.0409191158</v>
      </c>
      <c r="BO28" s="409">
        <v>1.0343636174999999</v>
      </c>
      <c r="BP28" s="409">
        <v>1.0282855324</v>
      </c>
      <c r="BQ28" s="409">
        <v>1.0218948017</v>
      </c>
      <c r="BR28" s="409">
        <v>1.0161375866</v>
      </c>
      <c r="BS28" s="409">
        <v>1.0100883915000001</v>
      </c>
      <c r="BT28" s="409">
        <v>1.0038683203000001</v>
      </c>
      <c r="BU28" s="409">
        <v>0.99800781653000004</v>
      </c>
      <c r="BV28" s="409">
        <v>0.99601976221999999</v>
      </c>
    </row>
    <row r="29" spans="1:74" ht="11.1" customHeight="1" x14ac:dyDescent="0.2">
      <c r="A29" s="162" t="s">
        <v>273</v>
      </c>
      <c r="B29" s="173" t="s">
        <v>504</v>
      </c>
      <c r="C29" s="252">
        <v>0.96695600000000004</v>
      </c>
      <c r="D29" s="252">
        <v>0.95411999999999997</v>
      </c>
      <c r="E29" s="252">
        <v>0.94880699999999996</v>
      </c>
      <c r="F29" s="252">
        <v>0.93255500000000002</v>
      </c>
      <c r="G29" s="252">
        <v>0.94418299999999999</v>
      </c>
      <c r="H29" s="252">
        <v>0.96505300000000005</v>
      </c>
      <c r="I29" s="252">
        <v>0.96506199999999998</v>
      </c>
      <c r="J29" s="252">
        <v>0.96173399999999998</v>
      </c>
      <c r="K29" s="252">
        <v>0.96650199999999997</v>
      </c>
      <c r="L29" s="252">
        <v>0.94584000000000001</v>
      </c>
      <c r="M29" s="252">
        <v>0.92978499999999997</v>
      </c>
      <c r="N29" s="252">
        <v>0.94038200000000005</v>
      </c>
      <c r="O29" s="252">
        <v>0.96859499999999998</v>
      </c>
      <c r="P29" s="252">
        <v>0.96584499999999995</v>
      </c>
      <c r="Q29" s="252">
        <v>0.98491099999999998</v>
      </c>
      <c r="R29" s="252">
        <v>0.96858500000000003</v>
      </c>
      <c r="S29" s="252">
        <v>0.98327299999999995</v>
      </c>
      <c r="T29" s="252">
        <v>1.001009</v>
      </c>
      <c r="U29" s="252">
        <v>1.0093669999999999</v>
      </c>
      <c r="V29" s="252">
        <v>0.99809899999999996</v>
      </c>
      <c r="W29" s="252">
        <v>0.99377899999999997</v>
      </c>
      <c r="X29" s="252">
        <v>0.98828499999999997</v>
      </c>
      <c r="Y29" s="252">
        <v>1.0039929999999999</v>
      </c>
      <c r="Z29" s="252">
        <v>1.01519</v>
      </c>
      <c r="AA29" s="252">
        <v>1.0146930000000001</v>
      </c>
      <c r="AB29" s="252">
        <v>1.021285</v>
      </c>
      <c r="AC29" s="252">
        <v>1.015285</v>
      </c>
      <c r="AD29" s="252">
        <v>1.0022850000000001</v>
      </c>
      <c r="AE29" s="252">
        <v>1.0082850000000001</v>
      </c>
      <c r="AF29" s="252">
        <v>1.021285</v>
      </c>
      <c r="AG29" s="252">
        <v>1.019285</v>
      </c>
      <c r="AH29" s="252">
        <v>1.021285</v>
      </c>
      <c r="AI29" s="252">
        <v>1.011285</v>
      </c>
      <c r="AJ29" s="252">
        <v>1.0202850000000001</v>
      </c>
      <c r="AK29" s="252">
        <v>1.023285</v>
      </c>
      <c r="AL29" s="252">
        <v>1.003285</v>
      </c>
      <c r="AM29" s="252">
        <v>0.97528499999999996</v>
      </c>
      <c r="AN29" s="252">
        <v>0.97928499999999996</v>
      </c>
      <c r="AO29" s="252">
        <v>0.97728499999999996</v>
      </c>
      <c r="AP29" s="252">
        <v>0.97728499999999996</v>
      </c>
      <c r="AQ29" s="252">
        <v>0.98028499999999996</v>
      </c>
      <c r="AR29" s="252">
        <v>0.97828499999999996</v>
      </c>
      <c r="AS29" s="252">
        <v>0.97628499999999996</v>
      </c>
      <c r="AT29" s="252">
        <v>0.97728499999999996</v>
      </c>
      <c r="AU29" s="252">
        <v>0.98428499999999997</v>
      </c>
      <c r="AV29" s="252">
        <v>0.98528499999999997</v>
      </c>
      <c r="AW29" s="252">
        <v>0.97128499999999995</v>
      </c>
      <c r="AX29" s="252">
        <v>1.0027814395000001</v>
      </c>
      <c r="AY29" s="252">
        <v>0.99678594578000002</v>
      </c>
      <c r="AZ29" s="252">
        <v>0.99072069164999998</v>
      </c>
      <c r="BA29" s="409">
        <v>0.98466401687000005</v>
      </c>
      <c r="BB29" s="409">
        <v>0.97858495931</v>
      </c>
      <c r="BC29" s="409">
        <v>0.97255995880000001</v>
      </c>
      <c r="BD29" s="409">
        <v>0.96654177744000003</v>
      </c>
      <c r="BE29" s="409">
        <v>0.96050675430999999</v>
      </c>
      <c r="BF29" s="409">
        <v>0.95447240150000001</v>
      </c>
      <c r="BG29" s="409">
        <v>0.94849554862999996</v>
      </c>
      <c r="BH29" s="409">
        <v>0.94246558346999998</v>
      </c>
      <c r="BI29" s="409">
        <v>0.93643917449000003</v>
      </c>
      <c r="BJ29" s="409">
        <v>0.93053289617000001</v>
      </c>
      <c r="BK29" s="409">
        <v>0.92453773791000005</v>
      </c>
      <c r="BL29" s="409">
        <v>0.91848478252999999</v>
      </c>
      <c r="BM29" s="409">
        <v>0.91243634796999995</v>
      </c>
      <c r="BN29" s="409">
        <v>0.90636479047999996</v>
      </c>
      <c r="BO29" s="409">
        <v>0.90034751845000005</v>
      </c>
      <c r="BP29" s="409">
        <v>0.89433773926000004</v>
      </c>
      <c r="BQ29" s="409">
        <v>0.88830844513999996</v>
      </c>
      <c r="BR29" s="409">
        <v>0.88228101326999997</v>
      </c>
      <c r="BS29" s="409">
        <v>0.87631071675000005</v>
      </c>
      <c r="BT29" s="409">
        <v>0.87028727929000005</v>
      </c>
      <c r="BU29" s="409">
        <v>0.86426646737000001</v>
      </c>
      <c r="BV29" s="409">
        <v>0.86236634663</v>
      </c>
    </row>
    <row r="30" spans="1:74" ht="11.1" customHeight="1" x14ac:dyDescent="0.2">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410"/>
      <c r="BB30" s="410"/>
      <c r="BC30" s="410"/>
      <c r="BD30" s="410"/>
      <c r="BE30" s="410"/>
      <c r="BF30" s="410"/>
      <c r="BG30" s="410"/>
      <c r="BH30" s="410"/>
      <c r="BI30" s="410"/>
      <c r="BJ30" s="410"/>
      <c r="BK30" s="410"/>
      <c r="BL30" s="410"/>
      <c r="BM30" s="410"/>
      <c r="BN30" s="410"/>
      <c r="BO30" s="410"/>
      <c r="BP30" s="410"/>
      <c r="BQ30" s="410"/>
      <c r="BR30" s="410"/>
      <c r="BS30" s="410"/>
      <c r="BT30" s="410"/>
      <c r="BU30" s="410"/>
      <c r="BV30" s="410"/>
    </row>
    <row r="31" spans="1:74" ht="11.1" customHeight="1" x14ac:dyDescent="0.2">
      <c r="A31" s="162" t="s">
        <v>506</v>
      </c>
      <c r="B31" s="172" t="s">
        <v>516</v>
      </c>
      <c r="C31" s="252">
        <v>9.5638706076000002</v>
      </c>
      <c r="D31" s="252">
        <v>9.6870462645999993</v>
      </c>
      <c r="E31" s="252">
        <v>9.5762099431000003</v>
      </c>
      <c r="F31" s="252">
        <v>9.542562964</v>
      </c>
      <c r="G31" s="252">
        <v>9.5850687793000002</v>
      </c>
      <c r="H31" s="252">
        <v>9.7376885879999993</v>
      </c>
      <c r="I31" s="252">
        <v>9.4555704812000005</v>
      </c>
      <c r="J31" s="252">
        <v>9.4768649533999998</v>
      </c>
      <c r="K31" s="252">
        <v>9.5886063319999995</v>
      </c>
      <c r="L31" s="252">
        <v>9.6558468514999998</v>
      </c>
      <c r="M31" s="252">
        <v>9.8785845587000001</v>
      </c>
      <c r="N31" s="252">
        <v>9.8734337109000005</v>
      </c>
      <c r="O31" s="252">
        <v>9.7481871697999996</v>
      </c>
      <c r="P31" s="252">
        <v>9.6996791806000004</v>
      </c>
      <c r="Q31" s="252">
        <v>9.6961063981999995</v>
      </c>
      <c r="R31" s="252">
        <v>9.7518935145000007</v>
      </c>
      <c r="S31" s="252">
        <v>9.7010799479000003</v>
      </c>
      <c r="T31" s="252">
        <v>9.9251401492000006</v>
      </c>
      <c r="U31" s="252">
        <v>9.7585158175999993</v>
      </c>
      <c r="V31" s="252">
        <v>9.7012536318000002</v>
      </c>
      <c r="W31" s="252">
        <v>9.8560623197999995</v>
      </c>
      <c r="X31" s="252">
        <v>9.7306880329999998</v>
      </c>
      <c r="Y31" s="252">
        <v>9.8691130692000009</v>
      </c>
      <c r="Z31" s="252">
        <v>9.8207760692000008</v>
      </c>
      <c r="AA31" s="252">
        <v>9.7590848547999993</v>
      </c>
      <c r="AB31" s="252">
        <v>9.7470848548000006</v>
      </c>
      <c r="AC31" s="252">
        <v>9.6410848548000008</v>
      </c>
      <c r="AD31" s="252">
        <v>9.5220848547999992</v>
      </c>
      <c r="AE31" s="252">
        <v>9.4340848548</v>
      </c>
      <c r="AF31" s="252">
        <v>9.5710848548000005</v>
      </c>
      <c r="AG31" s="252">
        <v>9.4840848548000007</v>
      </c>
      <c r="AH31" s="252">
        <v>9.3290848547999996</v>
      </c>
      <c r="AI31" s="252">
        <v>9.3480848547999997</v>
      </c>
      <c r="AJ31" s="252">
        <v>9.2860848548000003</v>
      </c>
      <c r="AK31" s="252">
        <v>9.3990848547999999</v>
      </c>
      <c r="AL31" s="252">
        <v>9.3880848548000007</v>
      </c>
      <c r="AM31" s="252">
        <v>9.3100848547999995</v>
      </c>
      <c r="AN31" s="252">
        <v>9.3780848548000009</v>
      </c>
      <c r="AO31" s="252">
        <v>9.3600848548000002</v>
      </c>
      <c r="AP31" s="252">
        <v>9.2370848548000009</v>
      </c>
      <c r="AQ31" s="252">
        <v>9.2080848547999992</v>
      </c>
      <c r="AR31" s="252">
        <v>9.3940848548000009</v>
      </c>
      <c r="AS31" s="252">
        <v>9.2780848547999994</v>
      </c>
      <c r="AT31" s="252">
        <v>9.1470848547999992</v>
      </c>
      <c r="AU31" s="252">
        <v>9.1380848548000007</v>
      </c>
      <c r="AV31" s="252">
        <v>9.1730848548000008</v>
      </c>
      <c r="AW31" s="252">
        <v>9.2360848547999996</v>
      </c>
      <c r="AX31" s="252">
        <v>9.1786406915000001</v>
      </c>
      <c r="AY31" s="252">
        <v>9.3030624470000003</v>
      </c>
      <c r="AZ31" s="252">
        <v>9.2284861443999997</v>
      </c>
      <c r="BA31" s="409">
        <v>9.2063235278000004</v>
      </c>
      <c r="BB31" s="409">
        <v>9.1971057717000004</v>
      </c>
      <c r="BC31" s="409">
        <v>9.2331847841000005</v>
      </c>
      <c r="BD31" s="409">
        <v>9.2798622404</v>
      </c>
      <c r="BE31" s="409">
        <v>9.2101561118999999</v>
      </c>
      <c r="BF31" s="409">
        <v>9.2393105245000005</v>
      </c>
      <c r="BG31" s="409">
        <v>9.2494534960999992</v>
      </c>
      <c r="BH31" s="409">
        <v>9.2736520661000004</v>
      </c>
      <c r="BI31" s="409">
        <v>9.2874032943000007</v>
      </c>
      <c r="BJ31" s="409">
        <v>9.2478078338999996</v>
      </c>
      <c r="BK31" s="409">
        <v>9.2374024710999993</v>
      </c>
      <c r="BL31" s="409">
        <v>9.2659804250000004</v>
      </c>
      <c r="BM31" s="409">
        <v>9.2431157496999994</v>
      </c>
      <c r="BN31" s="409">
        <v>9.2293316914000005</v>
      </c>
      <c r="BO31" s="409">
        <v>9.2599407637999995</v>
      </c>
      <c r="BP31" s="409">
        <v>9.3017421197000001</v>
      </c>
      <c r="BQ31" s="409">
        <v>9.2306215257000002</v>
      </c>
      <c r="BR31" s="409">
        <v>9.2572736402999993</v>
      </c>
      <c r="BS31" s="409">
        <v>9.2619840694000004</v>
      </c>
      <c r="BT31" s="409">
        <v>9.2698942327000005</v>
      </c>
      <c r="BU31" s="409">
        <v>9.2689961855000007</v>
      </c>
      <c r="BV31" s="409">
        <v>9.2208393042000001</v>
      </c>
    </row>
    <row r="32" spans="1:74" ht="11.1" customHeight="1" x14ac:dyDescent="0.2">
      <c r="A32" s="162" t="s">
        <v>274</v>
      </c>
      <c r="B32" s="173" t="s">
        <v>351</v>
      </c>
      <c r="C32" s="252">
        <v>0.43538127602999999</v>
      </c>
      <c r="D32" s="252">
        <v>0.46838127603000002</v>
      </c>
      <c r="E32" s="252">
        <v>0.44838127603</v>
      </c>
      <c r="F32" s="252">
        <v>0.45638127603</v>
      </c>
      <c r="G32" s="252">
        <v>0.45138127603</v>
      </c>
      <c r="H32" s="252">
        <v>0.49338127602999998</v>
      </c>
      <c r="I32" s="252">
        <v>0.47938127603000003</v>
      </c>
      <c r="J32" s="252">
        <v>0.48038127603000003</v>
      </c>
      <c r="K32" s="252">
        <v>0.47538127603000002</v>
      </c>
      <c r="L32" s="252">
        <v>0.46538127603000001</v>
      </c>
      <c r="M32" s="252">
        <v>0.45038127603</v>
      </c>
      <c r="N32" s="252">
        <v>0.44838127603</v>
      </c>
      <c r="O32" s="252">
        <v>0.42216627329</v>
      </c>
      <c r="P32" s="252">
        <v>0.39016627328999998</v>
      </c>
      <c r="Q32" s="252">
        <v>0.31716627329000002</v>
      </c>
      <c r="R32" s="252">
        <v>0.38816627328999997</v>
      </c>
      <c r="S32" s="252">
        <v>0.33816627328999999</v>
      </c>
      <c r="T32" s="252">
        <v>0.43216627329000001</v>
      </c>
      <c r="U32" s="252">
        <v>0.45816627328999998</v>
      </c>
      <c r="V32" s="252">
        <v>0.45216627328999998</v>
      </c>
      <c r="W32" s="252">
        <v>0.42616627329000001</v>
      </c>
      <c r="X32" s="252">
        <v>0.40916627328999999</v>
      </c>
      <c r="Y32" s="252">
        <v>0.42916627329000001</v>
      </c>
      <c r="Z32" s="252">
        <v>0.42216627329</v>
      </c>
      <c r="AA32" s="252">
        <v>0.39900000000000002</v>
      </c>
      <c r="AB32" s="252">
        <v>0.39300000000000002</v>
      </c>
      <c r="AC32" s="252">
        <v>0.38200000000000001</v>
      </c>
      <c r="AD32" s="252">
        <v>0.373</v>
      </c>
      <c r="AE32" s="252">
        <v>0.35799999999999998</v>
      </c>
      <c r="AF32" s="252">
        <v>0.38300000000000001</v>
      </c>
      <c r="AG32" s="252">
        <v>0.40799999999999997</v>
      </c>
      <c r="AH32" s="252">
        <v>0.41</v>
      </c>
      <c r="AI32" s="252">
        <v>0.39700000000000002</v>
      </c>
      <c r="AJ32" s="252">
        <v>0.39200000000000002</v>
      </c>
      <c r="AK32" s="252">
        <v>0.38200000000000001</v>
      </c>
      <c r="AL32" s="252">
        <v>0.35099999999999998</v>
      </c>
      <c r="AM32" s="252">
        <v>0.34399999999999997</v>
      </c>
      <c r="AN32" s="252">
        <v>0.34100000000000003</v>
      </c>
      <c r="AO32" s="252">
        <v>0.35799999999999998</v>
      </c>
      <c r="AP32" s="252">
        <v>0.34300000000000003</v>
      </c>
      <c r="AQ32" s="252">
        <v>0.36599999999999999</v>
      </c>
      <c r="AR32" s="252">
        <v>0.36799999999999999</v>
      </c>
      <c r="AS32" s="252">
        <v>0.378</v>
      </c>
      <c r="AT32" s="252">
        <v>0.38</v>
      </c>
      <c r="AU32" s="252">
        <v>0.34599999999999997</v>
      </c>
      <c r="AV32" s="252">
        <v>0.36099999999999999</v>
      </c>
      <c r="AW32" s="252">
        <v>0.34899999999999998</v>
      </c>
      <c r="AX32" s="252">
        <v>0.33648086098000002</v>
      </c>
      <c r="AY32" s="252">
        <v>0.33666781392</v>
      </c>
      <c r="AZ32" s="252">
        <v>0.33660749607000001</v>
      </c>
      <c r="BA32" s="409">
        <v>0.33629639346000001</v>
      </c>
      <c r="BB32" s="409">
        <v>0.33614443294000002</v>
      </c>
      <c r="BC32" s="409">
        <v>0.33631322438</v>
      </c>
      <c r="BD32" s="409">
        <v>0.33702058158999998</v>
      </c>
      <c r="BE32" s="409">
        <v>0.33500459932999999</v>
      </c>
      <c r="BF32" s="409">
        <v>0.33518263748999999</v>
      </c>
      <c r="BG32" s="409">
        <v>0.33515681188000002</v>
      </c>
      <c r="BH32" s="409">
        <v>0.34318780900000001</v>
      </c>
      <c r="BI32" s="409">
        <v>0.35127993270000002</v>
      </c>
      <c r="BJ32" s="409">
        <v>0.35661796921</v>
      </c>
      <c r="BK32" s="409">
        <v>0.36635301974000001</v>
      </c>
      <c r="BL32" s="409">
        <v>0.37237305797999998</v>
      </c>
      <c r="BM32" s="409">
        <v>0.37705556976999999</v>
      </c>
      <c r="BN32" s="409">
        <v>0.38188764244000001</v>
      </c>
      <c r="BO32" s="409">
        <v>0.38705319971000002</v>
      </c>
      <c r="BP32" s="409">
        <v>0.3927801641</v>
      </c>
      <c r="BQ32" s="409">
        <v>0.39772821698999999</v>
      </c>
      <c r="BR32" s="409">
        <v>0.4029046885</v>
      </c>
      <c r="BS32" s="409">
        <v>0.40487510130999999</v>
      </c>
      <c r="BT32" s="409">
        <v>0.40690773869000002</v>
      </c>
      <c r="BU32" s="409">
        <v>0.40698561119999999</v>
      </c>
      <c r="BV32" s="409">
        <v>0.40932809191000002</v>
      </c>
    </row>
    <row r="33" spans="1:74" ht="11.1" customHeight="1" x14ac:dyDescent="0.2">
      <c r="A33" s="162" t="s">
        <v>275</v>
      </c>
      <c r="B33" s="173" t="s">
        <v>352</v>
      </c>
      <c r="C33" s="252">
        <v>4.9877000000000002</v>
      </c>
      <c r="D33" s="252">
        <v>5.0209999999999999</v>
      </c>
      <c r="E33" s="252">
        <v>4.9729000000000001</v>
      </c>
      <c r="F33" s="252">
        <v>4.9480000000000004</v>
      </c>
      <c r="G33" s="252">
        <v>4.9947999999999997</v>
      </c>
      <c r="H33" s="252">
        <v>5.0780000000000003</v>
      </c>
      <c r="I33" s="252">
        <v>4.8966000000000003</v>
      </c>
      <c r="J33" s="252">
        <v>4.9349999999999996</v>
      </c>
      <c r="K33" s="252">
        <v>5.008</v>
      </c>
      <c r="L33" s="252">
        <v>5.0579999999999998</v>
      </c>
      <c r="M33" s="252">
        <v>5.125</v>
      </c>
      <c r="N33" s="252">
        <v>5.15</v>
      </c>
      <c r="O33" s="252">
        <v>5.1050000000000004</v>
      </c>
      <c r="P33" s="252">
        <v>5.0910000000000002</v>
      </c>
      <c r="Q33" s="252">
        <v>5.1289999999999996</v>
      </c>
      <c r="R33" s="252">
        <v>5.1310000000000002</v>
      </c>
      <c r="S33" s="252">
        <v>5.1440000000000001</v>
      </c>
      <c r="T33" s="252">
        <v>5.2809999999999997</v>
      </c>
      <c r="U33" s="252">
        <v>5.1360000000000001</v>
      </c>
      <c r="V33" s="252">
        <v>5.1509999999999998</v>
      </c>
      <c r="W33" s="252">
        <v>5.19</v>
      </c>
      <c r="X33" s="252">
        <v>5.1319999999999997</v>
      </c>
      <c r="Y33" s="252">
        <v>5.17</v>
      </c>
      <c r="Z33" s="252">
        <v>5.1479999999999997</v>
      </c>
      <c r="AA33" s="252">
        <v>5.0529999999999999</v>
      </c>
      <c r="AB33" s="252">
        <v>5.0199999999999996</v>
      </c>
      <c r="AC33" s="252">
        <v>4.9779999999999998</v>
      </c>
      <c r="AD33" s="252">
        <v>4.923</v>
      </c>
      <c r="AE33" s="252">
        <v>4.8600000000000003</v>
      </c>
      <c r="AF33" s="252">
        <v>4.9210000000000003</v>
      </c>
      <c r="AG33" s="252">
        <v>4.8250000000000002</v>
      </c>
      <c r="AH33" s="252">
        <v>4.7610000000000001</v>
      </c>
      <c r="AI33" s="252">
        <v>4.774</v>
      </c>
      <c r="AJ33" s="252">
        <v>4.6669999999999998</v>
      </c>
      <c r="AK33" s="252">
        <v>4.8019999999999996</v>
      </c>
      <c r="AL33" s="252">
        <v>4.8360000000000003</v>
      </c>
      <c r="AM33" s="252">
        <v>4.7729999999999997</v>
      </c>
      <c r="AN33" s="252">
        <v>4.8520000000000003</v>
      </c>
      <c r="AO33" s="252">
        <v>4.8310000000000004</v>
      </c>
      <c r="AP33" s="252">
        <v>4.8239999999999998</v>
      </c>
      <c r="AQ33" s="252">
        <v>4.7670000000000003</v>
      </c>
      <c r="AR33" s="252">
        <v>4.8869999999999996</v>
      </c>
      <c r="AS33" s="252">
        <v>4.7750000000000004</v>
      </c>
      <c r="AT33" s="252">
        <v>4.7110000000000003</v>
      </c>
      <c r="AU33" s="252">
        <v>4.7370000000000001</v>
      </c>
      <c r="AV33" s="252">
        <v>4.7320000000000002</v>
      </c>
      <c r="AW33" s="252">
        <v>4.7880000000000003</v>
      </c>
      <c r="AX33" s="252">
        <v>4.7336843644000002</v>
      </c>
      <c r="AY33" s="252">
        <v>4.8293098633999998</v>
      </c>
      <c r="AZ33" s="252">
        <v>4.7192220771000004</v>
      </c>
      <c r="BA33" s="409">
        <v>4.7130658977</v>
      </c>
      <c r="BB33" s="409">
        <v>4.7198501965000004</v>
      </c>
      <c r="BC33" s="409">
        <v>4.7418615660999999</v>
      </c>
      <c r="BD33" s="409">
        <v>4.7774037908000002</v>
      </c>
      <c r="BE33" s="409">
        <v>4.7169012183000003</v>
      </c>
      <c r="BF33" s="409">
        <v>4.7540618432999997</v>
      </c>
      <c r="BG33" s="409">
        <v>4.7727188435999999</v>
      </c>
      <c r="BH33" s="409">
        <v>4.7920144497999999</v>
      </c>
      <c r="BI33" s="409">
        <v>4.8074384655999998</v>
      </c>
      <c r="BJ33" s="409">
        <v>4.7649100184000002</v>
      </c>
      <c r="BK33" s="409">
        <v>4.7279649994000001</v>
      </c>
      <c r="BL33" s="409">
        <v>4.7223692459000004</v>
      </c>
      <c r="BM33" s="409">
        <v>4.7152164169999997</v>
      </c>
      <c r="BN33" s="409">
        <v>4.7197910457000001</v>
      </c>
      <c r="BO33" s="409">
        <v>4.7396010001000004</v>
      </c>
      <c r="BP33" s="409">
        <v>4.7731010309000004</v>
      </c>
      <c r="BQ33" s="409">
        <v>4.7118993693000002</v>
      </c>
      <c r="BR33" s="409">
        <v>4.7447337441000004</v>
      </c>
      <c r="BS33" s="409">
        <v>4.7611939521000002</v>
      </c>
      <c r="BT33" s="409">
        <v>4.7793384987999996</v>
      </c>
      <c r="BU33" s="409">
        <v>4.7925004056000002</v>
      </c>
      <c r="BV33" s="409">
        <v>4.7515260895999996</v>
      </c>
    </row>
    <row r="34" spans="1:74" ht="11.1" customHeight="1" x14ac:dyDescent="0.2">
      <c r="A34" s="162" t="s">
        <v>276</v>
      </c>
      <c r="B34" s="173" t="s">
        <v>353</v>
      </c>
      <c r="C34" s="252">
        <v>1.0333212316</v>
      </c>
      <c r="D34" s="252">
        <v>1.0356898886000001</v>
      </c>
      <c r="E34" s="252">
        <v>1.0055955671000001</v>
      </c>
      <c r="F34" s="252">
        <v>1.013725588</v>
      </c>
      <c r="G34" s="252">
        <v>1.0078584032</v>
      </c>
      <c r="H34" s="252">
        <v>1.0258882119999999</v>
      </c>
      <c r="I34" s="252">
        <v>1.0006311052000001</v>
      </c>
      <c r="J34" s="252">
        <v>0.97124157741999995</v>
      </c>
      <c r="K34" s="252">
        <v>0.99860595600000002</v>
      </c>
      <c r="L34" s="252">
        <v>1.0196744755</v>
      </c>
      <c r="M34" s="252">
        <v>1.0290641827</v>
      </c>
      <c r="N34" s="252">
        <v>1.0179193348</v>
      </c>
      <c r="O34" s="252">
        <v>1.0103626005999999</v>
      </c>
      <c r="P34" s="252">
        <v>1.0029996113999999</v>
      </c>
      <c r="Q34" s="252">
        <v>1.0205338289999999</v>
      </c>
      <c r="R34" s="252">
        <v>0.99127994532999997</v>
      </c>
      <c r="S34" s="252">
        <v>1.0065203787000001</v>
      </c>
      <c r="T34" s="252">
        <v>1.0032865799999999</v>
      </c>
      <c r="U34" s="252">
        <v>0.98185924839000005</v>
      </c>
      <c r="V34" s="252">
        <v>1.0265130626000001</v>
      </c>
      <c r="W34" s="252">
        <v>1.0076957506999999</v>
      </c>
      <c r="X34" s="252">
        <v>1.0195764639</v>
      </c>
      <c r="Y34" s="252">
        <v>1.0233625</v>
      </c>
      <c r="Z34" s="252">
        <v>1.0002804999999999</v>
      </c>
      <c r="AA34" s="252">
        <v>0.99199999999999999</v>
      </c>
      <c r="AB34" s="252">
        <v>1.016</v>
      </c>
      <c r="AC34" s="252">
        <v>0.98299999999999998</v>
      </c>
      <c r="AD34" s="252">
        <v>0.98099999999999998</v>
      </c>
      <c r="AE34" s="252">
        <v>0.997</v>
      </c>
      <c r="AF34" s="252">
        <v>0.99099999999999999</v>
      </c>
      <c r="AG34" s="252">
        <v>0.999</v>
      </c>
      <c r="AH34" s="252">
        <v>0.996</v>
      </c>
      <c r="AI34" s="252">
        <v>0.98099999999999998</v>
      </c>
      <c r="AJ34" s="252">
        <v>0.99099999999999999</v>
      </c>
      <c r="AK34" s="252">
        <v>0.97499999999999998</v>
      </c>
      <c r="AL34" s="252">
        <v>1.0069999999999999</v>
      </c>
      <c r="AM34" s="252">
        <v>1.0109999999999999</v>
      </c>
      <c r="AN34" s="252">
        <v>1.0129999999999999</v>
      </c>
      <c r="AO34" s="252">
        <v>1.0109999999999999</v>
      </c>
      <c r="AP34" s="252">
        <v>0.98899999999999999</v>
      </c>
      <c r="AQ34" s="252">
        <v>0.999</v>
      </c>
      <c r="AR34" s="252">
        <v>1.016</v>
      </c>
      <c r="AS34" s="252">
        <v>1.016</v>
      </c>
      <c r="AT34" s="252">
        <v>0.998</v>
      </c>
      <c r="AU34" s="252">
        <v>0.999</v>
      </c>
      <c r="AV34" s="252">
        <v>1.0069999999999999</v>
      </c>
      <c r="AW34" s="252">
        <v>0.99</v>
      </c>
      <c r="AX34" s="252">
        <v>0.98120465222999997</v>
      </c>
      <c r="AY34" s="252">
        <v>0.97877736735999998</v>
      </c>
      <c r="AZ34" s="252">
        <v>1.0061622891999999</v>
      </c>
      <c r="BA34" s="409">
        <v>0.99829513602999997</v>
      </c>
      <c r="BB34" s="409">
        <v>0.98907598747000003</v>
      </c>
      <c r="BC34" s="409">
        <v>1.0010868232000001</v>
      </c>
      <c r="BD34" s="409">
        <v>0.99974732866000005</v>
      </c>
      <c r="BE34" s="409">
        <v>0.99710480792</v>
      </c>
      <c r="BF34" s="409">
        <v>0.99377816572</v>
      </c>
      <c r="BG34" s="409">
        <v>0.99194305116000003</v>
      </c>
      <c r="BH34" s="409">
        <v>0.98789178249999998</v>
      </c>
      <c r="BI34" s="409">
        <v>0.98338935048999998</v>
      </c>
      <c r="BJ34" s="409">
        <v>0.98357374636999995</v>
      </c>
      <c r="BK34" s="409">
        <v>0.98324474092000003</v>
      </c>
      <c r="BL34" s="409">
        <v>1.011497769</v>
      </c>
      <c r="BM34" s="409">
        <v>1.0035171949999999</v>
      </c>
      <c r="BN34" s="409">
        <v>0.99415437641000004</v>
      </c>
      <c r="BO34" s="409">
        <v>1.0059759926</v>
      </c>
      <c r="BP34" s="409">
        <v>1.0046162461999999</v>
      </c>
      <c r="BQ34" s="409">
        <v>1.0027232615999999</v>
      </c>
      <c r="BR34" s="409">
        <v>0.99928985926000002</v>
      </c>
      <c r="BS34" s="409">
        <v>0.99731694875999999</v>
      </c>
      <c r="BT34" s="409">
        <v>0.99316575804999996</v>
      </c>
      <c r="BU34" s="409">
        <v>0.98849976867</v>
      </c>
      <c r="BV34" s="409">
        <v>0.98857573815999999</v>
      </c>
    </row>
    <row r="35" spans="1:74" ht="11.1" customHeight="1" x14ac:dyDescent="0.2">
      <c r="A35" s="162" t="s">
        <v>1256</v>
      </c>
      <c r="B35" s="173" t="s">
        <v>1255</v>
      </c>
      <c r="C35" s="252">
        <v>0.90208109999999997</v>
      </c>
      <c r="D35" s="252">
        <v>0.90208109999999997</v>
      </c>
      <c r="E35" s="252">
        <v>0.90208109999999997</v>
      </c>
      <c r="F35" s="252">
        <v>0.90208109999999997</v>
      </c>
      <c r="G35" s="252">
        <v>0.90208109999999997</v>
      </c>
      <c r="H35" s="252">
        <v>0.90208109999999997</v>
      </c>
      <c r="I35" s="252">
        <v>0.90208109999999997</v>
      </c>
      <c r="J35" s="252">
        <v>0.90208109999999997</v>
      </c>
      <c r="K35" s="252">
        <v>0.90208109999999997</v>
      </c>
      <c r="L35" s="252">
        <v>0.90208109999999997</v>
      </c>
      <c r="M35" s="252">
        <v>0.90208109999999997</v>
      </c>
      <c r="N35" s="252">
        <v>0.90208109999999997</v>
      </c>
      <c r="O35" s="252">
        <v>0.84971819999999998</v>
      </c>
      <c r="P35" s="252">
        <v>0.84571819999999998</v>
      </c>
      <c r="Q35" s="252">
        <v>0.84571819999999998</v>
      </c>
      <c r="R35" s="252">
        <v>0.86671819999999999</v>
      </c>
      <c r="S35" s="252">
        <v>0.8727182</v>
      </c>
      <c r="T35" s="252">
        <v>0.88071820000000001</v>
      </c>
      <c r="U35" s="252">
        <v>0.8787182</v>
      </c>
      <c r="V35" s="252">
        <v>0.86071819999999999</v>
      </c>
      <c r="W35" s="252">
        <v>0.87971820000000001</v>
      </c>
      <c r="X35" s="252">
        <v>0.87971820000000001</v>
      </c>
      <c r="Y35" s="252">
        <v>0.8727182</v>
      </c>
      <c r="Z35" s="252">
        <v>0.8757182</v>
      </c>
      <c r="AA35" s="252">
        <v>0.942384</v>
      </c>
      <c r="AB35" s="252">
        <v>0.96438400000000002</v>
      </c>
      <c r="AC35" s="252">
        <v>0.97038400000000002</v>
      </c>
      <c r="AD35" s="252">
        <v>0.945384</v>
      </c>
      <c r="AE35" s="252">
        <v>0.96638400000000002</v>
      </c>
      <c r="AF35" s="252">
        <v>0.96438400000000002</v>
      </c>
      <c r="AG35" s="252">
        <v>0.95538400000000001</v>
      </c>
      <c r="AH35" s="252">
        <v>0.95638400000000001</v>
      </c>
      <c r="AI35" s="252">
        <v>0.95738400000000001</v>
      </c>
      <c r="AJ35" s="252">
        <v>0.95838400000000001</v>
      </c>
      <c r="AK35" s="252">
        <v>0.95738400000000001</v>
      </c>
      <c r="AL35" s="252">
        <v>0.93438399999999999</v>
      </c>
      <c r="AM35" s="252">
        <v>0.93438399999999999</v>
      </c>
      <c r="AN35" s="252">
        <v>0.91838399999999998</v>
      </c>
      <c r="AO35" s="252">
        <v>0.92638399999999999</v>
      </c>
      <c r="AP35" s="252">
        <v>0.92038399999999998</v>
      </c>
      <c r="AQ35" s="252">
        <v>0.90438399999999997</v>
      </c>
      <c r="AR35" s="252">
        <v>0.91438399999999997</v>
      </c>
      <c r="AS35" s="252">
        <v>0.91038399999999997</v>
      </c>
      <c r="AT35" s="252">
        <v>0.91838399999999998</v>
      </c>
      <c r="AU35" s="252">
        <v>0.90238399999999996</v>
      </c>
      <c r="AV35" s="252">
        <v>0.89838399999999996</v>
      </c>
      <c r="AW35" s="252">
        <v>0.90138399999999996</v>
      </c>
      <c r="AX35" s="252">
        <v>0.90185342582000005</v>
      </c>
      <c r="AY35" s="252">
        <v>0.90794119668999995</v>
      </c>
      <c r="AZ35" s="252">
        <v>0.90762632145</v>
      </c>
      <c r="BA35" s="409">
        <v>0.90667047552000002</v>
      </c>
      <c r="BB35" s="409">
        <v>0.9057966583</v>
      </c>
      <c r="BC35" s="409">
        <v>0.90508773254999997</v>
      </c>
      <c r="BD35" s="409">
        <v>0.90465538266000001</v>
      </c>
      <c r="BE35" s="409">
        <v>0.90385249339999996</v>
      </c>
      <c r="BF35" s="409">
        <v>0.90314947692000003</v>
      </c>
      <c r="BG35" s="409">
        <v>0.90234228850999998</v>
      </c>
      <c r="BH35" s="409">
        <v>0.90656459870999995</v>
      </c>
      <c r="BI35" s="409">
        <v>0.90581860531000002</v>
      </c>
      <c r="BJ35" s="409">
        <v>0.90319905768999997</v>
      </c>
      <c r="BK35" s="409">
        <v>0.90218259513999999</v>
      </c>
      <c r="BL35" s="409">
        <v>0.89991093125999999</v>
      </c>
      <c r="BM35" s="409">
        <v>0.89695376412000005</v>
      </c>
      <c r="BN35" s="409">
        <v>0.89407366233999996</v>
      </c>
      <c r="BO35" s="409">
        <v>0.89136493251000004</v>
      </c>
      <c r="BP35" s="409">
        <v>0.88894444401999995</v>
      </c>
      <c r="BQ35" s="409">
        <v>0.88612487247000005</v>
      </c>
      <c r="BR35" s="409">
        <v>0.88342276794999997</v>
      </c>
      <c r="BS35" s="409">
        <v>0.87861532193000003</v>
      </c>
      <c r="BT35" s="409">
        <v>0.87384010172000004</v>
      </c>
      <c r="BU35" s="409">
        <v>0.86908838700000002</v>
      </c>
      <c r="BV35" s="409">
        <v>0.86447266437000003</v>
      </c>
    </row>
    <row r="36" spans="1:74" ht="11.1" customHeight="1" x14ac:dyDescent="0.2">
      <c r="A36" s="162" t="s">
        <v>277</v>
      </c>
      <c r="B36" s="173" t="s">
        <v>354</v>
      </c>
      <c r="C36" s="252">
        <v>0.65100000000000002</v>
      </c>
      <c r="D36" s="252">
        <v>0.65800000000000003</v>
      </c>
      <c r="E36" s="252">
        <v>0.67100000000000004</v>
      </c>
      <c r="F36" s="252">
        <v>0.66800000000000004</v>
      </c>
      <c r="G36" s="252">
        <v>0.67400000000000004</v>
      </c>
      <c r="H36" s="252">
        <v>0.66100000000000003</v>
      </c>
      <c r="I36" s="252">
        <v>0.64</v>
      </c>
      <c r="J36" s="252">
        <v>0.64300000000000002</v>
      </c>
      <c r="K36" s="252">
        <v>0.65800000000000003</v>
      </c>
      <c r="L36" s="252">
        <v>0.69199999999999995</v>
      </c>
      <c r="M36" s="252">
        <v>0.75600000000000001</v>
      </c>
      <c r="N36" s="252">
        <v>0.751</v>
      </c>
      <c r="O36" s="252">
        <v>0.75600000000000001</v>
      </c>
      <c r="P36" s="252">
        <v>0.76900000000000002</v>
      </c>
      <c r="Q36" s="252">
        <v>0.77300000000000002</v>
      </c>
      <c r="R36" s="252">
        <v>0.752</v>
      </c>
      <c r="S36" s="252">
        <v>0.77</v>
      </c>
      <c r="T36" s="252">
        <v>0.69599999999999995</v>
      </c>
      <c r="U36" s="252">
        <v>0.67500000000000004</v>
      </c>
      <c r="V36" s="252">
        <v>0.66700000000000004</v>
      </c>
      <c r="W36" s="252">
        <v>0.72799999999999998</v>
      </c>
      <c r="X36" s="252">
        <v>0.69499999999999995</v>
      </c>
      <c r="Y36" s="252">
        <v>0.748</v>
      </c>
      <c r="Z36" s="252">
        <v>0.73699999999999999</v>
      </c>
      <c r="AA36" s="252">
        <v>0.75600000000000001</v>
      </c>
      <c r="AB36" s="252">
        <v>0.75600000000000001</v>
      </c>
      <c r="AC36" s="252">
        <v>0.749</v>
      </c>
      <c r="AD36" s="252">
        <v>0.73499999999999999</v>
      </c>
      <c r="AE36" s="252">
        <v>0.72099999999999997</v>
      </c>
      <c r="AF36" s="252">
        <v>0.76500000000000001</v>
      </c>
      <c r="AG36" s="252">
        <v>0.76600000000000001</v>
      </c>
      <c r="AH36" s="252">
        <v>0.71</v>
      </c>
      <c r="AI36" s="252">
        <v>0.71099999999999997</v>
      </c>
      <c r="AJ36" s="252">
        <v>0.72699999999999998</v>
      </c>
      <c r="AK36" s="252">
        <v>0.747</v>
      </c>
      <c r="AL36" s="252">
        <v>0.749</v>
      </c>
      <c r="AM36" s="252">
        <v>0.748</v>
      </c>
      <c r="AN36" s="252">
        <v>0.74</v>
      </c>
      <c r="AO36" s="252">
        <v>0.73399999999999999</v>
      </c>
      <c r="AP36" s="252">
        <v>0.69599999999999995</v>
      </c>
      <c r="AQ36" s="252">
        <v>0.69499999999999995</v>
      </c>
      <c r="AR36" s="252">
        <v>0.75600000000000001</v>
      </c>
      <c r="AS36" s="252">
        <v>0.73199999999999998</v>
      </c>
      <c r="AT36" s="252">
        <v>0.69399999999999995</v>
      </c>
      <c r="AU36" s="252">
        <v>0.71699999999999997</v>
      </c>
      <c r="AV36" s="252">
        <v>0.71699999999999997</v>
      </c>
      <c r="AW36" s="252">
        <v>0.73499999999999999</v>
      </c>
      <c r="AX36" s="252">
        <v>0.71773709932999996</v>
      </c>
      <c r="AY36" s="252">
        <v>0.72935160247999997</v>
      </c>
      <c r="AZ36" s="252">
        <v>0.72962645482999999</v>
      </c>
      <c r="BA36" s="409">
        <v>0.72691225567999995</v>
      </c>
      <c r="BB36" s="409">
        <v>0.72627948042000001</v>
      </c>
      <c r="BC36" s="409">
        <v>0.72637943398000004</v>
      </c>
      <c r="BD36" s="409">
        <v>0.72683567060999998</v>
      </c>
      <c r="BE36" s="409">
        <v>0.72680700185000002</v>
      </c>
      <c r="BF36" s="409">
        <v>0.72390508027</v>
      </c>
      <c r="BG36" s="409">
        <v>0.72086472667000001</v>
      </c>
      <c r="BH36" s="409">
        <v>0.71785980673000005</v>
      </c>
      <c r="BI36" s="409">
        <v>0.71489326216000004</v>
      </c>
      <c r="BJ36" s="409">
        <v>0.71208835413000005</v>
      </c>
      <c r="BK36" s="409">
        <v>0.72549403731999995</v>
      </c>
      <c r="BL36" s="409">
        <v>0.72280243087999996</v>
      </c>
      <c r="BM36" s="409">
        <v>0.71956453403999998</v>
      </c>
      <c r="BN36" s="409">
        <v>0.71590224522000001</v>
      </c>
      <c r="BO36" s="409">
        <v>0.71198172847999996</v>
      </c>
      <c r="BP36" s="409">
        <v>0.70843326092000003</v>
      </c>
      <c r="BQ36" s="409">
        <v>0.70436336271</v>
      </c>
      <c r="BR36" s="409">
        <v>0.70044365117999996</v>
      </c>
      <c r="BS36" s="409">
        <v>0.69638453687000001</v>
      </c>
      <c r="BT36" s="409">
        <v>0.69336493549</v>
      </c>
      <c r="BU36" s="409">
        <v>0.69037357919999998</v>
      </c>
      <c r="BV36" s="409">
        <v>0.68255677342999999</v>
      </c>
    </row>
    <row r="37" spans="1:74" ht="11.1" customHeight="1" x14ac:dyDescent="0.2">
      <c r="A37" s="162" t="s">
        <v>278</v>
      </c>
      <c r="B37" s="173" t="s">
        <v>355</v>
      </c>
      <c r="C37" s="252">
        <v>0.31716899999999998</v>
      </c>
      <c r="D37" s="252">
        <v>0.346169</v>
      </c>
      <c r="E37" s="252">
        <v>0.32416899999999998</v>
      </c>
      <c r="F37" s="252">
        <v>0.31516899999999998</v>
      </c>
      <c r="G37" s="252">
        <v>0.31016899999999997</v>
      </c>
      <c r="H37" s="252">
        <v>0.31816899999999998</v>
      </c>
      <c r="I37" s="252">
        <v>0.30116900000000002</v>
      </c>
      <c r="J37" s="252">
        <v>0.31816899999999998</v>
      </c>
      <c r="K37" s="252">
        <v>0.30616900000000002</v>
      </c>
      <c r="L37" s="252">
        <v>0.282169</v>
      </c>
      <c r="M37" s="252">
        <v>0.36416900000000002</v>
      </c>
      <c r="N37" s="252">
        <v>0.35216900000000001</v>
      </c>
      <c r="O37" s="252">
        <v>0.35716900000000001</v>
      </c>
      <c r="P37" s="252">
        <v>0.35016900000000001</v>
      </c>
      <c r="Q37" s="252">
        <v>0.34716900000000001</v>
      </c>
      <c r="R37" s="252">
        <v>0.33416899999999999</v>
      </c>
      <c r="S37" s="252">
        <v>0.31116899999999997</v>
      </c>
      <c r="T37" s="252">
        <v>0.36516900000000002</v>
      </c>
      <c r="U37" s="252">
        <v>0.35416900000000001</v>
      </c>
      <c r="V37" s="252">
        <v>0.31816899999999998</v>
      </c>
      <c r="W37" s="252">
        <v>0.35916900000000002</v>
      </c>
      <c r="X37" s="252">
        <v>0.344169</v>
      </c>
      <c r="Y37" s="252">
        <v>0.35616900000000001</v>
      </c>
      <c r="Z37" s="252">
        <v>0.340169</v>
      </c>
      <c r="AA37" s="252">
        <v>0.32816899999999999</v>
      </c>
      <c r="AB37" s="252">
        <v>0.32416899999999998</v>
      </c>
      <c r="AC37" s="252">
        <v>0.32316899999999998</v>
      </c>
      <c r="AD37" s="252">
        <v>0.32916899999999999</v>
      </c>
      <c r="AE37" s="252">
        <v>0.31616899999999998</v>
      </c>
      <c r="AF37" s="252">
        <v>0.31916899999999998</v>
      </c>
      <c r="AG37" s="252">
        <v>0.30216900000000002</v>
      </c>
      <c r="AH37" s="252">
        <v>0.29516900000000001</v>
      </c>
      <c r="AI37" s="252">
        <v>0.29916900000000002</v>
      </c>
      <c r="AJ37" s="252">
        <v>0.30916900000000003</v>
      </c>
      <c r="AK37" s="252">
        <v>0.30716900000000003</v>
      </c>
      <c r="AL37" s="252">
        <v>0.30416900000000002</v>
      </c>
      <c r="AM37" s="252">
        <v>0.29116900000000001</v>
      </c>
      <c r="AN37" s="252">
        <v>0.29016900000000001</v>
      </c>
      <c r="AO37" s="252">
        <v>0.29016900000000001</v>
      </c>
      <c r="AP37" s="252">
        <v>0.29016900000000001</v>
      </c>
      <c r="AQ37" s="252">
        <v>0.29016900000000001</v>
      </c>
      <c r="AR37" s="252">
        <v>0.29016900000000001</v>
      </c>
      <c r="AS37" s="252">
        <v>0.28616900000000001</v>
      </c>
      <c r="AT37" s="252">
        <v>0.27016899999999999</v>
      </c>
      <c r="AU37" s="252">
        <v>0.27016899999999999</v>
      </c>
      <c r="AV37" s="252">
        <v>0.276169</v>
      </c>
      <c r="AW37" s="252">
        <v>0.280169</v>
      </c>
      <c r="AX37" s="252">
        <v>0.26638401731</v>
      </c>
      <c r="AY37" s="252">
        <v>0.26537758305999998</v>
      </c>
      <c r="AZ37" s="252">
        <v>0.2679934336</v>
      </c>
      <c r="BA37" s="409">
        <v>0.26826054242000003</v>
      </c>
      <c r="BB37" s="409">
        <v>0.26855517015000002</v>
      </c>
      <c r="BC37" s="409">
        <v>0.26890515916000002</v>
      </c>
      <c r="BD37" s="409">
        <v>0.26934803584</v>
      </c>
      <c r="BE37" s="409">
        <v>0.26966637109000002</v>
      </c>
      <c r="BF37" s="409">
        <v>0.26801822325000002</v>
      </c>
      <c r="BG37" s="409">
        <v>0.26633503418999999</v>
      </c>
      <c r="BH37" s="409">
        <v>0.26466171758000001</v>
      </c>
      <c r="BI37" s="409">
        <v>0.26299901244000001</v>
      </c>
      <c r="BJ37" s="409">
        <v>0.26137875497000002</v>
      </c>
      <c r="BK37" s="409">
        <v>0.25967067180999998</v>
      </c>
      <c r="BL37" s="409">
        <v>0.25816774739999998</v>
      </c>
      <c r="BM37" s="409">
        <v>0.25643445115000002</v>
      </c>
      <c r="BN37" s="409">
        <v>0.25472700558</v>
      </c>
      <c r="BO37" s="409">
        <v>0.25307709816000001</v>
      </c>
      <c r="BP37" s="409">
        <v>0.25152399744999998</v>
      </c>
      <c r="BQ37" s="409">
        <v>0.24983676414</v>
      </c>
      <c r="BR37" s="409">
        <v>0.24818895884</v>
      </c>
      <c r="BS37" s="409">
        <v>0.24650571882</v>
      </c>
      <c r="BT37" s="409">
        <v>0.24483326708</v>
      </c>
      <c r="BU37" s="409">
        <v>0.24316867415999999</v>
      </c>
      <c r="BV37" s="409">
        <v>0.24154973596000001</v>
      </c>
    </row>
    <row r="38" spans="1:74" ht="11.1" customHeight="1" x14ac:dyDescent="0.2">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410"/>
      <c r="BB38" s="410"/>
      <c r="BC38" s="410"/>
      <c r="BD38" s="410"/>
      <c r="BE38" s="410"/>
      <c r="BF38" s="410"/>
      <c r="BG38" s="410"/>
      <c r="BH38" s="410"/>
      <c r="BI38" s="410"/>
      <c r="BJ38" s="410"/>
      <c r="BK38" s="410"/>
      <c r="BL38" s="410"/>
      <c r="BM38" s="410"/>
      <c r="BN38" s="410"/>
      <c r="BO38" s="410"/>
      <c r="BP38" s="410"/>
      <c r="BQ38" s="410"/>
      <c r="BR38" s="410"/>
      <c r="BS38" s="410"/>
      <c r="BT38" s="410"/>
      <c r="BU38" s="410"/>
      <c r="BV38" s="410"/>
    </row>
    <row r="39" spans="1:74" ht="11.1" customHeight="1" x14ac:dyDescent="0.2">
      <c r="A39" s="162" t="s">
        <v>508</v>
      </c>
      <c r="B39" s="172" t="s">
        <v>517</v>
      </c>
      <c r="C39" s="252">
        <v>1.8410593900000001</v>
      </c>
      <c r="D39" s="252">
        <v>1.83309039</v>
      </c>
      <c r="E39" s="252">
        <v>1.8376843899999999</v>
      </c>
      <c r="F39" s="252">
        <v>1.8258143899999999</v>
      </c>
      <c r="G39" s="252">
        <v>1.8298393900000001</v>
      </c>
      <c r="H39" s="252">
        <v>1.82688139</v>
      </c>
      <c r="I39" s="252">
        <v>1.8336233900000001</v>
      </c>
      <c r="J39" s="252">
        <v>1.8223943899999999</v>
      </c>
      <c r="K39" s="252">
        <v>1.82932439</v>
      </c>
      <c r="L39" s="252">
        <v>1.8473943900000001</v>
      </c>
      <c r="M39" s="252">
        <v>1.86639439</v>
      </c>
      <c r="N39" s="252">
        <v>1.8533943900000001</v>
      </c>
      <c r="O39" s="252">
        <v>1.8103723899999999</v>
      </c>
      <c r="P39" s="252">
        <v>1.8193723900000001</v>
      </c>
      <c r="Q39" s="252">
        <v>1.8333723900000001</v>
      </c>
      <c r="R39" s="252">
        <v>1.83037239</v>
      </c>
      <c r="S39" s="252">
        <v>1.8043723899999999</v>
      </c>
      <c r="T39" s="252">
        <v>1.8313723900000001</v>
      </c>
      <c r="U39" s="252">
        <v>1.7923723899999999</v>
      </c>
      <c r="V39" s="252">
        <v>1.8253723900000001</v>
      </c>
      <c r="W39" s="252">
        <v>1.82037239</v>
      </c>
      <c r="X39" s="252">
        <v>1.8183723899999999</v>
      </c>
      <c r="Y39" s="252">
        <v>1.8093723900000001</v>
      </c>
      <c r="Z39" s="252">
        <v>1.8073723900000001</v>
      </c>
      <c r="AA39" s="252">
        <v>1.8409943900000001</v>
      </c>
      <c r="AB39" s="252">
        <v>1.8249943900000001</v>
      </c>
      <c r="AC39" s="252">
        <v>1.7579943899999999</v>
      </c>
      <c r="AD39" s="252">
        <v>1.7949943900000001</v>
      </c>
      <c r="AE39" s="252">
        <v>1.81799439</v>
      </c>
      <c r="AF39" s="252">
        <v>1.8129943900000001</v>
      </c>
      <c r="AG39" s="252">
        <v>1.81399439</v>
      </c>
      <c r="AH39" s="252">
        <v>1.8169943900000001</v>
      </c>
      <c r="AI39" s="252">
        <v>1.84199439</v>
      </c>
      <c r="AJ39" s="252">
        <v>1.83399439</v>
      </c>
      <c r="AK39" s="252">
        <v>1.82199439</v>
      </c>
      <c r="AL39" s="252">
        <v>1.8129943900000001</v>
      </c>
      <c r="AM39" s="252">
        <v>1.8709943899999999</v>
      </c>
      <c r="AN39" s="252">
        <v>1.86399439</v>
      </c>
      <c r="AO39" s="252">
        <v>1.85199439</v>
      </c>
      <c r="AP39" s="252">
        <v>1.8589943900000001</v>
      </c>
      <c r="AQ39" s="252">
        <v>1.85599439</v>
      </c>
      <c r="AR39" s="252">
        <v>1.8589943900000001</v>
      </c>
      <c r="AS39" s="252">
        <v>1.89999439</v>
      </c>
      <c r="AT39" s="252">
        <v>1.90799439</v>
      </c>
      <c r="AU39" s="252">
        <v>1.91799439</v>
      </c>
      <c r="AV39" s="252">
        <v>1.9129943899999999</v>
      </c>
      <c r="AW39" s="252">
        <v>1.9029943899999999</v>
      </c>
      <c r="AX39" s="252">
        <v>1.8961775376000001</v>
      </c>
      <c r="AY39" s="252">
        <v>1.8536592763999999</v>
      </c>
      <c r="AZ39" s="252">
        <v>1.8093586529000001</v>
      </c>
      <c r="BA39" s="409">
        <v>1.8233952713999999</v>
      </c>
      <c r="BB39" s="409">
        <v>1.8321070156000001</v>
      </c>
      <c r="BC39" s="409">
        <v>1.8539654152</v>
      </c>
      <c r="BD39" s="409">
        <v>1.8542764303999999</v>
      </c>
      <c r="BE39" s="409">
        <v>1.8544799638</v>
      </c>
      <c r="BF39" s="409">
        <v>1.8546681604999999</v>
      </c>
      <c r="BG39" s="409">
        <v>1.8546385565000001</v>
      </c>
      <c r="BH39" s="409">
        <v>1.8546492049000001</v>
      </c>
      <c r="BI39" s="409">
        <v>1.8543930926000001</v>
      </c>
      <c r="BJ39" s="409">
        <v>1.8548434721</v>
      </c>
      <c r="BK39" s="409">
        <v>1.828451617</v>
      </c>
      <c r="BL39" s="409">
        <v>1.8288523048000001</v>
      </c>
      <c r="BM39" s="409">
        <v>1.828693761</v>
      </c>
      <c r="BN39" s="409">
        <v>1.8289918107000001</v>
      </c>
      <c r="BO39" s="409">
        <v>1.8289554904000001</v>
      </c>
      <c r="BP39" s="409">
        <v>1.8292502033</v>
      </c>
      <c r="BQ39" s="409">
        <v>1.8294006886</v>
      </c>
      <c r="BR39" s="409">
        <v>1.8295496115000001</v>
      </c>
      <c r="BS39" s="409">
        <v>1.8294808505</v>
      </c>
      <c r="BT39" s="409">
        <v>1.8294552625</v>
      </c>
      <c r="BU39" s="409">
        <v>1.8291578775999999</v>
      </c>
      <c r="BV39" s="409">
        <v>1.829574807</v>
      </c>
    </row>
    <row r="40" spans="1:74" ht="11.1" customHeight="1" x14ac:dyDescent="0.2">
      <c r="A40" s="162" t="s">
        <v>279</v>
      </c>
      <c r="B40" s="173" t="s">
        <v>507</v>
      </c>
      <c r="C40" s="252">
        <v>0.70508499999999996</v>
      </c>
      <c r="D40" s="252">
        <v>0.69808499999999996</v>
      </c>
      <c r="E40" s="252">
        <v>0.69808499999999996</v>
      </c>
      <c r="F40" s="252">
        <v>0.68908499999999995</v>
      </c>
      <c r="G40" s="252">
        <v>0.69908499999999996</v>
      </c>
      <c r="H40" s="252">
        <v>0.69408499999999995</v>
      </c>
      <c r="I40" s="252">
        <v>0.70208499999999996</v>
      </c>
      <c r="J40" s="252">
        <v>0.69208499999999995</v>
      </c>
      <c r="K40" s="252">
        <v>0.70308499999999996</v>
      </c>
      <c r="L40" s="252">
        <v>0.71008499999999997</v>
      </c>
      <c r="M40" s="252">
        <v>0.73108499999999998</v>
      </c>
      <c r="N40" s="252">
        <v>0.71708499999999997</v>
      </c>
      <c r="O40" s="252">
        <v>0.70208499999999996</v>
      </c>
      <c r="P40" s="252">
        <v>0.71108499999999997</v>
      </c>
      <c r="Q40" s="252">
        <v>0.72508499999999998</v>
      </c>
      <c r="R40" s="252">
        <v>0.71808499999999997</v>
      </c>
      <c r="S40" s="252">
        <v>0.70708499999999996</v>
      </c>
      <c r="T40" s="252">
        <v>0.71908499999999997</v>
      </c>
      <c r="U40" s="252">
        <v>0.72308499999999998</v>
      </c>
      <c r="V40" s="252">
        <v>0.72108499999999998</v>
      </c>
      <c r="W40" s="252">
        <v>0.71308499999999997</v>
      </c>
      <c r="X40" s="252">
        <v>0.71308499999999997</v>
      </c>
      <c r="Y40" s="252">
        <v>0.70408499999999996</v>
      </c>
      <c r="Z40" s="252">
        <v>0.70208499999999996</v>
      </c>
      <c r="AA40" s="252">
        <v>0.69608499999999995</v>
      </c>
      <c r="AB40" s="252">
        <v>0.68608499999999994</v>
      </c>
      <c r="AC40" s="252">
        <v>0.68608499999999994</v>
      </c>
      <c r="AD40" s="252">
        <v>0.69008499999999995</v>
      </c>
      <c r="AE40" s="252">
        <v>0.68908499999999995</v>
      </c>
      <c r="AF40" s="252">
        <v>0.68408500000000005</v>
      </c>
      <c r="AG40" s="252">
        <v>0.68308500000000005</v>
      </c>
      <c r="AH40" s="252">
        <v>0.67708500000000005</v>
      </c>
      <c r="AI40" s="252">
        <v>0.67108500000000004</v>
      </c>
      <c r="AJ40" s="252">
        <v>0.67008500000000004</v>
      </c>
      <c r="AK40" s="252">
        <v>0.65908500000000003</v>
      </c>
      <c r="AL40" s="252">
        <v>0.65008500000000002</v>
      </c>
      <c r="AM40" s="252">
        <v>0.65308500000000003</v>
      </c>
      <c r="AN40" s="252">
        <v>0.64608500000000002</v>
      </c>
      <c r="AO40" s="252">
        <v>0.63508500000000001</v>
      </c>
      <c r="AP40" s="252">
        <v>0.64508500000000002</v>
      </c>
      <c r="AQ40" s="252">
        <v>0.65208500000000003</v>
      </c>
      <c r="AR40" s="252">
        <v>0.65408500000000003</v>
      </c>
      <c r="AS40" s="252">
        <v>0.65108500000000002</v>
      </c>
      <c r="AT40" s="252">
        <v>0.65908500000000003</v>
      </c>
      <c r="AU40" s="252">
        <v>0.66808500000000004</v>
      </c>
      <c r="AV40" s="252">
        <v>0.66208500000000003</v>
      </c>
      <c r="AW40" s="252">
        <v>0.65208500000000003</v>
      </c>
      <c r="AX40" s="252">
        <v>0.65241240684000001</v>
      </c>
      <c r="AY40" s="252">
        <v>0.62817187600000002</v>
      </c>
      <c r="AZ40" s="252">
        <v>0.62803285895000005</v>
      </c>
      <c r="BA40" s="409">
        <v>0.62809862420999996</v>
      </c>
      <c r="BB40" s="409">
        <v>0.62813818229999996</v>
      </c>
      <c r="BC40" s="409">
        <v>0.62812505957999998</v>
      </c>
      <c r="BD40" s="409">
        <v>0.62802357424999999</v>
      </c>
      <c r="BE40" s="409">
        <v>0.62804047171999999</v>
      </c>
      <c r="BF40" s="409">
        <v>0.62802546106000001</v>
      </c>
      <c r="BG40" s="409">
        <v>0.62804373205999997</v>
      </c>
      <c r="BH40" s="409">
        <v>0.62805257860999997</v>
      </c>
      <c r="BI40" s="409">
        <v>0.62805129854999997</v>
      </c>
      <c r="BJ40" s="409">
        <v>0.62800962060999999</v>
      </c>
      <c r="BK40" s="409">
        <v>0.58335252873999999</v>
      </c>
      <c r="BL40" s="409">
        <v>0.58319970618999994</v>
      </c>
      <c r="BM40" s="409">
        <v>0.58326589356000003</v>
      </c>
      <c r="BN40" s="409">
        <v>0.58330745948999996</v>
      </c>
      <c r="BO40" s="409">
        <v>0.58329427418000002</v>
      </c>
      <c r="BP40" s="409">
        <v>0.58318899928000001</v>
      </c>
      <c r="BQ40" s="409">
        <v>0.58321122654000002</v>
      </c>
      <c r="BR40" s="409">
        <v>0.58319592452000002</v>
      </c>
      <c r="BS40" s="409">
        <v>0.58321427782000002</v>
      </c>
      <c r="BT40" s="409">
        <v>0.58322233537000001</v>
      </c>
      <c r="BU40" s="409">
        <v>0.58322288320000004</v>
      </c>
      <c r="BV40" s="409">
        <v>0.58317998321999998</v>
      </c>
    </row>
    <row r="41" spans="1:74" ht="11.1" customHeight="1" x14ac:dyDescent="0.2">
      <c r="A41" s="162" t="s">
        <v>1265</v>
      </c>
      <c r="B41" s="173" t="s">
        <v>1264</v>
      </c>
      <c r="C41" s="252">
        <v>0.15004013841</v>
      </c>
      <c r="D41" s="252">
        <v>0.1513462069</v>
      </c>
      <c r="E41" s="252">
        <v>0.15029052632000001</v>
      </c>
      <c r="F41" s="252">
        <v>0.14944680851</v>
      </c>
      <c r="G41" s="252">
        <v>0.14900571429000001</v>
      </c>
      <c r="H41" s="252">
        <v>0.14774782609000001</v>
      </c>
      <c r="I41" s="252">
        <v>0.14689230769</v>
      </c>
      <c r="J41" s="252">
        <v>0.14645092251</v>
      </c>
      <c r="K41" s="252">
        <v>0.14615447761</v>
      </c>
      <c r="L41" s="252">
        <v>0.14585132075000001</v>
      </c>
      <c r="M41" s="252">
        <v>0.14554122137</v>
      </c>
      <c r="N41" s="252">
        <v>0.14466538462</v>
      </c>
      <c r="O41" s="252">
        <v>0.15430240148999999</v>
      </c>
      <c r="P41" s="252">
        <v>0.15405484961999999</v>
      </c>
      <c r="Q41" s="252">
        <v>0.15480688973000001</v>
      </c>
      <c r="R41" s="252">
        <v>0.15455944615</v>
      </c>
      <c r="S41" s="252">
        <v>0.14555136187000001</v>
      </c>
      <c r="T41" s="252">
        <v>0.15465590513999999</v>
      </c>
      <c r="U41" s="252">
        <v>0.15483492430000001</v>
      </c>
      <c r="V41" s="252">
        <v>0.15165245967999999</v>
      </c>
      <c r="W41" s="252">
        <v>0.15183102439000001</v>
      </c>
      <c r="X41" s="252">
        <v>0.15157068312999999</v>
      </c>
      <c r="Y41" s="252">
        <v>0.15193690376999999</v>
      </c>
      <c r="Z41" s="252">
        <v>0.15212464979000001</v>
      </c>
      <c r="AA41" s="252">
        <v>0.151</v>
      </c>
      <c r="AB41" s="252">
        <v>0.152</v>
      </c>
      <c r="AC41" s="252">
        <v>0.154</v>
      </c>
      <c r="AD41" s="252">
        <v>0.155</v>
      </c>
      <c r="AE41" s="252">
        <v>0.156</v>
      </c>
      <c r="AF41" s="252">
        <v>0.157</v>
      </c>
      <c r="AG41" s="252">
        <v>0.152</v>
      </c>
      <c r="AH41" s="252">
        <v>0.14699999999999999</v>
      </c>
      <c r="AI41" s="252">
        <v>0.14099999999999999</v>
      </c>
      <c r="AJ41" s="252">
        <v>0.14899999999999999</v>
      </c>
      <c r="AK41" s="252">
        <v>0.17299999999999999</v>
      </c>
      <c r="AL41" s="252">
        <v>0.14299999999999999</v>
      </c>
      <c r="AM41" s="252">
        <v>0.13900000000000001</v>
      </c>
      <c r="AN41" s="252">
        <v>0.16200000000000001</v>
      </c>
      <c r="AO41" s="252">
        <v>0.152</v>
      </c>
      <c r="AP41" s="252">
        <v>0.152</v>
      </c>
      <c r="AQ41" s="252">
        <v>0.14799999999999999</v>
      </c>
      <c r="AR41" s="252">
        <v>0.14799999999999999</v>
      </c>
      <c r="AS41" s="252">
        <v>0.14799999999999999</v>
      </c>
      <c r="AT41" s="252">
        <v>0.14899999999999999</v>
      </c>
      <c r="AU41" s="252">
        <v>0.15</v>
      </c>
      <c r="AV41" s="252">
        <v>0.151</v>
      </c>
      <c r="AW41" s="252">
        <v>0.152</v>
      </c>
      <c r="AX41" s="252">
        <v>0.15267436920999999</v>
      </c>
      <c r="AY41" s="252">
        <v>0.1204658</v>
      </c>
      <c r="AZ41" s="252">
        <v>0.1204658</v>
      </c>
      <c r="BA41" s="409">
        <v>0.1204658</v>
      </c>
      <c r="BB41" s="409">
        <v>0.1204658</v>
      </c>
      <c r="BC41" s="409">
        <v>0.1204658</v>
      </c>
      <c r="BD41" s="409">
        <v>0.1204658</v>
      </c>
      <c r="BE41" s="409">
        <v>0.1204658</v>
      </c>
      <c r="BF41" s="409">
        <v>0.1204658</v>
      </c>
      <c r="BG41" s="409">
        <v>0.1204658</v>
      </c>
      <c r="BH41" s="409">
        <v>0.1204658</v>
      </c>
      <c r="BI41" s="409">
        <v>0.1204658</v>
      </c>
      <c r="BJ41" s="409">
        <v>0.1204658</v>
      </c>
      <c r="BK41" s="409">
        <v>0.12247404011</v>
      </c>
      <c r="BL41" s="409">
        <v>0.12247404011</v>
      </c>
      <c r="BM41" s="409">
        <v>0.12247404011</v>
      </c>
      <c r="BN41" s="409">
        <v>0.12247404011</v>
      </c>
      <c r="BO41" s="409">
        <v>0.12247404011</v>
      </c>
      <c r="BP41" s="409">
        <v>0.12247404011</v>
      </c>
      <c r="BQ41" s="409">
        <v>0.12247404011</v>
      </c>
      <c r="BR41" s="409">
        <v>0.12247404011</v>
      </c>
      <c r="BS41" s="409">
        <v>0.12247404011</v>
      </c>
      <c r="BT41" s="409">
        <v>0.12247404011</v>
      </c>
      <c r="BU41" s="409">
        <v>0.12247404011</v>
      </c>
      <c r="BV41" s="409">
        <v>0.12247404011</v>
      </c>
    </row>
    <row r="42" spans="1:74" ht="11.1" customHeight="1" x14ac:dyDescent="0.2">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410"/>
      <c r="BB42" s="410"/>
      <c r="BC42" s="410"/>
      <c r="BD42" s="410"/>
      <c r="BE42" s="410"/>
      <c r="BF42" s="410"/>
      <c r="BG42" s="410"/>
      <c r="BH42" s="410"/>
      <c r="BI42" s="410"/>
      <c r="BJ42" s="410"/>
      <c r="BK42" s="410"/>
      <c r="BL42" s="410"/>
      <c r="BM42" s="410"/>
      <c r="BN42" s="410"/>
      <c r="BO42" s="410"/>
      <c r="BP42" s="410"/>
      <c r="BQ42" s="410"/>
      <c r="BR42" s="410"/>
      <c r="BS42" s="410"/>
      <c r="BT42" s="410"/>
      <c r="BU42" s="410"/>
      <c r="BV42" s="410"/>
    </row>
    <row r="43" spans="1:74" ht="11.1" customHeight="1" x14ac:dyDescent="0.2">
      <c r="A43" s="162" t="s">
        <v>510</v>
      </c>
      <c r="B43" s="172" t="s">
        <v>85</v>
      </c>
      <c r="C43" s="252">
        <v>55.304629706</v>
      </c>
      <c r="D43" s="252">
        <v>55.704523191</v>
      </c>
      <c r="E43" s="252">
        <v>55.665934737999997</v>
      </c>
      <c r="F43" s="252">
        <v>56.23594602</v>
      </c>
      <c r="G43" s="252">
        <v>56.241322150999999</v>
      </c>
      <c r="H43" s="252">
        <v>57.096994305000003</v>
      </c>
      <c r="I43" s="252">
        <v>56.996622176999999</v>
      </c>
      <c r="J43" s="252">
        <v>57.104486467999998</v>
      </c>
      <c r="K43" s="252">
        <v>57.350787175000001</v>
      </c>
      <c r="L43" s="252">
        <v>58.216038062999999</v>
      </c>
      <c r="M43" s="252">
        <v>58.269863450000003</v>
      </c>
      <c r="N43" s="252">
        <v>58.672235102000002</v>
      </c>
      <c r="O43" s="252">
        <v>58.013898423000001</v>
      </c>
      <c r="P43" s="252">
        <v>58.083946189000002</v>
      </c>
      <c r="Q43" s="252">
        <v>58.286886684000002</v>
      </c>
      <c r="R43" s="252">
        <v>58.133799381000003</v>
      </c>
      <c r="S43" s="252">
        <v>58.055587103999997</v>
      </c>
      <c r="T43" s="252">
        <v>58.352331681999999</v>
      </c>
      <c r="U43" s="252">
        <v>58.753860361000001</v>
      </c>
      <c r="V43" s="252">
        <v>58.981100916999999</v>
      </c>
      <c r="W43" s="252">
        <v>58.337836852999999</v>
      </c>
      <c r="X43" s="252">
        <v>58.788572189</v>
      </c>
      <c r="Y43" s="252">
        <v>59.009849602000003</v>
      </c>
      <c r="Z43" s="252">
        <v>58.979409967000002</v>
      </c>
      <c r="AA43" s="252">
        <v>58.522138892000001</v>
      </c>
      <c r="AB43" s="252">
        <v>58.159341861000001</v>
      </c>
      <c r="AC43" s="252">
        <v>58.058845630999997</v>
      </c>
      <c r="AD43" s="252">
        <v>57.648038085000003</v>
      </c>
      <c r="AE43" s="252">
        <v>57.289413510000003</v>
      </c>
      <c r="AF43" s="252">
        <v>57.360711465000001</v>
      </c>
      <c r="AG43" s="252">
        <v>58.224794666000001</v>
      </c>
      <c r="AH43" s="252">
        <v>57.337509085000001</v>
      </c>
      <c r="AI43" s="252">
        <v>57.498181645999999</v>
      </c>
      <c r="AJ43" s="252">
        <v>58.331599111999999</v>
      </c>
      <c r="AK43" s="252">
        <v>59.029195098999999</v>
      </c>
      <c r="AL43" s="252">
        <v>58.189461127999998</v>
      </c>
      <c r="AM43" s="252">
        <v>58.023034627000001</v>
      </c>
      <c r="AN43" s="252">
        <v>58.497984609</v>
      </c>
      <c r="AO43" s="252">
        <v>58.283372466000003</v>
      </c>
      <c r="AP43" s="252">
        <v>57.836889798999998</v>
      </c>
      <c r="AQ43" s="252">
        <v>58.241649465999998</v>
      </c>
      <c r="AR43" s="252">
        <v>58.944832132999998</v>
      </c>
      <c r="AS43" s="252">
        <v>58.993294175999999</v>
      </c>
      <c r="AT43" s="252">
        <v>58.560853723999998</v>
      </c>
      <c r="AU43" s="252">
        <v>58.493540799000002</v>
      </c>
      <c r="AV43" s="252">
        <v>59.234520918000001</v>
      </c>
      <c r="AW43" s="252">
        <v>60.028771466000002</v>
      </c>
      <c r="AX43" s="252">
        <v>58.853408328</v>
      </c>
      <c r="AY43" s="252">
        <v>59.427888089</v>
      </c>
      <c r="AZ43" s="252">
        <v>59.526111958999998</v>
      </c>
      <c r="BA43" s="409">
        <v>60.083499150000002</v>
      </c>
      <c r="BB43" s="409">
        <v>60.530937135999999</v>
      </c>
      <c r="BC43" s="409">
        <v>61.207879147</v>
      </c>
      <c r="BD43" s="409">
        <v>61.629782345999999</v>
      </c>
      <c r="BE43" s="409">
        <v>61.878896333</v>
      </c>
      <c r="BF43" s="409">
        <v>61.607944967000002</v>
      </c>
      <c r="BG43" s="409">
        <v>61.952470777999999</v>
      </c>
      <c r="BH43" s="409">
        <v>62.167085991</v>
      </c>
      <c r="BI43" s="409">
        <v>62.150712804000001</v>
      </c>
      <c r="BJ43" s="409">
        <v>61.932946844999996</v>
      </c>
      <c r="BK43" s="409">
        <v>61.778925123</v>
      </c>
      <c r="BL43" s="409">
        <v>61.583746845999997</v>
      </c>
      <c r="BM43" s="409">
        <v>61.807395886999998</v>
      </c>
      <c r="BN43" s="409">
        <v>62.202561533000001</v>
      </c>
      <c r="BO43" s="409">
        <v>62.447003197999997</v>
      </c>
      <c r="BP43" s="409">
        <v>62.684878415</v>
      </c>
      <c r="BQ43" s="409">
        <v>62.894965669000001</v>
      </c>
      <c r="BR43" s="409">
        <v>62.498668870000003</v>
      </c>
      <c r="BS43" s="409">
        <v>62.502814856000001</v>
      </c>
      <c r="BT43" s="409">
        <v>62.818266874000003</v>
      </c>
      <c r="BU43" s="409">
        <v>62.787462654000002</v>
      </c>
      <c r="BV43" s="409">
        <v>62.373056237</v>
      </c>
    </row>
    <row r="44" spans="1:74" ht="11.1" customHeight="1" x14ac:dyDescent="0.2">
      <c r="B44" s="17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409"/>
      <c r="BB44" s="409"/>
      <c r="BC44" s="409"/>
      <c r="BD44" s="409"/>
      <c r="BE44" s="409"/>
      <c r="BF44" s="409"/>
      <c r="BG44" s="409"/>
      <c r="BH44" s="409"/>
      <c r="BI44" s="409"/>
      <c r="BJ44" s="409"/>
      <c r="BK44" s="409"/>
      <c r="BL44" s="409"/>
      <c r="BM44" s="409"/>
      <c r="BN44" s="409"/>
      <c r="BO44" s="409"/>
      <c r="BP44" s="409"/>
      <c r="BQ44" s="409"/>
      <c r="BR44" s="409"/>
      <c r="BS44" s="409"/>
      <c r="BT44" s="409"/>
      <c r="BU44" s="409"/>
      <c r="BV44" s="409"/>
    </row>
    <row r="45" spans="1:74" ht="11.1" customHeight="1" x14ac:dyDescent="0.2">
      <c r="A45" s="162" t="s">
        <v>509</v>
      </c>
      <c r="B45" s="172" t="s">
        <v>518</v>
      </c>
      <c r="C45" s="252">
        <v>6.4171969999999998</v>
      </c>
      <c r="D45" s="252">
        <v>6.4181970000000002</v>
      </c>
      <c r="E45" s="252">
        <v>6.4171969999999998</v>
      </c>
      <c r="F45" s="252">
        <v>6.391197</v>
      </c>
      <c r="G45" s="252">
        <v>6.3851969999999998</v>
      </c>
      <c r="H45" s="252">
        <v>6.3531969999999998</v>
      </c>
      <c r="I45" s="252">
        <v>6.3651970000000002</v>
      </c>
      <c r="J45" s="252">
        <v>6.3841970000000003</v>
      </c>
      <c r="K45" s="252">
        <v>6.4781969999999998</v>
      </c>
      <c r="L45" s="252">
        <v>6.5151969999999997</v>
      </c>
      <c r="M45" s="252">
        <v>6.4941969999999998</v>
      </c>
      <c r="N45" s="252">
        <v>6.4771970000000003</v>
      </c>
      <c r="O45" s="252">
        <v>6.6221969999999999</v>
      </c>
      <c r="P45" s="252">
        <v>6.5991970000000002</v>
      </c>
      <c r="Q45" s="252">
        <v>6.5421969999999998</v>
      </c>
      <c r="R45" s="252">
        <v>6.5711969999999997</v>
      </c>
      <c r="S45" s="252">
        <v>6.5651970000000004</v>
      </c>
      <c r="T45" s="252">
        <v>6.5621970000000003</v>
      </c>
      <c r="U45" s="252">
        <v>6.4901970000000002</v>
      </c>
      <c r="V45" s="252">
        <v>6.4991969999999997</v>
      </c>
      <c r="W45" s="252">
        <v>6.6141969999999999</v>
      </c>
      <c r="X45" s="252">
        <v>6.5621970000000003</v>
      </c>
      <c r="Y45" s="252">
        <v>6.5621970000000003</v>
      </c>
      <c r="Z45" s="252">
        <v>6.5921969999999996</v>
      </c>
      <c r="AA45" s="252">
        <v>6.5341969999999998</v>
      </c>
      <c r="AB45" s="252">
        <v>6.4881970000000004</v>
      </c>
      <c r="AC45" s="252">
        <v>6.5451969999999999</v>
      </c>
      <c r="AD45" s="252">
        <v>6.569197</v>
      </c>
      <c r="AE45" s="252">
        <v>6.4981970000000002</v>
      </c>
      <c r="AF45" s="252">
        <v>6.532197</v>
      </c>
      <c r="AG45" s="252">
        <v>6.569197</v>
      </c>
      <c r="AH45" s="252">
        <v>6.6121970000000001</v>
      </c>
      <c r="AI45" s="252">
        <v>6.5951969999999998</v>
      </c>
      <c r="AJ45" s="252">
        <v>6.593197</v>
      </c>
      <c r="AK45" s="252">
        <v>6.625197</v>
      </c>
      <c r="AL45" s="252">
        <v>6.476197</v>
      </c>
      <c r="AM45" s="252">
        <v>6.6541969999999999</v>
      </c>
      <c r="AN45" s="252">
        <v>6.6371969999999996</v>
      </c>
      <c r="AO45" s="252">
        <v>6.9981970000000002</v>
      </c>
      <c r="AP45" s="252">
        <v>7.0091970000000003</v>
      </c>
      <c r="AQ45" s="252">
        <v>7.0101969999999998</v>
      </c>
      <c r="AR45" s="252">
        <v>6.9811969999999999</v>
      </c>
      <c r="AS45" s="252">
        <v>6.8001969999999998</v>
      </c>
      <c r="AT45" s="252">
        <v>6.8051969999999997</v>
      </c>
      <c r="AU45" s="252">
        <v>6.7631969999999999</v>
      </c>
      <c r="AV45" s="252">
        <v>6.7631969999999999</v>
      </c>
      <c r="AW45" s="252">
        <v>6.8061970000000001</v>
      </c>
      <c r="AX45" s="252">
        <v>6.8546466453999999</v>
      </c>
      <c r="AY45" s="252">
        <v>6.8857499418000003</v>
      </c>
      <c r="AZ45" s="252">
        <v>6.8866671605000001</v>
      </c>
      <c r="BA45" s="409">
        <v>6.9161110030000001</v>
      </c>
      <c r="BB45" s="409">
        <v>6.9289505682000003</v>
      </c>
      <c r="BC45" s="409">
        <v>6.9419587811000003</v>
      </c>
      <c r="BD45" s="409">
        <v>6.9556379018000003</v>
      </c>
      <c r="BE45" s="409">
        <v>6.9688554612000004</v>
      </c>
      <c r="BF45" s="409">
        <v>6.9820345430000001</v>
      </c>
      <c r="BG45" s="409">
        <v>6.9950302036999998</v>
      </c>
      <c r="BH45" s="409">
        <v>7.0077560773999998</v>
      </c>
      <c r="BI45" s="409">
        <v>7.0212062305999998</v>
      </c>
      <c r="BJ45" s="409">
        <v>7.0348347746000002</v>
      </c>
      <c r="BK45" s="409">
        <v>7.0278903853000001</v>
      </c>
      <c r="BL45" s="409">
        <v>7.0535128117000001</v>
      </c>
      <c r="BM45" s="409">
        <v>7.0781915552000001</v>
      </c>
      <c r="BN45" s="409">
        <v>7.0980096895999996</v>
      </c>
      <c r="BO45" s="409">
        <v>7.1180033930000004</v>
      </c>
      <c r="BP45" s="409">
        <v>7.1386818020999998</v>
      </c>
      <c r="BQ45" s="409">
        <v>7.1588600167000003</v>
      </c>
      <c r="BR45" s="409">
        <v>7.1790214834999997</v>
      </c>
      <c r="BS45" s="409">
        <v>7.2289968311999999</v>
      </c>
      <c r="BT45" s="409">
        <v>7.2487048634000004</v>
      </c>
      <c r="BU45" s="409">
        <v>7.2691254580000004</v>
      </c>
      <c r="BV45" s="409">
        <v>7.2897359666000003</v>
      </c>
    </row>
    <row r="46" spans="1:74" ht="11.1" customHeight="1" x14ac:dyDescent="0.2">
      <c r="A46" s="162" t="s">
        <v>511</v>
      </c>
      <c r="B46" s="172" t="s">
        <v>519</v>
      </c>
      <c r="C46" s="252">
        <v>61.721826706000002</v>
      </c>
      <c r="D46" s="252">
        <v>62.122720190999999</v>
      </c>
      <c r="E46" s="252">
        <v>62.083131737999999</v>
      </c>
      <c r="F46" s="252">
        <v>62.627143019999998</v>
      </c>
      <c r="G46" s="252">
        <v>62.626519150999997</v>
      </c>
      <c r="H46" s="252">
        <v>63.450191304999997</v>
      </c>
      <c r="I46" s="252">
        <v>63.361819177000001</v>
      </c>
      <c r="J46" s="252">
        <v>63.488683467999998</v>
      </c>
      <c r="K46" s="252">
        <v>63.828984175000002</v>
      </c>
      <c r="L46" s="252">
        <v>64.731235063</v>
      </c>
      <c r="M46" s="252">
        <v>64.764060450000002</v>
      </c>
      <c r="N46" s="252">
        <v>65.149432102000006</v>
      </c>
      <c r="O46" s="252">
        <v>64.636095423</v>
      </c>
      <c r="P46" s="252">
        <v>64.683143189000006</v>
      </c>
      <c r="Q46" s="252">
        <v>64.829083683999997</v>
      </c>
      <c r="R46" s="252">
        <v>64.704996381000001</v>
      </c>
      <c r="S46" s="252">
        <v>64.620784103999995</v>
      </c>
      <c r="T46" s="252">
        <v>64.914528681999997</v>
      </c>
      <c r="U46" s="252">
        <v>65.244057361000003</v>
      </c>
      <c r="V46" s="252">
        <v>65.480297917000001</v>
      </c>
      <c r="W46" s="252">
        <v>64.952033853000003</v>
      </c>
      <c r="X46" s="252">
        <v>65.350769189000005</v>
      </c>
      <c r="Y46" s="252">
        <v>65.572046602</v>
      </c>
      <c r="Z46" s="252">
        <v>65.571606966999994</v>
      </c>
      <c r="AA46" s="252">
        <v>65.056335892000007</v>
      </c>
      <c r="AB46" s="252">
        <v>64.647538861000001</v>
      </c>
      <c r="AC46" s="252">
        <v>64.604042630999999</v>
      </c>
      <c r="AD46" s="252">
        <v>64.217235084999999</v>
      </c>
      <c r="AE46" s="252">
        <v>63.78761051</v>
      </c>
      <c r="AF46" s="252">
        <v>63.892908464999998</v>
      </c>
      <c r="AG46" s="252">
        <v>64.793991665999997</v>
      </c>
      <c r="AH46" s="252">
        <v>63.949706085000003</v>
      </c>
      <c r="AI46" s="252">
        <v>64.093378646000005</v>
      </c>
      <c r="AJ46" s="252">
        <v>64.924796111999996</v>
      </c>
      <c r="AK46" s="252">
        <v>65.654392099000006</v>
      </c>
      <c r="AL46" s="252">
        <v>64.665658128000004</v>
      </c>
      <c r="AM46" s="252">
        <v>64.677231626999998</v>
      </c>
      <c r="AN46" s="252">
        <v>65.135181609</v>
      </c>
      <c r="AO46" s="252">
        <v>65.281569465999993</v>
      </c>
      <c r="AP46" s="252">
        <v>64.846086799000005</v>
      </c>
      <c r="AQ46" s="252">
        <v>65.251846466000003</v>
      </c>
      <c r="AR46" s="252">
        <v>65.926029133</v>
      </c>
      <c r="AS46" s="252">
        <v>65.793491176000003</v>
      </c>
      <c r="AT46" s="252">
        <v>65.366050724000004</v>
      </c>
      <c r="AU46" s="252">
        <v>65.256737799000007</v>
      </c>
      <c r="AV46" s="252">
        <v>65.997717918000006</v>
      </c>
      <c r="AW46" s="252">
        <v>66.834968466000007</v>
      </c>
      <c r="AX46" s="252">
        <v>65.708054974000007</v>
      </c>
      <c r="AY46" s="252">
        <v>66.313638030999996</v>
      </c>
      <c r="AZ46" s="252">
        <v>66.412779119999996</v>
      </c>
      <c r="BA46" s="409">
        <v>66.999610153000006</v>
      </c>
      <c r="BB46" s="409">
        <v>67.459887703999996</v>
      </c>
      <c r="BC46" s="409">
        <v>68.149837927999997</v>
      </c>
      <c r="BD46" s="409">
        <v>68.585420248000005</v>
      </c>
      <c r="BE46" s="409">
        <v>68.847751794000004</v>
      </c>
      <c r="BF46" s="409">
        <v>68.589979510000006</v>
      </c>
      <c r="BG46" s="409">
        <v>68.947500981000005</v>
      </c>
      <c r="BH46" s="409">
        <v>69.174842068000004</v>
      </c>
      <c r="BI46" s="409">
        <v>69.171919033999998</v>
      </c>
      <c r="BJ46" s="409">
        <v>68.967781619999997</v>
      </c>
      <c r="BK46" s="409">
        <v>68.806815509000003</v>
      </c>
      <c r="BL46" s="409">
        <v>68.637259658000005</v>
      </c>
      <c r="BM46" s="409">
        <v>68.885587442000002</v>
      </c>
      <c r="BN46" s="409">
        <v>69.300571223000006</v>
      </c>
      <c r="BO46" s="409">
        <v>69.565006591</v>
      </c>
      <c r="BP46" s="409">
        <v>69.823560216999994</v>
      </c>
      <c r="BQ46" s="409">
        <v>70.053825685999996</v>
      </c>
      <c r="BR46" s="409">
        <v>69.677690354000006</v>
      </c>
      <c r="BS46" s="409">
        <v>69.731811687000004</v>
      </c>
      <c r="BT46" s="409">
        <v>70.066971737000003</v>
      </c>
      <c r="BU46" s="409">
        <v>70.056588112</v>
      </c>
      <c r="BV46" s="409">
        <v>69.662792202999995</v>
      </c>
    </row>
    <row r="47" spans="1:74" ht="11.1" customHeight="1" x14ac:dyDescent="0.2">
      <c r="B47" s="17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409"/>
      <c r="BB47" s="409"/>
      <c r="BC47" s="409"/>
      <c r="BD47" s="409"/>
      <c r="BE47" s="409"/>
      <c r="BF47" s="409"/>
      <c r="BG47" s="409"/>
      <c r="BH47" s="409"/>
      <c r="BI47" s="409"/>
      <c r="BJ47" s="409"/>
      <c r="BK47" s="409"/>
      <c r="BL47" s="409"/>
      <c r="BM47" s="409"/>
      <c r="BN47" s="409"/>
      <c r="BO47" s="409"/>
      <c r="BP47" s="409"/>
      <c r="BQ47" s="409"/>
      <c r="BR47" s="409"/>
      <c r="BS47" s="409"/>
      <c r="BT47" s="409"/>
      <c r="BU47" s="409"/>
      <c r="BV47" s="409"/>
    </row>
    <row r="48" spans="1:74" ht="11.1" customHeight="1" x14ac:dyDescent="0.2">
      <c r="A48" s="162" t="s">
        <v>1125</v>
      </c>
      <c r="B48" s="174" t="s">
        <v>1126</v>
      </c>
      <c r="C48" s="253">
        <v>0.67980099999999999</v>
      </c>
      <c r="D48" s="253">
        <v>0.60880100000000004</v>
      </c>
      <c r="E48" s="253">
        <v>0.54800000000000004</v>
      </c>
      <c r="F48" s="253">
        <v>0.61199999999999999</v>
      </c>
      <c r="G48" s="253">
        <v>0.65700000000000003</v>
      </c>
      <c r="H48" s="253">
        <v>0.57999999999999996</v>
      </c>
      <c r="I48" s="253">
        <v>0.63200000000000001</v>
      </c>
      <c r="J48" s="253">
        <v>0.52</v>
      </c>
      <c r="K48" s="253">
        <v>0.437</v>
      </c>
      <c r="L48" s="253">
        <v>0.40100000000000002</v>
      </c>
      <c r="M48" s="253">
        <v>0.36499999999999999</v>
      </c>
      <c r="N48" s="253">
        <v>0.314</v>
      </c>
      <c r="O48" s="253">
        <v>0.253</v>
      </c>
      <c r="P48" s="253">
        <v>0.25900000000000001</v>
      </c>
      <c r="Q48" s="253">
        <v>0.30099999999999999</v>
      </c>
      <c r="R48" s="253">
        <v>0.505</v>
      </c>
      <c r="S48" s="253">
        <v>0.46300000000000002</v>
      </c>
      <c r="T48" s="253">
        <v>0.41599999999999998</v>
      </c>
      <c r="U48" s="253">
        <v>0.39129032258000002</v>
      </c>
      <c r="V48" s="253">
        <v>0.32</v>
      </c>
      <c r="W48" s="253">
        <v>0.5</v>
      </c>
      <c r="X48" s="253">
        <v>0.31467741934999999</v>
      </c>
      <c r="Y48" s="253">
        <v>0.36199999999999999</v>
      </c>
      <c r="Z48" s="253">
        <v>0.34699999999999998</v>
      </c>
      <c r="AA48" s="253">
        <v>0.37</v>
      </c>
      <c r="AB48" s="253">
        <v>0.3775</v>
      </c>
      <c r="AC48" s="253">
        <v>0.39400000000000002</v>
      </c>
      <c r="AD48" s="253">
        <v>0.374</v>
      </c>
      <c r="AE48" s="253">
        <v>1.089</v>
      </c>
      <c r="AF48" s="253">
        <v>0.79400000000000004</v>
      </c>
      <c r="AG48" s="253">
        <v>0.45500000000000002</v>
      </c>
      <c r="AH48" s="253">
        <v>0.35713632258</v>
      </c>
      <c r="AI48" s="253">
        <v>0.437</v>
      </c>
      <c r="AJ48" s="253">
        <v>0.32500000000000001</v>
      </c>
      <c r="AK48" s="253">
        <v>0.375</v>
      </c>
      <c r="AL48" s="253">
        <v>0.33500000000000002</v>
      </c>
      <c r="AM48" s="253">
        <v>0.43887096774000001</v>
      </c>
      <c r="AN48" s="253">
        <v>0.33714285713999997</v>
      </c>
      <c r="AO48" s="253">
        <v>0.50700000000000001</v>
      </c>
      <c r="AP48" s="253">
        <v>0.75133333332999996</v>
      </c>
      <c r="AQ48" s="253">
        <v>0.68</v>
      </c>
      <c r="AR48" s="253">
        <v>0.60333333333000005</v>
      </c>
      <c r="AS48" s="253">
        <v>0.54241935484000003</v>
      </c>
      <c r="AT48" s="253">
        <v>0.71399999999999997</v>
      </c>
      <c r="AU48" s="253">
        <v>0.63300000000000001</v>
      </c>
      <c r="AV48" s="253">
        <v>0.61632258065000001</v>
      </c>
      <c r="AW48" s="253">
        <v>0.35499999999999998</v>
      </c>
      <c r="AX48" s="253">
        <v>0.64798387096999999</v>
      </c>
      <c r="AY48" s="253">
        <v>0.42899999999999999</v>
      </c>
      <c r="AZ48" s="253">
        <v>0.62462499999999999</v>
      </c>
      <c r="BA48" s="632" t="s">
        <v>1370</v>
      </c>
      <c r="BB48" s="632" t="s">
        <v>1370</v>
      </c>
      <c r="BC48" s="632" t="s">
        <v>1370</v>
      </c>
      <c r="BD48" s="632" t="s">
        <v>1370</v>
      </c>
      <c r="BE48" s="632" t="s">
        <v>1370</v>
      </c>
      <c r="BF48" s="632" t="s">
        <v>1370</v>
      </c>
      <c r="BG48" s="632" t="s">
        <v>1370</v>
      </c>
      <c r="BH48" s="632" t="s">
        <v>1370</v>
      </c>
      <c r="BI48" s="632" t="s">
        <v>1370</v>
      </c>
      <c r="BJ48" s="632" t="s">
        <v>1370</v>
      </c>
      <c r="BK48" s="632" t="s">
        <v>1370</v>
      </c>
      <c r="BL48" s="632" t="s">
        <v>1370</v>
      </c>
      <c r="BM48" s="632" t="s">
        <v>1370</v>
      </c>
      <c r="BN48" s="632" t="s">
        <v>1370</v>
      </c>
      <c r="BO48" s="632" t="s">
        <v>1370</v>
      </c>
      <c r="BP48" s="632" t="s">
        <v>1370</v>
      </c>
      <c r="BQ48" s="632" t="s">
        <v>1370</v>
      </c>
      <c r="BR48" s="632" t="s">
        <v>1370</v>
      </c>
      <c r="BS48" s="632" t="s">
        <v>1370</v>
      </c>
      <c r="BT48" s="632" t="s">
        <v>1370</v>
      </c>
      <c r="BU48" s="632" t="s">
        <v>1370</v>
      </c>
      <c r="BV48" s="632" t="s">
        <v>1370</v>
      </c>
    </row>
    <row r="49" spans="1:74" ht="11.1" customHeight="1" x14ac:dyDescent="0.2">
      <c r="B49" s="172"/>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c r="BA49" s="252"/>
      <c r="BB49" s="409"/>
      <c r="BC49" s="409"/>
      <c r="BD49" s="252"/>
      <c r="BE49" s="252"/>
      <c r="BF49" s="252"/>
      <c r="BG49" s="409"/>
      <c r="BH49" s="409"/>
      <c r="BI49" s="409"/>
      <c r="BJ49" s="409"/>
      <c r="BK49" s="409"/>
      <c r="BL49" s="409"/>
      <c r="BM49" s="409"/>
      <c r="BN49" s="409"/>
      <c r="BO49" s="409"/>
      <c r="BP49" s="409"/>
      <c r="BQ49" s="409"/>
      <c r="BR49" s="409"/>
      <c r="BS49" s="409"/>
      <c r="BT49" s="409"/>
      <c r="BU49" s="409"/>
      <c r="BV49" s="409"/>
    </row>
    <row r="50" spans="1:74" ht="11.1" customHeight="1" x14ac:dyDescent="0.2">
      <c r="BK50" s="411"/>
      <c r="BL50" s="411"/>
      <c r="BM50" s="411"/>
      <c r="BN50" s="411"/>
      <c r="BO50" s="411"/>
      <c r="BP50" s="411"/>
      <c r="BQ50" s="411"/>
      <c r="BR50" s="411"/>
      <c r="BS50" s="411"/>
      <c r="BT50" s="411"/>
      <c r="BU50" s="411"/>
      <c r="BV50" s="411"/>
    </row>
    <row r="51" spans="1:74" ht="12" customHeight="1" x14ac:dyDescent="0.2">
      <c r="B51" s="778" t="s">
        <v>1016</v>
      </c>
      <c r="C51" s="779"/>
      <c r="D51" s="779"/>
      <c r="E51" s="779"/>
      <c r="F51" s="779"/>
      <c r="G51" s="779"/>
      <c r="H51" s="779"/>
      <c r="I51" s="779"/>
      <c r="J51" s="779"/>
      <c r="K51" s="779"/>
      <c r="L51" s="779"/>
      <c r="M51" s="779"/>
      <c r="N51" s="779"/>
      <c r="O51" s="779"/>
      <c r="P51" s="779"/>
      <c r="Q51" s="779"/>
    </row>
    <row r="52" spans="1:74" ht="12" customHeight="1" x14ac:dyDescent="0.2">
      <c r="B52" s="811" t="s">
        <v>1347</v>
      </c>
      <c r="C52" s="801"/>
      <c r="D52" s="801"/>
      <c r="E52" s="801"/>
      <c r="F52" s="801"/>
      <c r="G52" s="801"/>
      <c r="H52" s="801"/>
      <c r="I52" s="801"/>
      <c r="J52" s="801"/>
      <c r="K52" s="801"/>
      <c r="L52" s="801"/>
      <c r="M52" s="801"/>
      <c r="N52" s="801"/>
      <c r="O52" s="801"/>
      <c r="P52" s="801"/>
      <c r="Q52" s="797"/>
    </row>
    <row r="53" spans="1:74" s="440" customFormat="1" ht="12" customHeight="1" x14ac:dyDescent="0.2">
      <c r="A53" s="441"/>
      <c r="B53" s="800" t="s">
        <v>1041</v>
      </c>
      <c r="C53" s="801"/>
      <c r="D53" s="801"/>
      <c r="E53" s="801"/>
      <c r="F53" s="801"/>
      <c r="G53" s="801"/>
      <c r="H53" s="801"/>
      <c r="I53" s="801"/>
      <c r="J53" s="801"/>
      <c r="K53" s="801"/>
      <c r="L53" s="801"/>
      <c r="M53" s="801"/>
      <c r="N53" s="801"/>
      <c r="O53" s="801"/>
      <c r="P53" s="801"/>
      <c r="Q53" s="797"/>
      <c r="AY53" s="536"/>
      <c r="AZ53" s="536"/>
      <c r="BA53" s="536"/>
      <c r="BB53" s="536"/>
      <c r="BC53" s="536"/>
      <c r="BD53" s="650"/>
      <c r="BE53" s="650"/>
      <c r="BF53" s="650"/>
      <c r="BG53" s="536"/>
      <c r="BH53" s="536"/>
      <c r="BI53" s="536"/>
      <c r="BJ53" s="536"/>
    </row>
    <row r="54" spans="1:74" s="440" customFormat="1" ht="12" customHeight="1" x14ac:dyDescent="0.2">
      <c r="A54" s="441"/>
      <c r="B54" s="811" t="s">
        <v>999</v>
      </c>
      <c r="C54" s="811"/>
      <c r="D54" s="811"/>
      <c r="E54" s="811"/>
      <c r="F54" s="811"/>
      <c r="G54" s="811"/>
      <c r="H54" s="811"/>
      <c r="I54" s="811"/>
      <c r="J54" s="811"/>
      <c r="K54" s="811"/>
      <c r="L54" s="811"/>
      <c r="M54" s="811"/>
      <c r="N54" s="811"/>
      <c r="O54" s="811"/>
      <c r="P54" s="811"/>
      <c r="Q54" s="797"/>
      <c r="AY54" s="536"/>
      <c r="AZ54" s="536"/>
      <c r="BA54" s="536"/>
      <c r="BB54" s="536"/>
      <c r="BC54" s="536"/>
      <c r="BD54" s="650"/>
      <c r="BE54" s="650"/>
      <c r="BF54" s="650"/>
      <c r="BG54" s="536"/>
      <c r="BH54" s="536"/>
      <c r="BI54" s="536"/>
      <c r="BJ54" s="536"/>
    </row>
    <row r="55" spans="1:74" s="440" customFormat="1" ht="12" customHeight="1" x14ac:dyDescent="0.2">
      <c r="A55" s="441"/>
      <c r="B55" s="811" t="s">
        <v>1075</v>
      </c>
      <c r="C55" s="797"/>
      <c r="D55" s="797"/>
      <c r="E55" s="797"/>
      <c r="F55" s="797"/>
      <c r="G55" s="797"/>
      <c r="H55" s="797"/>
      <c r="I55" s="797"/>
      <c r="J55" s="797"/>
      <c r="K55" s="797"/>
      <c r="L55" s="797"/>
      <c r="M55" s="797"/>
      <c r="N55" s="797"/>
      <c r="O55" s="797"/>
      <c r="P55" s="797"/>
      <c r="Q55" s="797"/>
      <c r="AY55" s="536"/>
      <c r="AZ55" s="536"/>
      <c r="BA55" s="536"/>
      <c r="BB55" s="536"/>
      <c r="BC55" s="536"/>
      <c r="BD55" s="650"/>
      <c r="BE55" s="650"/>
      <c r="BF55" s="650"/>
      <c r="BG55" s="536"/>
      <c r="BH55" s="536"/>
      <c r="BI55" s="536"/>
      <c r="BJ55" s="536"/>
    </row>
    <row r="56" spans="1:74" s="440" customFormat="1" ht="12.75" x14ac:dyDescent="0.2">
      <c r="A56" s="441"/>
      <c r="B56" s="814" t="s">
        <v>1064</v>
      </c>
      <c r="C56" s="797"/>
      <c r="D56" s="797"/>
      <c r="E56" s="797"/>
      <c r="F56" s="797"/>
      <c r="G56" s="797"/>
      <c r="H56" s="797"/>
      <c r="I56" s="797"/>
      <c r="J56" s="797"/>
      <c r="K56" s="797"/>
      <c r="L56" s="797"/>
      <c r="M56" s="797"/>
      <c r="N56" s="797"/>
      <c r="O56" s="797"/>
      <c r="P56" s="797"/>
      <c r="Q56" s="797"/>
      <c r="AY56" s="536"/>
      <c r="AZ56" s="536"/>
      <c r="BA56" s="536"/>
      <c r="BB56" s="536"/>
      <c r="BC56" s="536"/>
      <c r="BD56" s="650"/>
      <c r="BE56" s="650"/>
      <c r="BF56" s="650"/>
      <c r="BG56" s="536"/>
      <c r="BH56" s="536"/>
      <c r="BI56" s="536"/>
      <c r="BJ56" s="536"/>
    </row>
    <row r="57" spans="1:74" s="440" customFormat="1" ht="12" customHeight="1" x14ac:dyDescent="0.2">
      <c r="A57" s="441"/>
      <c r="B57" s="795" t="s">
        <v>1045</v>
      </c>
      <c r="C57" s="796"/>
      <c r="D57" s="796"/>
      <c r="E57" s="796"/>
      <c r="F57" s="796"/>
      <c r="G57" s="796"/>
      <c r="H57" s="796"/>
      <c r="I57" s="796"/>
      <c r="J57" s="796"/>
      <c r="K57" s="796"/>
      <c r="L57" s="796"/>
      <c r="M57" s="796"/>
      <c r="N57" s="796"/>
      <c r="O57" s="796"/>
      <c r="P57" s="796"/>
      <c r="Q57" s="797"/>
      <c r="AY57" s="536"/>
      <c r="AZ57" s="536"/>
      <c r="BA57" s="536"/>
      <c r="BB57" s="536"/>
      <c r="BC57" s="536"/>
      <c r="BD57" s="650"/>
      <c r="BE57" s="650"/>
      <c r="BF57" s="650"/>
      <c r="BG57" s="536"/>
      <c r="BH57" s="536"/>
      <c r="BI57" s="536"/>
      <c r="BJ57" s="536"/>
    </row>
    <row r="58" spans="1:74" s="440" customFormat="1" ht="12" customHeight="1" x14ac:dyDescent="0.2">
      <c r="A58" s="436"/>
      <c r="B58" s="809" t="s">
        <v>1147</v>
      </c>
      <c r="C58" s="797"/>
      <c r="D58" s="797"/>
      <c r="E58" s="797"/>
      <c r="F58" s="797"/>
      <c r="G58" s="797"/>
      <c r="H58" s="797"/>
      <c r="I58" s="797"/>
      <c r="J58" s="797"/>
      <c r="K58" s="797"/>
      <c r="L58" s="797"/>
      <c r="M58" s="797"/>
      <c r="N58" s="797"/>
      <c r="O58" s="797"/>
      <c r="P58" s="797"/>
      <c r="Q58" s="797"/>
      <c r="AY58" s="536"/>
      <c r="AZ58" s="536"/>
      <c r="BA58" s="536"/>
      <c r="BB58" s="536"/>
      <c r="BC58" s="536"/>
      <c r="BD58" s="650"/>
      <c r="BE58" s="650"/>
      <c r="BF58" s="650"/>
      <c r="BG58" s="536"/>
      <c r="BH58" s="536"/>
      <c r="BI58" s="536"/>
      <c r="BJ58" s="536"/>
    </row>
    <row r="59" spans="1:74" x14ac:dyDescent="0.2">
      <c r="BK59" s="411"/>
      <c r="BL59" s="411"/>
      <c r="BM59" s="411"/>
      <c r="BN59" s="411"/>
      <c r="BO59" s="411"/>
      <c r="BP59" s="411"/>
      <c r="BQ59" s="411"/>
      <c r="BR59" s="411"/>
      <c r="BS59" s="411"/>
      <c r="BT59" s="411"/>
      <c r="BU59" s="411"/>
      <c r="BV59" s="411"/>
    </row>
    <row r="60" spans="1:74" x14ac:dyDescent="0.2">
      <c r="BK60" s="411"/>
      <c r="BL60" s="411"/>
      <c r="BM60" s="411"/>
      <c r="BN60" s="411"/>
      <c r="BO60" s="411"/>
      <c r="BP60" s="411"/>
      <c r="BQ60" s="411"/>
      <c r="BR60" s="411"/>
      <c r="BS60" s="411"/>
      <c r="BT60" s="411"/>
      <c r="BU60" s="411"/>
      <c r="BV60" s="411"/>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sheetData>
  <mergeCells count="16">
    <mergeCell ref="B56:Q56"/>
    <mergeCell ref="B57:Q57"/>
    <mergeCell ref="B58:Q58"/>
    <mergeCell ref="B51:Q51"/>
    <mergeCell ref="B53:Q53"/>
    <mergeCell ref="B54:Q54"/>
    <mergeCell ref="B55:Q55"/>
    <mergeCell ref="B52:Q52"/>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8"/>
  <sheetViews>
    <sheetView zoomScaleNormal="100" workbookViewId="0">
      <pane xSplit="2" ySplit="4" topLeftCell="AM5" activePane="bottomRight" state="frozen"/>
      <selection activeCell="BF63" sqref="BF63"/>
      <selection pane="topRight" activeCell="BF63" sqref="BF63"/>
      <selection pane="bottomLeft" activeCell="BF63" sqref="BF63"/>
      <selection pane="bottomRight" activeCell="AW42" sqref="AW42"/>
    </sheetView>
  </sheetViews>
  <sheetFormatPr defaultColWidth="8.5703125" defaultRowHeight="11.25" x14ac:dyDescent="0.2"/>
  <cols>
    <col min="1" max="1" width="12.42578125" style="162" customWidth="1"/>
    <col min="2" max="2" width="32"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3.35" customHeight="1" x14ac:dyDescent="0.2">
      <c r="A1" s="788" t="s">
        <v>995</v>
      </c>
      <c r="B1" s="813" t="s">
        <v>882</v>
      </c>
      <c r="C1" s="779"/>
      <c r="D1" s="779"/>
      <c r="E1" s="779"/>
      <c r="F1" s="779"/>
      <c r="G1" s="779"/>
      <c r="H1" s="779"/>
      <c r="I1" s="779"/>
      <c r="J1" s="779"/>
      <c r="K1" s="779"/>
      <c r="L1" s="779"/>
      <c r="M1" s="779"/>
      <c r="N1" s="779"/>
      <c r="O1" s="779"/>
      <c r="P1" s="779"/>
      <c r="Q1" s="779"/>
      <c r="R1" s="779"/>
      <c r="S1" s="779"/>
      <c r="T1" s="779"/>
      <c r="U1" s="779"/>
      <c r="V1" s="779"/>
      <c r="W1" s="779"/>
      <c r="X1" s="779"/>
      <c r="Y1" s="779"/>
      <c r="Z1" s="779"/>
      <c r="AA1" s="779"/>
      <c r="AB1" s="779"/>
      <c r="AC1" s="779"/>
      <c r="AD1" s="779"/>
      <c r="AE1" s="779"/>
      <c r="AF1" s="779"/>
      <c r="AG1" s="779"/>
      <c r="AH1" s="779"/>
      <c r="AI1" s="779"/>
      <c r="AJ1" s="779"/>
      <c r="AK1" s="779"/>
      <c r="AL1" s="779"/>
    </row>
    <row r="2" spans="1:74" ht="12.75" x14ac:dyDescent="0.2">
      <c r="A2" s="789"/>
      <c r="B2" s="541" t="str">
        <f>"U.S. Energy Information Administration  |  Short-Term Energy Outlook  - "&amp;Dates!D1</f>
        <v>U.S. Energy Information Administration  |  Short-Term Energy Outlook  - March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2.75" x14ac:dyDescent="0.2">
      <c r="A3" s="14"/>
      <c r="B3" s="1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B5" s="254" t="s">
        <v>327</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739"/>
      <c r="AZ5" s="739"/>
      <c r="BA5" s="252"/>
      <c r="BB5" s="739"/>
      <c r="BC5" s="739"/>
      <c r="BD5" s="252"/>
      <c r="BE5" s="252"/>
      <c r="BF5" s="252"/>
      <c r="BG5" s="252"/>
      <c r="BH5" s="252"/>
      <c r="BI5" s="252"/>
      <c r="BJ5" s="739"/>
      <c r="BK5" s="409"/>
      <c r="BL5" s="409"/>
      <c r="BM5" s="409"/>
      <c r="BN5" s="409"/>
      <c r="BO5" s="409"/>
      <c r="BP5" s="409"/>
      <c r="BQ5" s="409"/>
      <c r="BR5" s="409"/>
      <c r="BS5" s="409"/>
      <c r="BT5" s="409"/>
      <c r="BU5" s="409"/>
      <c r="BV5" s="409"/>
    </row>
    <row r="6" spans="1:74" ht="11.1" customHeight="1" x14ac:dyDescent="0.2">
      <c r="A6" s="162" t="s">
        <v>1239</v>
      </c>
      <c r="B6" s="173" t="s">
        <v>328</v>
      </c>
      <c r="C6" s="252">
        <v>1.1499999999999999</v>
      </c>
      <c r="D6" s="252">
        <v>1.1499999999999999</v>
      </c>
      <c r="E6" s="252">
        <v>1.1499999999999999</v>
      </c>
      <c r="F6" s="252">
        <v>1.1499999999999999</v>
      </c>
      <c r="G6" s="252">
        <v>1.1499999999999999</v>
      </c>
      <c r="H6" s="252">
        <v>1.1499999999999999</v>
      </c>
      <c r="I6" s="252">
        <v>1.1499999999999999</v>
      </c>
      <c r="J6" s="252">
        <v>1.1499999999999999</v>
      </c>
      <c r="K6" s="252">
        <v>1.1499999999999999</v>
      </c>
      <c r="L6" s="252">
        <v>1.1499999999999999</v>
      </c>
      <c r="M6" s="252">
        <v>1.1499999999999999</v>
      </c>
      <c r="N6" s="252">
        <v>1.1499999999999999</v>
      </c>
      <c r="O6" s="252">
        <v>1.1000000000000001</v>
      </c>
      <c r="P6" s="252">
        <v>1.1000000000000001</v>
      </c>
      <c r="Q6" s="252">
        <v>1.1000000000000001</v>
      </c>
      <c r="R6" s="252">
        <v>1.1000000000000001</v>
      </c>
      <c r="S6" s="252">
        <v>1.1000000000000001</v>
      </c>
      <c r="T6" s="252">
        <v>1.1000000000000001</v>
      </c>
      <c r="U6" s="252">
        <v>1.1000000000000001</v>
      </c>
      <c r="V6" s="252">
        <v>1.1000000000000001</v>
      </c>
      <c r="W6" s="252">
        <v>1.1000000000000001</v>
      </c>
      <c r="X6" s="252">
        <v>1.1000000000000001</v>
      </c>
      <c r="Y6" s="252">
        <v>1.1000000000000001</v>
      </c>
      <c r="Z6" s="252">
        <v>1.1000000000000001</v>
      </c>
      <c r="AA6" s="252">
        <v>1.05</v>
      </c>
      <c r="AB6" s="252">
        <v>1.05</v>
      </c>
      <c r="AC6" s="252">
        <v>1.05</v>
      </c>
      <c r="AD6" s="252">
        <v>1.05</v>
      </c>
      <c r="AE6" s="252">
        <v>1.05</v>
      </c>
      <c r="AF6" s="252">
        <v>1.03</v>
      </c>
      <c r="AG6" s="252">
        <v>1.05</v>
      </c>
      <c r="AH6" s="252">
        <v>1.05</v>
      </c>
      <c r="AI6" s="252">
        <v>1.05</v>
      </c>
      <c r="AJ6" s="252">
        <v>1.05</v>
      </c>
      <c r="AK6" s="252">
        <v>1.05</v>
      </c>
      <c r="AL6" s="252">
        <v>1.05</v>
      </c>
      <c r="AM6" s="252">
        <v>1.04</v>
      </c>
      <c r="AN6" s="252">
        <v>1.04</v>
      </c>
      <c r="AO6" s="252">
        <v>1.04</v>
      </c>
      <c r="AP6" s="252">
        <v>1.03</v>
      </c>
      <c r="AQ6" s="252">
        <v>1.03</v>
      </c>
      <c r="AR6" s="252">
        <v>1.03</v>
      </c>
      <c r="AS6" s="252">
        <v>1.03</v>
      </c>
      <c r="AT6" s="252">
        <v>1.03</v>
      </c>
      <c r="AU6" s="252">
        <v>1.03</v>
      </c>
      <c r="AV6" s="252">
        <v>0.98</v>
      </c>
      <c r="AW6" s="252">
        <v>1</v>
      </c>
      <c r="AX6" s="252">
        <v>1.03</v>
      </c>
      <c r="AY6" s="252">
        <v>1.04</v>
      </c>
      <c r="AZ6" s="252">
        <v>1.03</v>
      </c>
      <c r="BA6" s="252" t="s">
        <v>1371</v>
      </c>
      <c r="BB6" s="252" t="s">
        <v>1371</v>
      </c>
      <c r="BC6" s="252" t="s">
        <v>1371</v>
      </c>
      <c r="BD6" s="252" t="s">
        <v>1371</v>
      </c>
      <c r="BE6" s="252" t="s">
        <v>1371</v>
      </c>
      <c r="BF6" s="252" t="s">
        <v>1371</v>
      </c>
      <c r="BG6" s="252" t="s">
        <v>1371</v>
      </c>
      <c r="BH6" s="252" t="s">
        <v>1371</v>
      </c>
      <c r="BI6" s="252" t="s">
        <v>1371</v>
      </c>
      <c r="BJ6" s="252" t="s">
        <v>1371</v>
      </c>
      <c r="BK6" s="252" t="s">
        <v>1371</v>
      </c>
      <c r="BL6" s="252" t="s">
        <v>1371</v>
      </c>
      <c r="BM6" s="252" t="s">
        <v>1371</v>
      </c>
      <c r="BN6" s="252" t="s">
        <v>1371</v>
      </c>
      <c r="BO6" s="252" t="s">
        <v>1371</v>
      </c>
      <c r="BP6" s="252" t="s">
        <v>1371</v>
      </c>
      <c r="BQ6" s="252" t="s">
        <v>1371</v>
      </c>
      <c r="BR6" s="252" t="s">
        <v>1371</v>
      </c>
      <c r="BS6" s="252" t="s">
        <v>1371</v>
      </c>
      <c r="BT6" s="252" t="s">
        <v>1371</v>
      </c>
      <c r="BU6" s="252" t="s">
        <v>1371</v>
      </c>
      <c r="BV6" s="252" t="s">
        <v>1371</v>
      </c>
    </row>
    <row r="7" spans="1:74" ht="11.1" customHeight="1" x14ac:dyDescent="0.2">
      <c r="A7" s="162" t="s">
        <v>347</v>
      </c>
      <c r="B7" s="173" t="s">
        <v>337</v>
      </c>
      <c r="C7" s="252">
        <v>1.6</v>
      </c>
      <c r="D7" s="252">
        <v>1.67</v>
      </c>
      <c r="E7" s="252">
        <v>1.61</v>
      </c>
      <c r="F7" s="252">
        <v>1.68</v>
      </c>
      <c r="G7" s="252">
        <v>1.62</v>
      </c>
      <c r="H7" s="252">
        <v>1.6</v>
      </c>
      <c r="I7" s="252">
        <v>1.65</v>
      </c>
      <c r="J7" s="252">
        <v>1.75</v>
      </c>
      <c r="K7" s="252">
        <v>1.76</v>
      </c>
      <c r="L7" s="252">
        <v>1.7849999999999999</v>
      </c>
      <c r="M7" s="252">
        <v>1.75</v>
      </c>
      <c r="N7" s="252">
        <v>1.67</v>
      </c>
      <c r="O7" s="252">
        <v>1.8</v>
      </c>
      <c r="P7" s="252">
        <v>1.75</v>
      </c>
      <c r="Q7" s="252">
        <v>1.7</v>
      </c>
      <c r="R7" s="252">
        <v>1.77</v>
      </c>
      <c r="S7" s="252">
        <v>1.75</v>
      </c>
      <c r="T7" s="252">
        <v>1.8</v>
      </c>
      <c r="U7" s="252">
        <v>1.83</v>
      </c>
      <c r="V7" s="252">
        <v>1.85</v>
      </c>
      <c r="W7" s="252">
        <v>1.78</v>
      </c>
      <c r="X7" s="252">
        <v>1.75</v>
      </c>
      <c r="Y7" s="252">
        <v>1.8</v>
      </c>
      <c r="Z7" s="252">
        <v>1.8</v>
      </c>
      <c r="AA7" s="252">
        <v>1.78</v>
      </c>
      <c r="AB7" s="252">
        <v>1.7749999999999999</v>
      </c>
      <c r="AC7" s="252">
        <v>1.78</v>
      </c>
      <c r="AD7" s="252">
        <v>1.7749999999999999</v>
      </c>
      <c r="AE7" s="252">
        <v>1.8</v>
      </c>
      <c r="AF7" s="252">
        <v>1.8049999999999999</v>
      </c>
      <c r="AG7" s="252">
        <v>1.8109999999999999</v>
      </c>
      <c r="AH7" s="252">
        <v>1.8149999999999999</v>
      </c>
      <c r="AI7" s="252">
        <v>1.75</v>
      </c>
      <c r="AJ7" s="252">
        <v>1.6</v>
      </c>
      <c r="AK7" s="252">
        <v>1.68</v>
      </c>
      <c r="AL7" s="252">
        <v>1.65</v>
      </c>
      <c r="AM7" s="252">
        <v>1.64</v>
      </c>
      <c r="AN7" s="252">
        <v>1.67</v>
      </c>
      <c r="AO7" s="252">
        <v>1.61</v>
      </c>
      <c r="AP7" s="252">
        <v>1.68</v>
      </c>
      <c r="AQ7" s="252">
        <v>1.64</v>
      </c>
      <c r="AR7" s="252">
        <v>1.67</v>
      </c>
      <c r="AS7" s="252">
        <v>1.65</v>
      </c>
      <c r="AT7" s="252">
        <v>1.67</v>
      </c>
      <c r="AU7" s="252">
        <v>1.65</v>
      </c>
      <c r="AV7" s="252">
        <v>1.675</v>
      </c>
      <c r="AW7" s="252">
        <v>1.58</v>
      </c>
      <c r="AX7" s="252">
        <v>1.62</v>
      </c>
      <c r="AY7" s="252">
        <v>1.61</v>
      </c>
      <c r="AZ7" s="252">
        <v>1.6</v>
      </c>
      <c r="BA7" s="252" t="s">
        <v>1371</v>
      </c>
      <c r="BB7" s="252" t="s">
        <v>1371</v>
      </c>
      <c r="BC7" s="252" t="s">
        <v>1371</v>
      </c>
      <c r="BD7" s="252" t="s">
        <v>1371</v>
      </c>
      <c r="BE7" s="252" t="s">
        <v>1371</v>
      </c>
      <c r="BF7" s="252" t="s">
        <v>1371</v>
      </c>
      <c r="BG7" s="252" t="s">
        <v>1371</v>
      </c>
      <c r="BH7" s="252" t="s">
        <v>1371</v>
      </c>
      <c r="BI7" s="252" t="s">
        <v>1371</v>
      </c>
      <c r="BJ7" s="252" t="s">
        <v>1371</v>
      </c>
      <c r="BK7" s="252" t="s">
        <v>1371</v>
      </c>
      <c r="BL7" s="252" t="s">
        <v>1371</v>
      </c>
      <c r="BM7" s="252" t="s">
        <v>1371</v>
      </c>
      <c r="BN7" s="252" t="s">
        <v>1371</v>
      </c>
      <c r="BO7" s="252" t="s">
        <v>1371</v>
      </c>
      <c r="BP7" s="252" t="s">
        <v>1371</v>
      </c>
      <c r="BQ7" s="252" t="s">
        <v>1371</v>
      </c>
      <c r="BR7" s="252" t="s">
        <v>1371</v>
      </c>
      <c r="BS7" s="252" t="s">
        <v>1371</v>
      </c>
      <c r="BT7" s="252" t="s">
        <v>1371</v>
      </c>
      <c r="BU7" s="252" t="s">
        <v>1371</v>
      </c>
      <c r="BV7" s="252" t="s">
        <v>1371</v>
      </c>
    </row>
    <row r="8" spans="1:74" ht="11.1" customHeight="1" x14ac:dyDescent="0.2">
      <c r="A8" s="162" t="s">
        <v>87</v>
      </c>
      <c r="B8" s="173" t="s">
        <v>86</v>
      </c>
      <c r="C8" s="252">
        <v>0.55013800000000002</v>
      </c>
      <c r="D8" s="252">
        <v>0.55079400000000001</v>
      </c>
      <c r="E8" s="252">
        <v>0.55661499999999997</v>
      </c>
      <c r="F8" s="252">
        <v>0.560195</v>
      </c>
      <c r="G8" s="252">
        <v>0.55428200000000005</v>
      </c>
      <c r="H8" s="252">
        <v>0.55527400000000005</v>
      </c>
      <c r="I8" s="252">
        <v>0.55830999000000003</v>
      </c>
      <c r="J8" s="252">
        <v>0.558334</v>
      </c>
      <c r="K8" s="252">
        <v>0.55085899999999999</v>
      </c>
      <c r="L8" s="252">
        <v>0.55718500000000004</v>
      </c>
      <c r="M8" s="252">
        <v>0.56281678999999996</v>
      </c>
      <c r="N8" s="252">
        <v>0.56107499999999999</v>
      </c>
      <c r="O8" s="252">
        <v>0.55771499999999996</v>
      </c>
      <c r="P8" s="252">
        <v>0.55312600000000001</v>
      </c>
      <c r="Q8" s="252">
        <v>0.55272200000000005</v>
      </c>
      <c r="R8" s="252">
        <v>0.54789299999999996</v>
      </c>
      <c r="S8" s="252">
        <v>0.54319300000000004</v>
      </c>
      <c r="T8" s="252">
        <v>0.54103699999999999</v>
      </c>
      <c r="U8" s="252">
        <v>0.53779699999999997</v>
      </c>
      <c r="V8" s="252">
        <v>0.53713200000000005</v>
      </c>
      <c r="W8" s="252">
        <v>0.53897499999999998</v>
      </c>
      <c r="X8" s="252">
        <v>0.53798500000000005</v>
      </c>
      <c r="Y8" s="252">
        <v>0.53700099999999995</v>
      </c>
      <c r="Z8" s="252">
        <v>0.53327599999999997</v>
      </c>
      <c r="AA8" s="252">
        <v>0.53400000000000003</v>
      </c>
      <c r="AB8" s="252">
        <v>0.54</v>
      </c>
      <c r="AC8" s="252">
        <v>0.55200000000000005</v>
      </c>
      <c r="AD8" s="252">
        <v>0.55500000000000005</v>
      </c>
      <c r="AE8" s="252">
        <v>0.55600000000000005</v>
      </c>
      <c r="AF8" s="252">
        <v>0.55000000000000004</v>
      </c>
      <c r="AG8" s="252">
        <v>0.54500000000000004</v>
      </c>
      <c r="AH8" s="252">
        <v>0.54900000000000004</v>
      </c>
      <c r="AI8" s="252">
        <v>0.56000000000000005</v>
      </c>
      <c r="AJ8" s="252">
        <v>0.55200000000000005</v>
      </c>
      <c r="AK8" s="252">
        <v>0.54400000000000004</v>
      </c>
      <c r="AL8" s="252">
        <v>0.54400000000000004</v>
      </c>
      <c r="AM8" s="252">
        <v>0.53600000000000003</v>
      </c>
      <c r="AN8" s="252">
        <v>0.53500000000000003</v>
      </c>
      <c r="AO8" s="252">
        <v>0.53100000000000003</v>
      </c>
      <c r="AP8" s="252">
        <v>0.52800000000000002</v>
      </c>
      <c r="AQ8" s="252">
        <v>0.53300000000000003</v>
      </c>
      <c r="AR8" s="252">
        <v>0.54</v>
      </c>
      <c r="AS8" s="252">
        <v>0.54100000000000004</v>
      </c>
      <c r="AT8" s="252">
        <v>0.53600000000000003</v>
      </c>
      <c r="AU8" s="252">
        <v>0.52900000000000003</v>
      </c>
      <c r="AV8" s="252">
        <v>0.52600000000000002</v>
      </c>
      <c r="AW8" s="252">
        <v>0.52100000000000002</v>
      </c>
      <c r="AX8" s="252">
        <v>0.54</v>
      </c>
      <c r="AY8" s="252">
        <v>0.54</v>
      </c>
      <c r="AZ8" s="252">
        <v>0.54</v>
      </c>
      <c r="BA8" s="252" t="s">
        <v>1371</v>
      </c>
      <c r="BB8" s="252" t="s">
        <v>1371</v>
      </c>
      <c r="BC8" s="252" t="s">
        <v>1371</v>
      </c>
      <c r="BD8" s="252" t="s">
        <v>1371</v>
      </c>
      <c r="BE8" s="252" t="s">
        <v>1371</v>
      </c>
      <c r="BF8" s="252" t="s">
        <v>1371</v>
      </c>
      <c r="BG8" s="252" t="s">
        <v>1371</v>
      </c>
      <c r="BH8" s="252" t="s">
        <v>1371</v>
      </c>
      <c r="BI8" s="252" t="s">
        <v>1371</v>
      </c>
      <c r="BJ8" s="252" t="s">
        <v>1371</v>
      </c>
      <c r="BK8" s="252" t="s">
        <v>1371</v>
      </c>
      <c r="BL8" s="252" t="s">
        <v>1371</v>
      </c>
      <c r="BM8" s="252" t="s">
        <v>1371</v>
      </c>
      <c r="BN8" s="252" t="s">
        <v>1371</v>
      </c>
      <c r="BO8" s="252" t="s">
        <v>1371</v>
      </c>
      <c r="BP8" s="252" t="s">
        <v>1371</v>
      </c>
      <c r="BQ8" s="252" t="s">
        <v>1371</v>
      </c>
      <c r="BR8" s="252" t="s">
        <v>1371</v>
      </c>
      <c r="BS8" s="252" t="s">
        <v>1371</v>
      </c>
      <c r="BT8" s="252" t="s">
        <v>1371</v>
      </c>
      <c r="BU8" s="252" t="s">
        <v>1371</v>
      </c>
      <c r="BV8" s="252" t="s">
        <v>1371</v>
      </c>
    </row>
    <row r="9" spans="1:74" ht="11.1" customHeight="1" x14ac:dyDescent="0.2">
      <c r="A9" s="162" t="s">
        <v>1349</v>
      </c>
      <c r="B9" s="173" t="s">
        <v>1350</v>
      </c>
      <c r="C9" s="252">
        <v>0.19800000000000001</v>
      </c>
      <c r="D9" s="252">
        <v>0.19800000000000001</v>
      </c>
      <c r="E9" s="252">
        <v>0.19800000000000001</v>
      </c>
      <c r="F9" s="252">
        <v>0.19800000000000001</v>
      </c>
      <c r="G9" s="252">
        <v>0.19800000000000001</v>
      </c>
      <c r="H9" s="252">
        <v>0.19800000000000001</v>
      </c>
      <c r="I9" s="252">
        <v>0.19800000000000001</v>
      </c>
      <c r="J9" s="252">
        <v>0.19800000000000001</v>
      </c>
      <c r="K9" s="252">
        <v>0.19800000000000001</v>
      </c>
      <c r="L9" s="252">
        <v>0.19800000000000001</v>
      </c>
      <c r="M9" s="252">
        <v>0.19800000000000001</v>
      </c>
      <c r="N9" s="252">
        <v>0.19800000000000001</v>
      </c>
      <c r="O9" s="252">
        <v>0.17899999999999999</v>
      </c>
      <c r="P9" s="252">
        <v>0.17899999999999999</v>
      </c>
      <c r="Q9" s="252">
        <v>0.17899999999999999</v>
      </c>
      <c r="R9" s="252">
        <v>0.17899999999999999</v>
      </c>
      <c r="S9" s="252">
        <v>0.17899999999999999</v>
      </c>
      <c r="T9" s="252">
        <v>0.17899999999999999</v>
      </c>
      <c r="U9" s="252">
        <v>0.17899999999999999</v>
      </c>
      <c r="V9" s="252">
        <v>0.17899999999999999</v>
      </c>
      <c r="W9" s="252">
        <v>0.17899999999999999</v>
      </c>
      <c r="X9" s="252">
        <v>0.17899999999999999</v>
      </c>
      <c r="Y9" s="252">
        <v>0.17899999999999999</v>
      </c>
      <c r="Z9" s="252">
        <v>0.17899999999999999</v>
      </c>
      <c r="AA9" s="252">
        <v>0.16</v>
      </c>
      <c r="AB9" s="252">
        <v>0.16</v>
      </c>
      <c r="AC9" s="252">
        <v>0.16</v>
      </c>
      <c r="AD9" s="252">
        <v>0.16</v>
      </c>
      <c r="AE9" s="252">
        <v>0.16</v>
      </c>
      <c r="AF9" s="252">
        <v>0.16</v>
      </c>
      <c r="AG9" s="252">
        <v>0.16</v>
      </c>
      <c r="AH9" s="252">
        <v>0.16</v>
      </c>
      <c r="AI9" s="252">
        <v>0.16</v>
      </c>
      <c r="AJ9" s="252">
        <v>0.16</v>
      </c>
      <c r="AK9" s="252">
        <v>0.16</v>
      </c>
      <c r="AL9" s="252">
        <v>0.16</v>
      </c>
      <c r="AM9" s="252">
        <v>0.13500000000000001</v>
      </c>
      <c r="AN9" s="252">
        <v>0.13500000000000001</v>
      </c>
      <c r="AO9" s="252">
        <v>0.13500000000000001</v>
      </c>
      <c r="AP9" s="252">
        <v>0.13500000000000001</v>
      </c>
      <c r="AQ9" s="252">
        <v>0.13500000000000001</v>
      </c>
      <c r="AR9" s="252">
        <v>0.13500000000000001</v>
      </c>
      <c r="AS9" s="252">
        <v>0.13500000000000001</v>
      </c>
      <c r="AT9" s="252">
        <v>0.13</v>
      </c>
      <c r="AU9" s="252">
        <v>0.13</v>
      </c>
      <c r="AV9" s="252">
        <v>0.13500000000000001</v>
      </c>
      <c r="AW9" s="252">
        <v>0.13</v>
      </c>
      <c r="AX9" s="252">
        <v>0.13</v>
      </c>
      <c r="AY9" s="252">
        <v>0.13500000000000001</v>
      </c>
      <c r="AZ9" s="252">
        <v>0.13500000000000001</v>
      </c>
      <c r="BA9" s="252" t="s">
        <v>1371</v>
      </c>
      <c r="BB9" s="252" t="s">
        <v>1371</v>
      </c>
      <c r="BC9" s="252" t="s">
        <v>1371</v>
      </c>
      <c r="BD9" s="252" t="s">
        <v>1371</v>
      </c>
      <c r="BE9" s="252" t="s">
        <v>1371</v>
      </c>
      <c r="BF9" s="252" t="s">
        <v>1371</v>
      </c>
      <c r="BG9" s="252" t="s">
        <v>1371</v>
      </c>
      <c r="BH9" s="252" t="s">
        <v>1371</v>
      </c>
      <c r="BI9" s="252" t="s">
        <v>1371</v>
      </c>
      <c r="BJ9" s="252" t="s">
        <v>1371</v>
      </c>
      <c r="BK9" s="252" t="s">
        <v>1371</v>
      </c>
      <c r="BL9" s="252" t="s">
        <v>1371</v>
      </c>
      <c r="BM9" s="252" t="s">
        <v>1371</v>
      </c>
      <c r="BN9" s="252" t="s">
        <v>1371</v>
      </c>
      <c r="BO9" s="252" t="s">
        <v>1371</v>
      </c>
      <c r="BP9" s="252" t="s">
        <v>1371</v>
      </c>
      <c r="BQ9" s="252" t="s">
        <v>1371</v>
      </c>
      <c r="BR9" s="252" t="s">
        <v>1371</v>
      </c>
      <c r="BS9" s="252" t="s">
        <v>1371</v>
      </c>
      <c r="BT9" s="252" t="s">
        <v>1371</v>
      </c>
      <c r="BU9" s="252" t="s">
        <v>1371</v>
      </c>
      <c r="BV9" s="252" t="s">
        <v>1371</v>
      </c>
    </row>
    <row r="10" spans="1:74" ht="11.1" customHeight="1" x14ac:dyDescent="0.2">
      <c r="A10" s="162" t="s">
        <v>1248</v>
      </c>
      <c r="B10" s="173" t="s">
        <v>1249</v>
      </c>
      <c r="C10" s="252">
        <v>0.22</v>
      </c>
      <c r="D10" s="252">
        <v>0.22</v>
      </c>
      <c r="E10" s="252">
        <v>0.22</v>
      </c>
      <c r="F10" s="252">
        <v>0.22</v>
      </c>
      <c r="G10" s="252">
        <v>0.22</v>
      </c>
      <c r="H10" s="252">
        <v>0.22</v>
      </c>
      <c r="I10" s="252">
        <v>0.22</v>
      </c>
      <c r="J10" s="252">
        <v>0.22</v>
      </c>
      <c r="K10" s="252">
        <v>0.22</v>
      </c>
      <c r="L10" s="252">
        <v>0.22</v>
      </c>
      <c r="M10" s="252">
        <v>0.22</v>
      </c>
      <c r="N10" s="252">
        <v>0.22</v>
      </c>
      <c r="O10" s="252">
        <v>0.215</v>
      </c>
      <c r="P10" s="252">
        <v>0.215</v>
      </c>
      <c r="Q10" s="252">
        <v>0.215</v>
      </c>
      <c r="R10" s="252">
        <v>0.20499999999999999</v>
      </c>
      <c r="S10" s="252">
        <v>0.20499999999999999</v>
      </c>
      <c r="T10" s="252">
        <v>0.215</v>
      </c>
      <c r="U10" s="252">
        <v>0.215</v>
      </c>
      <c r="V10" s="252">
        <v>0.215</v>
      </c>
      <c r="W10" s="252">
        <v>0.215</v>
      </c>
      <c r="X10" s="252">
        <v>0.215</v>
      </c>
      <c r="Y10" s="252">
        <v>0.215</v>
      </c>
      <c r="Z10" s="252">
        <v>0.215</v>
      </c>
      <c r="AA10" s="252">
        <v>0.21</v>
      </c>
      <c r="AB10" s="252">
        <v>0.21</v>
      </c>
      <c r="AC10" s="252">
        <v>0.21</v>
      </c>
      <c r="AD10" s="252">
        <v>0.21</v>
      </c>
      <c r="AE10" s="252">
        <v>0.21</v>
      </c>
      <c r="AF10" s="252">
        <v>0.21</v>
      </c>
      <c r="AG10" s="252">
        <v>0.21</v>
      </c>
      <c r="AH10" s="252">
        <v>0.21</v>
      </c>
      <c r="AI10" s="252">
        <v>0.21</v>
      </c>
      <c r="AJ10" s="252">
        <v>0.2</v>
      </c>
      <c r="AK10" s="252">
        <v>0.22</v>
      </c>
      <c r="AL10" s="252">
        <v>0.22</v>
      </c>
      <c r="AM10" s="252">
        <v>0.2</v>
      </c>
      <c r="AN10" s="252">
        <v>0.185</v>
      </c>
      <c r="AO10" s="252">
        <v>0.19</v>
      </c>
      <c r="AP10" s="252">
        <v>0.21</v>
      </c>
      <c r="AQ10" s="252">
        <v>0.2</v>
      </c>
      <c r="AR10" s="252">
        <v>0.2</v>
      </c>
      <c r="AS10" s="252">
        <v>0.21</v>
      </c>
      <c r="AT10" s="252">
        <v>0.2</v>
      </c>
      <c r="AU10" s="252">
        <v>0.2</v>
      </c>
      <c r="AV10" s="252">
        <v>0.2</v>
      </c>
      <c r="AW10" s="252">
        <v>0.19</v>
      </c>
      <c r="AX10" s="252">
        <v>0.2</v>
      </c>
      <c r="AY10" s="252">
        <v>0.2</v>
      </c>
      <c r="AZ10" s="252">
        <v>0.2</v>
      </c>
      <c r="BA10" s="252" t="s">
        <v>1371</v>
      </c>
      <c r="BB10" s="252" t="s">
        <v>1371</v>
      </c>
      <c r="BC10" s="252" t="s">
        <v>1371</v>
      </c>
      <c r="BD10" s="252" t="s">
        <v>1371</v>
      </c>
      <c r="BE10" s="252" t="s">
        <v>1371</v>
      </c>
      <c r="BF10" s="252" t="s">
        <v>1371</v>
      </c>
      <c r="BG10" s="252" t="s">
        <v>1371</v>
      </c>
      <c r="BH10" s="252" t="s">
        <v>1371</v>
      </c>
      <c r="BI10" s="252" t="s">
        <v>1371</v>
      </c>
      <c r="BJ10" s="252" t="s">
        <v>1371</v>
      </c>
      <c r="BK10" s="252" t="s">
        <v>1371</v>
      </c>
      <c r="BL10" s="252" t="s">
        <v>1371</v>
      </c>
      <c r="BM10" s="252" t="s">
        <v>1371</v>
      </c>
      <c r="BN10" s="252" t="s">
        <v>1371</v>
      </c>
      <c r="BO10" s="252" t="s">
        <v>1371</v>
      </c>
      <c r="BP10" s="252" t="s">
        <v>1371</v>
      </c>
      <c r="BQ10" s="252" t="s">
        <v>1371</v>
      </c>
      <c r="BR10" s="252" t="s">
        <v>1371</v>
      </c>
      <c r="BS10" s="252" t="s">
        <v>1371</v>
      </c>
      <c r="BT10" s="252" t="s">
        <v>1371</v>
      </c>
      <c r="BU10" s="252" t="s">
        <v>1371</v>
      </c>
      <c r="BV10" s="252" t="s">
        <v>1371</v>
      </c>
    </row>
    <row r="11" spans="1:74" ht="11.1" customHeight="1" x14ac:dyDescent="0.2">
      <c r="A11" s="162" t="s">
        <v>1238</v>
      </c>
      <c r="B11" s="173" t="s">
        <v>329</v>
      </c>
      <c r="C11" s="252">
        <v>2.8</v>
      </c>
      <c r="D11" s="252">
        <v>2.8</v>
      </c>
      <c r="E11" s="252">
        <v>2.8</v>
      </c>
      <c r="F11" s="252">
        <v>2.8</v>
      </c>
      <c r="G11" s="252">
        <v>2.8</v>
      </c>
      <c r="H11" s="252">
        <v>2.8</v>
      </c>
      <c r="I11" s="252">
        <v>2.8</v>
      </c>
      <c r="J11" s="252">
        <v>2.8</v>
      </c>
      <c r="K11" s="252">
        <v>2.8</v>
      </c>
      <c r="L11" s="252">
        <v>2.8</v>
      </c>
      <c r="M11" s="252">
        <v>2.8</v>
      </c>
      <c r="N11" s="252">
        <v>2.8</v>
      </c>
      <c r="O11" s="252">
        <v>2.8</v>
      </c>
      <c r="P11" s="252">
        <v>2.8</v>
      </c>
      <c r="Q11" s="252">
        <v>2.8</v>
      </c>
      <c r="R11" s="252">
        <v>2.8</v>
      </c>
      <c r="S11" s="252">
        <v>2.8</v>
      </c>
      <c r="T11" s="252">
        <v>2.8</v>
      </c>
      <c r="U11" s="252">
        <v>2.8</v>
      </c>
      <c r="V11" s="252">
        <v>2.8</v>
      </c>
      <c r="W11" s="252">
        <v>2.8</v>
      </c>
      <c r="X11" s="252">
        <v>2.8</v>
      </c>
      <c r="Y11" s="252">
        <v>2.8</v>
      </c>
      <c r="Z11" s="252">
        <v>2.8</v>
      </c>
      <c r="AA11" s="252">
        <v>3.05</v>
      </c>
      <c r="AB11" s="252">
        <v>3.2</v>
      </c>
      <c r="AC11" s="252">
        <v>3.5</v>
      </c>
      <c r="AD11" s="252">
        <v>3.59</v>
      </c>
      <c r="AE11" s="252">
        <v>3.62</v>
      </c>
      <c r="AF11" s="252">
        <v>3.63</v>
      </c>
      <c r="AG11" s="252">
        <v>3.65</v>
      </c>
      <c r="AH11" s="252">
        <v>3.67</v>
      </c>
      <c r="AI11" s="252">
        <v>3.69</v>
      </c>
      <c r="AJ11" s="252">
        <v>3.7</v>
      </c>
      <c r="AK11" s="252">
        <v>3.72</v>
      </c>
      <c r="AL11" s="252">
        <v>3.78</v>
      </c>
      <c r="AM11" s="252">
        <v>3.8</v>
      </c>
      <c r="AN11" s="252">
        <v>3.8</v>
      </c>
      <c r="AO11" s="252">
        <v>3.81</v>
      </c>
      <c r="AP11" s="252">
        <v>3.81</v>
      </c>
      <c r="AQ11" s="252">
        <v>3.81</v>
      </c>
      <c r="AR11" s="252">
        <v>3.82</v>
      </c>
      <c r="AS11" s="252">
        <v>3.83</v>
      </c>
      <c r="AT11" s="252">
        <v>3.83</v>
      </c>
      <c r="AU11" s="252">
        <v>3.84</v>
      </c>
      <c r="AV11" s="252">
        <v>3.85</v>
      </c>
      <c r="AW11" s="252">
        <v>3.84</v>
      </c>
      <c r="AX11" s="252">
        <v>3.83</v>
      </c>
      <c r="AY11" s="252">
        <v>3.84</v>
      </c>
      <c r="AZ11" s="252">
        <v>3.835</v>
      </c>
      <c r="BA11" s="252" t="s">
        <v>1371</v>
      </c>
      <c r="BB11" s="252" t="s">
        <v>1371</v>
      </c>
      <c r="BC11" s="252" t="s">
        <v>1371</v>
      </c>
      <c r="BD11" s="252" t="s">
        <v>1371</v>
      </c>
      <c r="BE11" s="252" t="s">
        <v>1371</v>
      </c>
      <c r="BF11" s="252" t="s">
        <v>1371</v>
      </c>
      <c r="BG11" s="252" t="s">
        <v>1371</v>
      </c>
      <c r="BH11" s="252" t="s">
        <v>1371</v>
      </c>
      <c r="BI11" s="252" t="s">
        <v>1371</v>
      </c>
      <c r="BJ11" s="252" t="s">
        <v>1371</v>
      </c>
      <c r="BK11" s="252" t="s">
        <v>1371</v>
      </c>
      <c r="BL11" s="252" t="s">
        <v>1371</v>
      </c>
      <c r="BM11" s="252" t="s">
        <v>1371</v>
      </c>
      <c r="BN11" s="252" t="s">
        <v>1371</v>
      </c>
      <c r="BO11" s="252" t="s">
        <v>1371</v>
      </c>
      <c r="BP11" s="252" t="s">
        <v>1371</v>
      </c>
      <c r="BQ11" s="252" t="s">
        <v>1371</v>
      </c>
      <c r="BR11" s="252" t="s">
        <v>1371</v>
      </c>
      <c r="BS11" s="252" t="s">
        <v>1371</v>
      </c>
      <c r="BT11" s="252" t="s">
        <v>1371</v>
      </c>
      <c r="BU11" s="252" t="s">
        <v>1371</v>
      </c>
      <c r="BV11" s="252" t="s">
        <v>1371</v>
      </c>
    </row>
    <row r="12" spans="1:74" ht="11.1" customHeight="1" x14ac:dyDescent="0.2">
      <c r="A12" s="162" t="s">
        <v>348</v>
      </c>
      <c r="B12" s="173" t="s">
        <v>338</v>
      </c>
      <c r="C12" s="252">
        <v>3.1</v>
      </c>
      <c r="D12" s="252">
        <v>3.4</v>
      </c>
      <c r="E12" s="252">
        <v>3.3</v>
      </c>
      <c r="F12" s="252">
        <v>3.2749999999999999</v>
      </c>
      <c r="G12" s="252">
        <v>3.3</v>
      </c>
      <c r="H12" s="252">
        <v>3.3</v>
      </c>
      <c r="I12" s="252">
        <v>3.17</v>
      </c>
      <c r="J12" s="252">
        <v>3.2</v>
      </c>
      <c r="K12" s="252">
        <v>3.49</v>
      </c>
      <c r="L12" s="252">
        <v>3.44</v>
      </c>
      <c r="M12" s="252">
        <v>3.4</v>
      </c>
      <c r="N12" s="252">
        <v>3.75</v>
      </c>
      <c r="O12" s="252">
        <v>3.45</v>
      </c>
      <c r="P12" s="252">
        <v>3.3</v>
      </c>
      <c r="Q12" s="252">
        <v>3.7</v>
      </c>
      <c r="R12" s="252">
        <v>3.75</v>
      </c>
      <c r="S12" s="252">
        <v>3.9</v>
      </c>
      <c r="T12" s="252">
        <v>4.25</v>
      </c>
      <c r="U12" s="252">
        <v>4.3</v>
      </c>
      <c r="V12" s="252">
        <v>4.2</v>
      </c>
      <c r="W12" s="252">
        <v>4.4000000000000004</v>
      </c>
      <c r="X12" s="252">
        <v>4.25</v>
      </c>
      <c r="Y12" s="252">
        <v>4.4000000000000004</v>
      </c>
      <c r="Z12" s="252">
        <v>4.4000000000000004</v>
      </c>
      <c r="AA12" s="252">
        <v>4.45</v>
      </c>
      <c r="AB12" s="252">
        <v>4.2</v>
      </c>
      <c r="AC12" s="252">
        <v>4.2</v>
      </c>
      <c r="AD12" s="252">
        <v>4.45</v>
      </c>
      <c r="AE12" s="252">
        <v>4.33</v>
      </c>
      <c r="AF12" s="252">
        <v>4.38</v>
      </c>
      <c r="AG12" s="252">
        <v>4.3899999999999997</v>
      </c>
      <c r="AH12" s="252">
        <v>4.4349999999999996</v>
      </c>
      <c r="AI12" s="252">
        <v>4.4550000000000001</v>
      </c>
      <c r="AJ12" s="252">
        <v>4.54</v>
      </c>
      <c r="AK12" s="252">
        <v>4.62</v>
      </c>
      <c r="AL12" s="252">
        <v>4.66</v>
      </c>
      <c r="AM12" s="252">
        <v>4.54</v>
      </c>
      <c r="AN12" s="252">
        <v>4.42</v>
      </c>
      <c r="AO12" s="252">
        <v>4.4050000000000002</v>
      </c>
      <c r="AP12" s="252">
        <v>4.4000000000000004</v>
      </c>
      <c r="AQ12" s="252">
        <v>4.45</v>
      </c>
      <c r="AR12" s="252">
        <v>4.4649999999999999</v>
      </c>
      <c r="AS12" s="252">
        <v>4.4749999999999996</v>
      </c>
      <c r="AT12" s="252">
        <v>4.5</v>
      </c>
      <c r="AU12" s="252">
        <v>4.54</v>
      </c>
      <c r="AV12" s="252">
        <v>4.3899999999999997</v>
      </c>
      <c r="AW12" s="252">
        <v>4.32</v>
      </c>
      <c r="AX12" s="252">
        <v>4.38</v>
      </c>
      <c r="AY12" s="252">
        <v>4.43</v>
      </c>
      <c r="AZ12" s="252">
        <v>4.4400000000000004</v>
      </c>
      <c r="BA12" s="252" t="s">
        <v>1371</v>
      </c>
      <c r="BB12" s="252" t="s">
        <v>1371</v>
      </c>
      <c r="BC12" s="252" t="s">
        <v>1371</v>
      </c>
      <c r="BD12" s="252" t="s">
        <v>1371</v>
      </c>
      <c r="BE12" s="252" t="s">
        <v>1371</v>
      </c>
      <c r="BF12" s="252" t="s">
        <v>1371</v>
      </c>
      <c r="BG12" s="252" t="s">
        <v>1371</v>
      </c>
      <c r="BH12" s="252" t="s">
        <v>1371</v>
      </c>
      <c r="BI12" s="252" t="s">
        <v>1371</v>
      </c>
      <c r="BJ12" s="252" t="s">
        <v>1371</v>
      </c>
      <c r="BK12" s="252" t="s">
        <v>1371</v>
      </c>
      <c r="BL12" s="252" t="s">
        <v>1371</v>
      </c>
      <c r="BM12" s="252" t="s">
        <v>1371</v>
      </c>
      <c r="BN12" s="252" t="s">
        <v>1371</v>
      </c>
      <c r="BO12" s="252" t="s">
        <v>1371</v>
      </c>
      <c r="BP12" s="252" t="s">
        <v>1371</v>
      </c>
      <c r="BQ12" s="252" t="s">
        <v>1371</v>
      </c>
      <c r="BR12" s="252" t="s">
        <v>1371</v>
      </c>
      <c r="BS12" s="252" t="s">
        <v>1371</v>
      </c>
      <c r="BT12" s="252" t="s">
        <v>1371</v>
      </c>
      <c r="BU12" s="252" t="s">
        <v>1371</v>
      </c>
      <c r="BV12" s="252" t="s">
        <v>1371</v>
      </c>
    </row>
    <row r="13" spans="1:74" ht="11.1" customHeight="1" x14ac:dyDescent="0.2">
      <c r="A13" s="162" t="s">
        <v>340</v>
      </c>
      <c r="B13" s="173" t="s">
        <v>330</v>
      </c>
      <c r="C13" s="252">
        <v>2.5499999999999998</v>
      </c>
      <c r="D13" s="252">
        <v>2.5499999999999998</v>
      </c>
      <c r="E13" s="252">
        <v>2.5</v>
      </c>
      <c r="F13" s="252">
        <v>2.5</v>
      </c>
      <c r="G13" s="252">
        <v>2.6</v>
      </c>
      <c r="H13" s="252">
        <v>2.5499999999999998</v>
      </c>
      <c r="I13" s="252">
        <v>2.6</v>
      </c>
      <c r="J13" s="252">
        <v>2.65</v>
      </c>
      <c r="K13" s="252">
        <v>2.65</v>
      </c>
      <c r="L13" s="252">
        <v>2.65</v>
      </c>
      <c r="M13" s="252">
        <v>2.65</v>
      </c>
      <c r="N13" s="252">
        <v>2.65</v>
      </c>
      <c r="O13" s="252">
        <v>2.7</v>
      </c>
      <c r="P13" s="252">
        <v>2.7</v>
      </c>
      <c r="Q13" s="252">
        <v>2.7</v>
      </c>
      <c r="R13" s="252">
        <v>2.72</v>
      </c>
      <c r="S13" s="252">
        <v>2.73</v>
      </c>
      <c r="T13" s="252">
        <v>2.73</v>
      </c>
      <c r="U13" s="252">
        <v>2.76</v>
      </c>
      <c r="V13" s="252">
        <v>2.8</v>
      </c>
      <c r="W13" s="252">
        <v>2.8</v>
      </c>
      <c r="X13" s="252">
        <v>2.75</v>
      </c>
      <c r="Y13" s="252">
        <v>2.8</v>
      </c>
      <c r="Z13" s="252">
        <v>2.85</v>
      </c>
      <c r="AA13" s="252">
        <v>2.9</v>
      </c>
      <c r="AB13" s="252">
        <v>2.86</v>
      </c>
      <c r="AC13" s="252">
        <v>2.88</v>
      </c>
      <c r="AD13" s="252">
        <v>2.65</v>
      </c>
      <c r="AE13" s="252">
        <v>2.86</v>
      </c>
      <c r="AF13" s="252">
        <v>2.86</v>
      </c>
      <c r="AG13" s="252">
        <v>2.9</v>
      </c>
      <c r="AH13" s="252">
        <v>2.91</v>
      </c>
      <c r="AI13" s="252">
        <v>2.91</v>
      </c>
      <c r="AJ13" s="252">
        <v>2.91</v>
      </c>
      <c r="AK13" s="252">
        <v>2.92</v>
      </c>
      <c r="AL13" s="252">
        <v>2.92</v>
      </c>
      <c r="AM13" s="252">
        <v>2.78</v>
      </c>
      <c r="AN13" s="252">
        <v>2.72</v>
      </c>
      <c r="AO13" s="252">
        <v>2.71</v>
      </c>
      <c r="AP13" s="252">
        <v>2.71</v>
      </c>
      <c r="AQ13" s="252">
        <v>2.71</v>
      </c>
      <c r="AR13" s="252">
        <v>2.72</v>
      </c>
      <c r="AS13" s="252">
        <v>2.71</v>
      </c>
      <c r="AT13" s="252">
        <v>2.71</v>
      </c>
      <c r="AU13" s="252">
        <v>2.73</v>
      </c>
      <c r="AV13" s="252">
        <v>2.74</v>
      </c>
      <c r="AW13" s="252">
        <v>2.71</v>
      </c>
      <c r="AX13" s="252">
        <v>2.7</v>
      </c>
      <c r="AY13" s="252">
        <v>2.71</v>
      </c>
      <c r="AZ13" s="252">
        <v>2.71</v>
      </c>
      <c r="BA13" s="252" t="s">
        <v>1371</v>
      </c>
      <c r="BB13" s="252" t="s">
        <v>1371</v>
      </c>
      <c r="BC13" s="252" t="s">
        <v>1371</v>
      </c>
      <c r="BD13" s="252" t="s">
        <v>1371</v>
      </c>
      <c r="BE13" s="252" t="s">
        <v>1371</v>
      </c>
      <c r="BF13" s="252" t="s">
        <v>1371</v>
      </c>
      <c r="BG13" s="252" t="s">
        <v>1371</v>
      </c>
      <c r="BH13" s="252" t="s">
        <v>1371</v>
      </c>
      <c r="BI13" s="252" t="s">
        <v>1371</v>
      </c>
      <c r="BJ13" s="252" t="s">
        <v>1371</v>
      </c>
      <c r="BK13" s="252" t="s">
        <v>1371</v>
      </c>
      <c r="BL13" s="252" t="s">
        <v>1371</v>
      </c>
      <c r="BM13" s="252" t="s">
        <v>1371</v>
      </c>
      <c r="BN13" s="252" t="s">
        <v>1371</v>
      </c>
      <c r="BO13" s="252" t="s">
        <v>1371</v>
      </c>
      <c r="BP13" s="252" t="s">
        <v>1371</v>
      </c>
      <c r="BQ13" s="252" t="s">
        <v>1371</v>
      </c>
      <c r="BR13" s="252" t="s">
        <v>1371</v>
      </c>
      <c r="BS13" s="252" t="s">
        <v>1371</v>
      </c>
      <c r="BT13" s="252" t="s">
        <v>1371</v>
      </c>
      <c r="BU13" s="252" t="s">
        <v>1371</v>
      </c>
      <c r="BV13" s="252" t="s">
        <v>1371</v>
      </c>
    </row>
    <row r="14" spans="1:74" ht="11.1" customHeight="1" x14ac:dyDescent="0.2">
      <c r="A14" s="162" t="s">
        <v>341</v>
      </c>
      <c r="B14" s="173" t="s">
        <v>331</v>
      </c>
      <c r="C14" s="252">
        <v>0.51</v>
      </c>
      <c r="D14" s="252">
        <v>0.38</v>
      </c>
      <c r="E14" s="252">
        <v>0.25</v>
      </c>
      <c r="F14" s="252">
        <v>0.21</v>
      </c>
      <c r="G14" s="252">
        <v>0.23</v>
      </c>
      <c r="H14" s="252">
        <v>0.23499999999999999</v>
      </c>
      <c r="I14" s="252">
        <v>0.435</v>
      </c>
      <c r="J14" s="252">
        <v>0.53</v>
      </c>
      <c r="K14" s="252">
        <v>0.78500000000000003</v>
      </c>
      <c r="L14" s="252">
        <v>0.95</v>
      </c>
      <c r="M14" s="252">
        <v>0.61499999999999999</v>
      </c>
      <c r="N14" s="252">
        <v>0.51</v>
      </c>
      <c r="O14" s="252">
        <v>0.37</v>
      </c>
      <c r="P14" s="252">
        <v>0.36</v>
      </c>
      <c r="Q14" s="252">
        <v>0.47499999999999998</v>
      </c>
      <c r="R14" s="252">
        <v>0.505</v>
      </c>
      <c r="S14" s="252">
        <v>0.43</v>
      </c>
      <c r="T14" s="252">
        <v>0.41</v>
      </c>
      <c r="U14" s="252">
        <v>0.4</v>
      </c>
      <c r="V14" s="252">
        <v>0.36</v>
      </c>
      <c r="W14" s="252">
        <v>0.375</v>
      </c>
      <c r="X14" s="252">
        <v>0.41499999999999998</v>
      </c>
      <c r="Y14" s="252">
        <v>0.375</v>
      </c>
      <c r="Z14" s="252">
        <v>0.37</v>
      </c>
      <c r="AA14" s="252">
        <v>0.37</v>
      </c>
      <c r="AB14" s="252">
        <v>0.36</v>
      </c>
      <c r="AC14" s="252">
        <v>0.32</v>
      </c>
      <c r="AD14" s="252">
        <v>0.33</v>
      </c>
      <c r="AE14" s="252">
        <v>0.28499999999999998</v>
      </c>
      <c r="AF14" s="252">
        <v>0.33</v>
      </c>
      <c r="AG14" s="252">
        <v>0.31</v>
      </c>
      <c r="AH14" s="252">
        <v>0.25</v>
      </c>
      <c r="AI14" s="252">
        <v>0.31</v>
      </c>
      <c r="AJ14" s="252">
        <v>0.55000000000000004</v>
      </c>
      <c r="AK14" s="252">
        <v>0.57999999999999996</v>
      </c>
      <c r="AL14" s="252">
        <v>0.62</v>
      </c>
      <c r="AM14" s="252">
        <v>0.68</v>
      </c>
      <c r="AN14" s="252">
        <v>0.69</v>
      </c>
      <c r="AO14" s="252">
        <v>0.59</v>
      </c>
      <c r="AP14" s="252">
        <v>0.53500000000000003</v>
      </c>
      <c r="AQ14" s="252">
        <v>0.78</v>
      </c>
      <c r="AR14" s="252">
        <v>0.85</v>
      </c>
      <c r="AS14" s="252">
        <v>1.0049999999999999</v>
      </c>
      <c r="AT14" s="252">
        <v>0.89</v>
      </c>
      <c r="AU14" s="252">
        <v>0.92500000000000004</v>
      </c>
      <c r="AV14" s="252">
        <v>0.96</v>
      </c>
      <c r="AW14" s="252">
        <v>0.98</v>
      </c>
      <c r="AX14" s="252">
        <v>0.92</v>
      </c>
      <c r="AY14" s="252">
        <v>1.0049999999999999</v>
      </c>
      <c r="AZ14" s="252">
        <v>0.97499999999999998</v>
      </c>
      <c r="BA14" s="252" t="s">
        <v>1371</v>
      </c>
      <c r="BB14" s="252" t="s">
        <v>1371</v>
      </c>
      <c r="BC14" s="252" t="s">
        <v>1371</v>
      </c>
      <c r="BD14" s="252" t="s">
        <v>1371</v>
      </c>
      <c r="BE14" s="252" t="s">
        <v>1371</v>
      </c>
      <c r="BF14" s="252" t="s">
        <v>1371</v>
      </c>
      <c r="BG14" s="252" t="s">
        <v>1371</v>
      </c>
      <c r="BH14" s="252" t="s">
        <v>1371</v>
      </c>
      <c r="BI14" s="252" t="s">
        <v>1371</v>
      </c>
      <c r="BJ14" s="252" t="s">
        <v>1371</v>
      </c>
      <c r="BK14" s="252" t="s">
        <v>1371</v>
      </c>
      <c r="BL14" s="252" t="s">
        <v>1371</v>
      </c>
      <c r="BM14" s="252" t="s">
        <v>1371</v>
      </c>
      <c r="BN14" s="252" t="s">
        <v>1371</v>
      </c>
      <c r="BO14" s="252" t="s">
        <v>1371</v>
      </c>
      <c r="BP14" s="252" t="s">
        <v>1371</v>
      </c>
      <c r="BQ14" s="252" t="s">
        <v>1371</v>
      </c>
      <c r="BR14" s="252" t="s">
        <v>1371</v>
      </c>
      <c r="BS14" s="252" t="s">
        <v>1371</v>
      </c>
      <c r="BT14" s="252" t="s">
        <v>1371</v>
      </c>
      <c r="BU14" s="252" t="s">
        <v>1371</v>
      </c>
      <c r="BV14" s="252" t="s">
        <v>1371</v>
      </c>
    </row>
    <row r="15" spans="1:74" ht="11.1" customHeight="1" x14ac:dyDescent="0.2">
      <c r="A15" s="162" t="s">
        <v>342</v>
      </c>
      <c r="B15" s="173" t="s">
        <v>332</v>
      </c>
      <c r="C15" s="252">
        <v>1.929</v>
      </c>
      <c r="D15" s="252">
        <v>1.883</v>
      </c>
      <c r="E15" s="252">
        <v>1.859</v>
      </c>
      <c r="F15" s="252">
        <v>1.875</v>
      </c>
      <c r="G15" s="252">
        <v>1.9</v>
      </c>
      <c r="H15" s="252">
        <v>1.8979999999999999</v>
      </c>
      <c r="I15" s="252">
        <v>1.8069999999999999</v>
      </c>
      <c r="J15" s="252">
        <v>1.8879999999999999</v>
      </c>
      <c r="K15" s="252">
        <v>1.7989999999999999</v>
      </c>
      <c r="L15" s="252">
        <v>1.9</v>
      </c>
      <c r="M15" s="252">
        <v>1.8320000000000001</v>
      </c>
      <c r="N15" s="252">
        <v>1.9139999999999999</v>
      </c>
      <c r="O15" s="252">
        <v>1.8</v>
      </c>
      <c r="P15" s="252">
        <v>1.79</v>
      </c>
      <c r="Q15" s="252">
        <v>1.738</v>
      </c>
      <c r="R15" s="252">
        <v>1.74</v>
      </c>
      <c r="S15" s="252">
        <v>1.7250000000000001</v>
      </c>
      <c r="T15" s="252">
        <v>1.62</v>
      </c>
      <c r="U15" s="252">
        <v>1.79</v>
      </c>
      <c r="V15" s="252">
        <v>1.754</v>
      </c>
      <c r="W15" s="252">
        <v>1.77</v>
      </c>
      <c r="X15" s="252">
        <v>1.804</v>
      </c>
      <c r="Y15" s="252">
        <v>1.831</v>
      </c>
      <c r="Z15" s="252">
        <v>1.744</v>
      </c>
      <c r="AA15" s="252">
        <v>1.825</v>
      </c>
      <c r="AB15" s="252">
        <v>1.78</v>
      </c>
      <c r="AC15" s="252">
        <v>1.579</v>
      </c>
      <c r="AD15" s="252">
        <v>1.57</v>
      </c>
      <c r="AE15" s="252">
        <v>1.3089999999999999</v>
      </c>
      <c r="AF15" s="252">
        <v>1.4350000000000001</v>
      </c>
      <c r="AG15" s="252">
        <v>1.34</v>
      </c>
      <c r="AH15" s="252">
        <v>1.21</v>
      </c>
      <c r="AI15" s="252">
        <v>1.27</v>
      </c>
      <c r="AJ15" s="252">
        <v>1.41</v>
      </c>
      <c r="AK15" s="252">
        <v>1.5</v>
      </c>
      <c r="AL15" s="252">
        <v>1.35</v>
      </c>
      <c r="AM15" s="252">
        <v>1.39</v>
      </c>
      <c r="AN15" s="252">
        <v>1.43</v>
      </c>
      <c r="AO15" s="252">
        <v>1.33</v>
      </c>
      <c r="AP15" s="252">
        <v>1.38</v>
      </c>
      <c r="AQ15" s="252">
        <v>1.52</v>
      </c>
      <c r="AR15" s="252">
        <v>1.56</v>
      </c>
      <c r="AS15" s="252">
        <v>1.655</v>
      </c>
      <c r="AT15" s="252">
        <v>1.68</v>
      </c>
      <c r="AU15" s="252">
        <v>1.7050000000000001</v>
      </c>
      <c r="AV15" s="252">
        <v>1.69</v>
      </c>
      <c r="AW15" s="252">
        <v>1.73</v>
      </c>
      <c r="AX15" s="252">
        <v>1.7549999999999999</v>
      </c>
      <c r="AY15" s="252">
        <v>1.75</v>
      </c>
      <c r="AZ15" s="252">
        <v>1.72</v>
      </c>
      <c r="BA15" s="252" t="s">
        <v>1371</v>
      </c>
      <c r="BB15" s="252" t="s">
        <v>1371</v>
      </c>
      <c r="BC15" s="252" t="s">
        <v>1371</v>
      </c>
      <c r="BD15" s="252" t="s">
        <v>1371</v>
      </c>
      <c r="BE15" s="252" t="s">
        <v>1371</v>
      </c>
      <c r="BF15" s="252" t="s">
        <v>1371</v>
      </c>
      <c r="BG15" s="252" t="s">
        <v>1371</v>
      </c>
      <c r="BH15" s="252" t="s">
        <v>1371</v>
      </c>
      <c r="BI15" s="252" t="s">
        <v>1371</v>
      </c>
      <c r="BJ15" s="252" t="s">
        <v>1371</v>
      </c>
      <c r="BK15" s="252" t="s">
        <v>1371</v>
      </c>
      <c r="BL15" s="252" t="s">
        <v>1371</v>
      </c>
      <c r="BM15" s="252" t="s">
        <v>1371</v>
      </c>
      <c r="BN15" s="252" t="s">
        <v>1371</v>
      </c>
      <c r="BO15" s="252" t="s">
        <v>1371</v>
      </c>
      <c r="BP15" s="252" t="s">
        <v>1371</v>
      </c>
      <c r="BQ15" s="252" t="s">
        <v>1371</v>
      </c>
      <c r="BR15" s="252" t="s">
        <v>1371</v>
      </c>
      <c r="BS15" s="252" t="s">
        <v>1371</v>
      </c>
      <c r="BT15" s="252" t="s">
        <v>1371</v>
      </c>
      <c r="BU15" s="252" t="s">
        <v>1371</v>
      </c>
      <c r="BV15" s="252" t="s">
        <v>1371</v>
      </c>
    </row>
    <row r="16" spans="1:74" ht="11.1" customHeight="1" x14ac:dyDescent="0.2">
      <c r="A16" s="162" t="s">
        <v>343</v>
      </c>
      <c r="B16" s="173" t="s">
        <v>333</v>
      </c>
      <c r="C16" s="252">
        <v>0.74</v>
      </c>
      <c r="D16" s="252">
        <v>0.74</v>
      </c>
      <c r="E16" s="252">
        <v>0.74</v>
      </c>
      <c r="F16" s="252">
        <v>0.73</v>
      </c>
      <c r="G16" s="252">
        <v>0.73</v>
      </c>
      <c r="H16" s="252">
        <v>0.73</v>
      </c>
      <c r="I16" s="252">
        <v>0.73</v>
      </c>
      <c r="J16" s="252">
        <v>0.73</v>
      </c>
      <c r="K16" s="252">
        <v>0.69</v>
      </c>
      <c r="L16" s="252">
        <v>0.69</v>
      </c>
      <c r="M16" s="252">
        <v>0.68</v>
      </c>
      <c r="N16" s="252">
        <v>0.68</v>
      </c>
      <c r="O16" s="252">
        <v>0.68</v>
      </c>
      <c r="P16" s="252">
        <v>0.68</v>
      </c>
      <c r="Q16" s="252">
        <v>0.68</v>
      </c>
      <c r="R16" s="252">
        <v>0.68</v>
      </c>
      <c r="S16" s="252">
        <v>0.68</v>
      </c>
      <c r="T16" s="252">
        <v>0.68</v>
      </c>
      <c r="U16" s="252">
        <v>0.68</v>
      </c>
      <c r="V16" s="252">
        <v>0.68</v>
      </c>
      <c r="W16" s="252">
        <v>0.68</v>
      </c>
      <c r="X16" s="252">
        <v>0.68</v>
      </c>
      <c r="Y16" s="252">
        <v>0.68</v>
      </c>
      <c r="Z16" s="252">
        <v>0.68</v>
      </c>
      <c r="AA16" s="252">
        <v>0.64</v>
      </c>
      <c r="AB16" s="252">
        <v>0.66</v>
      </c>
      <c r="AC16" s="252">
        <v>0.68</v>
      </c>
      <c r="AD16" s="252">
        <v>0.68</v>
      </c>
      <c r="AE16" s="252">
        <v>0.68</v>
      </c>
      <c r="AF16" s="252">
        <v>0.68</v>
      </c>
      <c r="AG16" s="252">
        <v>0.68</v>
      </c>
      <c r="AH16" s="252">
        <v>0.68</v>
      </c>
      <c r="AI16" s="252">
        <v>0.62</v>
      </c>
      <c r="AJ16" s="252">
        <v>0.65</v>
      </c>
      <c r="AK16" s="252">
        <v>0.67</v>
      </c>
      <c r="AL16" s="252">
        <v>0.67</v>
      </c>
      <c r="AM16" s="252">
        <v>0.63</v>
      </c>
      <c r="AN16" s="252">
        <v>0.61</v>
      </c>
      <c r="AO16" s="252">
        <v>0.61</v>
      </c>
      <c r="AP16" s="252">
        <v>0.61</v>
      </c>
      <c r="AQ16" s="252">
        <v>0.61</v>
      </c>
      <c r="AR16" s="252">
        <v>0.61</v>
      </c>
      <c r="AS16" s="252">
        <v>0.61</v>
      </c>
      <c r="AT16" s="252">
        <v>0.61</v>
      </c>
      <c r="AU16" s="252">
        <v>0.61</v>
      </c>
      <c r="AV16" s="252">
        <v>0.6</v>
      </c>
      <c r="AW16" s="252">
        <v>0.6</v>
      </c>
      <c r="AX16" s="252">
        <v>0.61</v>
      </c>
      <c r="AY16" s="252">
        <v>0.61</v>
      </c>
      <c r="AZ16" s="252">
        <v>0.61</v>
      </c>
      <c r="BA16" s="252" t="s">
        <v>1371</v>
      </c>
      <c r="BB16" s="252" t="s">
        <v>1371</v>
      </c>
      <c r="BC16" s="252" t="s">
        <v>1371</v>
      </c>
      <c r="BD16" s="252" t="s">
        <v>1371</v>
      </c>
      <c r="BE16" s="252" t="s">
        <v>1371</v>
      </c>
      <c r="BF16" s="252" t="s">
        <v>1371</v>
      </c>
      <c r="BG16" s="252" t="s">
        <v>1371</v>
      </c>
      <c r="BH16" s="252" t="s">
        <v>1371</v>
      </c>
      <c r="BI16" s="252" t="s">
        <v>1371</v>
      </c>
      <c r="BJ16" s="252" t="s">
        <v>1371</v>
      </c>
      <c r="BK16" s="252" t="s">
        <v>1371</v>
      </c>
      <c r="BL16" s="252" t="s">
        <v>1371</v>
      </c>
      <c r="BM16" s="252" t="s">
        <v>1371</v>
      </c>
      <c r="BN16" s="252" t="s">
        <v>1371</v>
      </c>
      <c r="BO16" s="252" t="s">
        <v>1371</v>
      </c>
      <c r="BP16" s="252" t="s">
        <v>1371</v>
      </c>
      <c r="BQ16" s="252" t="s">
        <v>1371</v>
      </c>
      <c r="BR16" s="252" t="s">
        <v>1371</v>
      </c>
      <c r="BS16" s="252" t="s">
        <v>1371</v>
      </c>
      <c r="BT16" s="252" t="s">
        <v>1371</v>
      </c>
      <c r="BU16" s="252" t="s">
        <v>1371</v>
      </c>
      <c r="BV16" s="252" t="s">
        <v>1371</v>
      </c>
    </row>
    <row r="17" spans="1:74" ht="11.1" customHeight="1" x14ac:dyDescent="0.2">
      <c r="A17" s="162" t="s">
        <v>344</v>
      </c>
      <c r="B17" s="173" t="s">
        <v>334</v>
      </c>
      <c r="C17" s="252">
        <v>9.9</v>
      </c>
      <c r="D17" s="252">
        <v>9.85</v>
      </c>
      <c r="E17" s="252">
        <v>9.65</v>
      </c>
      <c r="F17" s="252">
        <v>9.65</v>
      </c>
      <c r="G17" s="252">
        <v>9.65</v>
      </c>
      <c r="H17" s="252">
        <v>9.65</v>
      </c>
      <c r="I17" s="252">
        <v>9.8000000000000007</v>
      </c>
      <c r="J17" s="252">
        <v>9.6999999999999993</v>
      </c>
      <c r="K17" s="252">
        <v>9.6</v>
      </c>
      <c r="L17" s="252">
        <v>9.6999999999999993</v>
      </c>
      <c r="M17" s="252">
        <v>9.6</v>
      </c>
      <c r="N17" s="252">
        <v>9.6</v>
      </c>
      <c r="O17" s="252">
        <v>9.6</v>
      </c>
      <c r="P17" s="252">
        <v>9.6999999999999993</v>
      </c>
      <c r="Q17" s="252">
        <v>10.1</v>
      </c>
      <c r="R17" s="252">
        <v>10.1</v>
      </c>
      <c r="S17" s="252">
        <v>10.3</v>
      </c>
      <c r="T17" s="252">
        <v>10.45</v>
      </c>
      <c r="U17" s="252">
        <v>10.36</v>
      </c>
      <c r="V17" s="252">
        <v>10.25</v>
      </c>
      <c r="W17" s="252">
        <v>10.25</v>
      </c>
      <c r="X17" s="252">
        <v>10.199999999999999</v>
      </c>
      <c r="Y17" s="252">
        <v>10.1</v>
      </c>
      <c r="Z17" s="252">
        <v>10.1</v>
      </c>
      <c r="AA17" s="252">
        <v>10.199999999999999</v>
      </c>
      <c r="AB17" s="252">
        <v>10.199999999999999</v>
      </c>
      <c r="AC17" s="252">
        <v>10.199999999999999</v>
      </c>
      <c r="AD17" s="252">
        <v>10.199999999999999</v>
      </c>
      <c r="AE17" s="252">
        <v>10.3</v>
      </c>
      <c r="AF17" s="252">
        <v>10.5</v>
      </c>
      <c r="AG17" s="252">
        <v>10.63</v>
      </c>
      <c r="AH17" s="252">
        <v>10.6</v>
      </c>
      <c r="AI17" s="252">
        <v>10.56</v>
      </c>
      <c r="AJ17" s="252">
        <v>10.55</v>
      </c>
      <c r="AK17" s="252">
        <v>10.6</v>
      </c>
      <c r="AL17" s="252">
        <v>10.5</v>
      </c>
      <c r="AM17" s="252">
        <v>9.98</v>
      </c>
      <c r="AN17" s="252">
        <v>10</v>
      </c>
      <c r="AO17" s="252">
        <v>9.9499999999999993</v>
      </c>
      <c r="AP17" s="252">
        <v>9.98</v>
      </c>
      <c r="AQ17" s="252">
        <v>10.050000000000001</v>
      </c>
      <c r="AR17" s="252">
        <v>10.25</v>
      </c>
      <c r="AS17" s="252">
        <v>10.199999999999999</v>
      </c>
      <c r="AT17" s="252">
        <v>10.14</v>
      </c>
      <c r="AU17" s="252">
        <v>10.19</v>
      </c>
      <c r="AV17" s="252">
        <v>10.16</v>
      </c>
      <c r="AW17" s="252">
        <v>10.11</v>
      </c>
      <c r="AX17" s="252">
        <v>10.06</v>
      </c>
      <c r="AY17" s="252">
        <v>10.09</v>
      </c>
      <c r="AZ17" s="252">
        <v>10.07</v>
      </c>
      <c r="BA17" s="252" t="s">
        <v>1371</v>
      </c>
      <c r="BB17" s="252" t="s">
        <v>1371</v>
      </c>
      <c r="BC17" s="252" t="s">
        <v>1371</v>
      </c>
      <c r="BD17" s="252" t="s">
        <v>1371</v>
      </c>
      <c r="BE17" s="252" t="s">
        <v>1371</v>
      </c>
      <c r="BF17" s="252" t="s">
        <v>1371</v>
      </c>
      <c r="BG17" s="252" t="s">
        <v>1371</v>
      </c>
      <c r="BH17" s="252" t="s">
        <v>1371</v>
      </c>
      <c r="BI17" s="252" t="s">
        <v>1371</v>
      </c>
      <c r="BJ17" s="252" t="s">
        <v>1371</v>
      </c>
      <c r="BK17" s="252" t="s">
        <v>1371</v>
      </c>
      <c r="BL17" s="252" t="s">
        <v>1371</v>
      </c>
      <c r="BM17" s="252" t="s">
        <v>1371</v>
      </c>
      <c r="BN17" s="252" t="s">
        <v>1371</v>
      </c>
      <c r="BO17" s="252" t="s">
        <v>1371</v>
      </c>
      <c r="BP17" s="252" t="s">
        <v>1371</v>
      </c>
      <c r="BQ17" s="252" t="s">
        <v>1371</v>
      </c>
      <c r="BR17" s="252" t="s">
        <v>1371</v>
      </c>
      <c r="BS17" s="252" t="s">
        <v>1371</v>
      </c>
      <c r="BT17" s="252" t="s">
        <v>1371</v>
      </c>
      <c r="BU17" s="252" t="s">
        <v>1371</v>
      </c>
      <c r="BV17" s="252" t="s">
        <v>1371</v>
      </c>
    </row>
    <row r="18" spans="1:74" ht="11.1" customHeight="1" x14ac:dyDescent="0.2">
      <c r="A18" s="162" t="s">
        <v>345</v>
      </c>
      <c r="B18" s="173" t="s">
        <v>335</v>
      </c>
      <c r="C18" s="252">
        <v>2.7</v>
      </c>
      <c r="D18" s="252">
        <v>2.7</v>
      </c>
      <c r="E18" s="252">
        <v>2.8</v>
      </c>
      <c r="F18" s="252">
        <v>2.6</v>
      </c>
      <c r="G18" s="252">
        <v>2.8</v>
      </c>
      <c r="H18" s="252">
        <v>2.85</v>
      </c>
      <c r="I18" s="252">
        <v>2.85</v>
      </c>
      <c r="J18" s="252">
        <v>2.88</v>
      </c>
      <c r="K18" s="252">
        <v>2.78</v>
      </c>
      <c r="L18" s="252">
        <v>2.74</v>
      </c>
      <c r="M18" s="252">
        <v>2.77</v>
      </c>
      <c r="N18" s="252">
        <v>2.81</v>
      </c>
      <c r="O18" s="252">
        <v>2.84</v>
      </c>
      <c r="P18" s="252">
        <v>2.85</v>
      </c>
      <c r="Q18" s="252">
        <v>2.86</v>
      </c>
      <c r="R18" s="252">
        <v>2.89</v>
      </c>
      <c r="S18" s="252">
        <v>2.9</v>
      </c>
      <c r="T18" s="252">
        <v>2.91</v>
      </c>
      <c r="U18" s="252">
        <v>2.91</v>
      </c>
      <c r="V18" s="252">
        <v>2.92</v>
      </c>
      <c r="W18" s="252">
        <v>2.92</v>
      </c>
      <c r="X18" s="252">
        <v>2.93</v>
      </c>
      <c r="Y18" s="252">
        <v>2.92</v>
      </c>
      <c r="Z18" s="252">
        <v>2.94</v>
      </c>
      <c r="AA18" s="252">
        <v>2.9849999999999999</v>
      </c>
      <c r="AB18" s="252">
        <v>2.7650000000000001</v>
      </c>
      <c r="AC18" s="252">
        <v>2.79</v>
      </c>
      <c r="AD18" s="252">
        <v>2.8</v>
      </c>
      <c r="AE18" s="252">
        <v>2.98</v>
      </c>
      <c r="AF18" s="252">
        <v>3.01</v>
      </c>
      <c r="AG18" s="252">
        <v>3.03</v>
      </c>
      <c r="AH18" s="252">
        <v>3.06</v>
      </c>
      <c r="AI18" s="252">
        <v>3.09</v>
      </c>
      <c r="AJ18" s="252">
        <v>3.07</v>
      </c>
      <c r="AK18" s="252">
        <v>3.1</v>
      </c>
      <c r="AL18" s="252">
        <v>3.1</v>
      </c>
      <c r="AM18" s="252">
        <v>2.94</v>
      </c>
      <c r="AN18" s="252">
        <v>2.92</v>
      </c>
      <c r="AO18" s="252">
        <v>2.9</v>
      </c>
      <c r="AP18" s="252">
        <v>2.88</v>
      </c>
      <c r="AQ18" s="252">
        <v>2.9</v>
      </c>
      <c r="AR18" s="252">
        <v>2.92</v>
      </c>
      <c r="AS18" s="252">
        <v>2.92</v>
      </c>
      <c r="AT18" s="252">
        <v>2.92</v>
      </c>
      <c r="AU18" s="252">
        <v>2.92</v>
      </c>
      <c r="AV18" s="252">
        <v>2.91</v>
      </c>
      <c r="AW18" s="252">
        <v>2.88</v>
      </c>
      <c r="AX18" s="252">
        <v>2.9</v>
      </c>
      <c r="AY18" s="252">
        <v>2.91</v>
      </c>
      <c r="AZ18" s="252">
        <v>2.89</v>
      </c>
      <c r="BA18" s="252" t="s">
        <v>1371</v>
      </c>
      <c r="BB18" s="252" t="s">
        <v>1371</v>
      </c>
      <c r="BC18" s="252" t="s">
        <v>1371</v>
      </c>
      <c r="BD18" s="252" t="s">
        <v>1371</v>
      </c>
      <c r="BE18" s="252" t="s">
        <v>1371</v>
      </c>
      <c r="BF18" s="252" t="s">
        <v>1371</v>
      </c>
      <c r="BG18" s="252" t="s">
        <v>1371</v>
      </c>
      <c r="BH18" s="252" t="s">
        <v>1371</v>
      </c>
      <c r="BI18" s="252" t="s">
        <v>1371</v>
      </c>
      <c r="BJ18" s="252" t="s">
        <v>1371</v>
      </c>
      <c r="BK18" s="252" t="s">
        <v>1371</v>
      </c>
      <c r="BL18" s="252" t="s">
        <v>1371</v>
      </c>
      <c r="BM18" s="252" t="s">
        <v>1371</v>
      </c>
      <c r="BN18" s="252" t="s">
        <v>1371</v>
      </c>
      <c r="BO18" s="252" t="s">
        <v>1371</v>
      </c>
      <c r="BP18" s="252" t="s">
        <v>1371</v>
      </c>
      <c r="BQ18" s="252" t="s">
        <v>1371</v>
      </c>
      <c r="BR18" s="252" t="s">
        <v>1371</v>
      </c>
      <c r="BS18" s="252" t="s">
        <v>1371</v>
      </c>
      <c r="BT18" s="252" t="s">
        <v>1371</v>
      </c>
      <c r="BU18" s="252" t="s">
        <v>1371</v>
      </c>
      <c r="BV18" s="252" t="s">
        <v>1371</v>
      </c>
    </row>
    <row r="19" spans="1:74" ht="11.1" customHeight="1" x14ac:dyDescent="0.2">
      <c r="A19" s="162" t="s">
        <v>346</v>
      </c>
      <c r="B19" s="173" t="s">
        <v>336</v>
      </c>
      <c r="C19" s="252">
        <v>2.4</v>
      </c>
      <c r="D19" s="252">
        <v>2.4</v>
      </c>
      <c r="E19" s="252">
        <v>2.4</v>
      </c>
      <c r="F19" s="252">
        <v>2.4</v>
      </c>
      <c r="G19" s="252">
        <v>2.4</v>
      </c>
      <c r="H19" s="252">
        <v>2.4</v>
      </c>
      <c r="I19" s="252">
        <v>2.4</v>
      </c>
      <c r="J19" s="252">
        <v>2.4</v>
      </c>
      <c r="K19" s="252">
        <v>2.4</v>
      </c>
      <c r="L19" s="252">
        <v>2.4</v>
      </c>
      <c r="M19" s="252">
        <v>2.4</v>
      </c>
      <c r="N19" s="252">
        <v>2.4</v>
      </c>
      <c r="O19" s="252">
        <v>2.4</v>
      </c>
      <c r="P19" s="252">
        <v>2.4</v>
      </c>
      <c r="Q19" s="252">
        <v>2.4</v>
      </c>
      <c r="R19" s="252">
        <v>2.4</v>
      </c>
      <c r="S19" s="252">
        <v>2.4</v>
      </c>
      <c r="T19" s="252">
        <v>2.4</v>
      </c>
      <c r="U19" s="252">
        <v>2.4</v>
      </c>
      <c r="V19" s="252">
        <v>2.4</v>
      </c>
      <c r="W19" s="252">
        <v>2.4</v>
      </c>
      <c r="X19" s="252">
        <v>2.4</v>
      </c>
      <c r="Y19" s="252">
        <v>2.4</v>
      </c>
      <c r="Z19" s="252">
        <v>2.4</v>
      </c>
      <c r="AA19" s="252">
        <v>2.2999999999999998</v>
      </c>
      <c r="AB19" s="252">
        <v>2.2999999999999998</v>
      </c>
      <c r="AC19" s="252">
        <v>2.2999999999999998</v>
      </c>
      <c r="AD19" s="252">
        <v>2.2999999999999998</v>
      </c>
      <c r="AE19" s="252">
        <v>2.2000000000000002</v>
      </c>
      <c r="AF19" s="252">
        <v>2.1800000000000002</v>
      </c>
      <c r="AG19" s="252">
        <v>2.12</v>
      </c>
      <c r="AH19" s="252">
        <v>2.11</v>
      </c>
      <c r="AI19" s="252">
        <v>2.1</v>
      </c>
      <c r="AJ19" s="252">
        <v>2.09</v>
      </c>
      <c r="AK19" s="252">
        <v>2.08</v>
      </c>
      <c r="AL19" s="252">
        <v>2.0499999999999998</v>
      </c>
      <c r="AM19" s="252">
        <v>2</v>
      </c>
      <c r="AN19" s="252">
        <v>1.99</v>
      </c>
      <c r="AO19" s="252">
        <v>1.99</v>
      </c>
      <c r="AP19" s="252">
        <v>1.98</v>
      </c>
      <c r="AQ19" s="252">
        <v>1.98</v>
      </c>
      <c r="AR19" s="252">
        <v>1.96</v>
      </c>
      <c r="AS19" s="252">
        <v>1.96</v>
      </c>
      <c r="AT19" s="252">
        <v>1.9550000000000001</v>
      </c>
      <c r="AU19" s="252">
        <v>1.94</v>
      </c>
      <c r="AV19" s="252">
        <v>1.89</v>
      </c>
      <c r="AW19" s="252">
        <v>1.82</v>
      </c>
      <c r="AX19" s="252">
        <v>1.64</v>
      </c>
      <c r="AY19" s="252">
        <v>1.605</v>
      </c>
      <c r="AZ19" s="252">
        <v>1.62</v>
      </c>
      <c r="BA19" s="252" t="s">
        <v>1371</v>
      </c>
      <c r="BB19" s="252" t="s">
        <v>1371</v>
      </c>
      <c r="BC19" s="252" t="s">
        <v>1371</v>
      </c>
      <c r="BD19" s="252" t="s">
        <v>1371</v>
      </c>
      <c r="BE19" s="252" t="s">
        <v>1371</v>
      </c>
      <c r="BF19" s="252" t="s">
        <v>1371</v>
      </c>
      <c r="BG19" s="252" t="s">
        <v>1371</v>
      </c>
      <c r="BH19" s="252" t="s">
        <v>1371</v>
      </c>
      <c r="BI19" s="252" t="s">
        <v>1371</v>
      </c>
      <c r="BJ19" s="252" t="s">
        <v>1371</v>
      </c>
      <c r="BK19" s="252" t="s">
        <v>1371</v>
      </c>
      <c r="BL19" s="252" t="s">
        <v>1371</v>
      </c>
      <c r="BM19" s="252" t="s">
        <v>1371</v>
      </c>
      <c r="BN19" s="252" t="s">
        <v>1371</v>
      </c>
      <c r="BO19" s="252" t="s">
        <v>1371</v>
      </c>
      <c r="BP19" s="252" t="s">
        <v>1371</v>
      </c>
      <c r="BQ19" s="252" t="s">
        <v>1371</v>
      </c>
      <c r="BR19" s="252" t="s">
        <v>1371</v>
      </c>
      <c r="BS19" s="252" t="s">
        <v>1371</v>
      </c>
      <c r="BT19" s="252" t="s">
        <v>1371</v>
      </c>
      <c r="BU19" s="252" t="s">
        <v>1371</v>
      </c>
      <c r="BV19" s="252" t="s">
        <v>1371</v>
      </c>
    </row>
    <row r="20" spans="1:74" ht="11.1" customHeight="1" x14ac:dyDescent="0.2">
      <c r="A20" s="162" t="s">
        <v>313</v>
      </c>
      <c r="B20" s="173" t="s">
        <v>88</v>
      </c>
      <c r="C20" s="252">
        <v>30.347138000000001</v>
      </c>
      <c r="D20" s="252">
        <v>30.491793999999999</v>
      </c>
      <c r="E20" s="252">
        <v>30.033615000000001</v>
      </c>
      <c r="F20" s="252">
        <v>29.848195</v>
      </c>
      <c r="G20" s="252">
        <v>30.152282</v>
      </c>
      <c r="H20" s="252">
        <v>30.136274</v>
      </c>
      <c r="I20" s="252">
        <v>30.36830999</v>
      </c>
      <c r="J20" s="252">
        <v>30.654333999999999</v>
      </c>
      <c r="K20" s="252">
        <v>30.872858999999998</v>
      </c>
      <c r="L20" s="252">
        <v>31.180185000000002</v>
      </c>
      <c r="M20" s="252">
        <v>30.627816790000001</v>
      </c>
      <c r="N20" s="252">
        <v>30.913074999999999</v>
      </c>
      <c r="O20" s="252">
        <v>30.491714999999999</v>
      </c>
      <c r="P20" s="252">
        <v>30.377126000000001</v>
      </c>
      <c r="Q20" s="252">
        <v>31.199722000000001</v>
      </c>
      <c r="R20" s="252">
        <v>31.386893000000001</v>
      </c>
      <c r="S20" s="252">
        <v>31.642192999999999</v>
      </c>
      <c r="T20" s="252">
        <v>32.085037</v>
      </c>
      <c r="U20" s="252">
        <v>32.261797000000001</v>
      </c>
      <c r="V20" s="252">
        <v>32.045132000000002</v>
      </c>
      <c r="W20" s="252">
        <v>32.207974999999998</v>
      </c>
      <c r="X20" s="252">
        <v>32.010984999999998</v>
      </c>
      <c r="Y20" s="252">
        <v>32.137000999999998</v>
      </c>
      <c r="Z20" s="252">
        <v>32.111275999999997</v>
      </c>
      <c r="AA20" s="252">
        <v>32.454000000000001</v>
      </c>
      <c r="AB20" s="252">
        <v>32.06</v>
      </c>
      <c r="AC20" s="252">
        <v>32.201000000000001</v>
      </c>
      <c r="AD20" s="252">
        <v>32.32</v>
      </c>
      <c r="AE20" s="252">
        <v>32.340000000000003</v>
      </c>
      <c r="AF20" s="252">
        <v>32.76</v>
      </c>
      <c r="AG20" s="252">
        <v>32.826000000000001</v>
      </c>
      <c r="AH20" s="252">
        <v>32.709000000000003</v>
      </c>
      <c r="AI20" s="252">
        <v>32.734999999999999</v>
      </c>
      <c r="AJ20" s="252">
        <v>33.031999999999996</v>
      </c>
      <c r="AK20" s="252">
        <v>33.444000000000003</v>
      </c>
      <c r="AL20" s="252">
        <v>33.274000000000001</v>
      </c>
      <c r="AM20" s="252">
        <v>32.290999999999997</v>
      </c>
      <c r="AN20" s="252">
        <v>32.145000000000003</v>
      </c>
      <c r="AO20" s="252">
        <v>31.800999999999998</v>
      </c>
      <c r="AP20" s="252">
        <v>31.867999999999999</v>
      </c>
      <c r="AQ20" s="252">
        <v>32.347999999999999</v>
      </c>
      <c r="AR20" s="252">
        <v>32.729999999999997</v>
      </c>
      <c r="AS20" s="252">
        <v>32.930999999999997</v>
      </c>
      <c r="AT20" s="252">
        <v>32.801000000000002</v>
      </c>
      <c r="AU20" s="252">
        <v>32.939</v>
      </c>
      <c r="AV20" s="252">
        <v>32.706000000000003</v>
      </c>
      <c r="AW20" s="252">
        <v>32.411000000000001</v>
      </c>
      <c r="AX20" s="252">
        <v>32.314999999999998</v>
      </c>
      <c r="AY20" s="252">
        <v>32.475000000000001</v>
      </c>
      <c r="AZ20" s="252">
        <v>32.375</v>
      </c>
      <c r="BA20" s="409">
        <v>32.204999999999998</v>
      </c>
      <c r="BB20" s="409">
        <v>32.265000000000001</v>
      </c>
      <c r="BC20" s="409">
        <v>32.29</v>
      </c>
      <c r="BD20" s="409">
        <v>32.42</v>
      </c>
      <c r="BE20" s="409">
        <v>32.685955</v>
      </c>
      <c r="BF20" s="409">
        <v>32.526045000000003</v>
      </c>
      <c r="BG20" s="409">
        <v>32.585307</v>
      </c>
      <c r="BH20" s="409">
        <v>32.669286</v>
      </c>
      <c r="BI20" s="409">
        <v>32.668272999999999</v>
      </c>
      <c r="BJ20" s="409">
        <v>32.524434999999997</v>
      </c>
      <c r="BK20" s="409">
        <v>32.490713</v>
      </c>
      <c r="BL20" s="409">
        <v>32.482438000000002</v>
      </c>
      <c r="BM20" s="409">
        <v>32.534176000000002</v>
      </c>
      <c r="BN20" s="409">
        <v>32.570926999999998</v>
      </c>
      <c r="BO20" s="409">
        <v>32.602690000000003</v>
      </c>
      <c r="BP20" s="409">
        <v>32.679465999999998</v>
      </c>
      <c r="BQ20" s="409">
        <v>32.971254000000002</v>
      </c>
      <c r="BR20" s="409">
        <v>32.868054000000001</v>
      </c>
      <c r="BS20" s="409">
        <v>32.824866</v>
      </c>
      <c r="BT20" s="409">
        <v>32.956690000000002</v>
      </c>
      <c r="BU20" s="409">
        <v>32.978526000000002</v>
      </c>
      <c r="BV20" s="409">
        <v>32.835372999999997</v>
      </c>
    </row>
    <row r="21" spans="1:74" ht="11.1" customHeight="1" x14ac:dyDescent="0.2">
      <c r="C21" s="480"/>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492"/>
      <c r="BB21" s="492"/>
      <c r="BC21" s="492"/>
      <c r="BD21" s="492"/>
      <c r="BE21" s="492"/>
      <c r="BF21" s="492"/>
      <c r="BG21" s="492"/>
      <c r="BH21" s="492"/>
      <c r="BI21" s="492"/>
      <c r="BJ21" s="492"/>
      <c r="BK21" s="492"/>
      <c r="BL21" s="492"/>
      <c r="BM21" s="492"/>
      <c r="BN21" s="492"/>
      <c r="BO21" s="492"/>
      <c r="BP21" s="492"/>
      <c r="BQ21" s="492"/>
      <c r="BR21" s="492"/>
      <c r="BS21" s="492"/>
      <c r="BT21" s="492"/>
      <c r="BU21" s="492"/>
      <c r="BV21" s="492"/>
    </row>
    <row r="22" spans="1:74" ht="11.1" customHeight="1" x14ac:dyDescent="0.2">
      <c r="A22" s="162" t="s">
        <v>509</v>
      </c>
      <c r="B22" s="172" t="s">
        <v>1225</v>
      </c>
      <c r="C22" s="252">
        <v>6.4171969999999998</v>
      </c>
      <c r="D22" s="252">
        <v>6.4181970000000002</v>
      </c>
      <c r="E22" s="252">
        <v>6.4171969999999998</v>
      </c>
      <c r="F22" s="252">
        <v>6.391197</v>
      </c>
      <c r="G22" s="252">
        <v>6.3851969999999998</v>
      </c>
      <c r="H22" s="252">
        <v>6.3531969999999998</v>
      </c>
      <c r="I22" s="252">
        <v>6.3651970000000002</v>
      </c>
      <c r="J22" s="252">
        <v>6.3841970000000003</v>
      </c>
      <c r="K22" s="252">
        <v>6.4781969999999998</v>
      </c>
      <c r="L22" s="252">
        <v>6.5151969999999997</v>
      </c>
      <c r="M22" s="252">
        <v>6.4941969999999998</v>
      </c>
      <c r="N22" s="252">
        <v>6.4771970000000003</v>
      </c>
      <c r="O22" s="252">
        <v>6.6221969999999999</v>
      </c>
      <c r="P22" s="252">
        <v>6.5991970000000002</v>
      </c>
      <c r="Q22" s="252">
        <v>6.5421969999999998</v>
      </c>
      <c r="R22" s="252">
        <v>6.5711969999999997</v>
      </c>
      <c r="S22" s="252">
        <v>6.5651970000000004</v>
      </c>
      <c r="T22" s="252">
        <v>6.5621970000000003</v>
      </c>
      <c r="U22" s="252">
        <v>6.4901970000000002</v>
      </c>
      <c r="V22" s="252">
        <v>6.4991969999999997</v>
      </c>
      <c r="W22" s="252">
        <v>6.6141969999999999</v>
      </c>
      <c r="X22" s="252">
        <v>6.5621970000000003</v>
      </c>
      <c r="Y22" s="252">
        <v>6.5621970000000003</v>
      </c>
      <c r="Z22" s="252">
        <v>6.5921969999999996</v>
      </c>
      <c r="AA22" s="252">
        <v>6.5341969999999998</v>
      </c>
      <c r="AB22" s="252">
        <v>6.4881970000000004</v>
      </c>
      <c r="AC22" s="252">
        <v>6.5451969999999999</v>
      </c>
      <c r="AD22" s="252">
        <v>6.569197</v>
      </c>
      <c r="AE22" s="252">
        <v>6.4981970000000002</v>
      </c>
      <c r="AF22" s="252">
        <v>6.532197</v>
      </c>
      <c r="AG22" s="252">
        <v>6.569197</v>
      </c>
      <c r="AH22" s="252">
        <v>6.6121970000000001</v>
      </c>
      <c r="AI22" s="252">
        <v>6.5951969999999998</v>
      </c>
      <c r="AJ22" s="252">
        <v>6.593197</v>
      </c>
      <c r="AK22" s="252">
        <v>6.625197</v>
      </c>
      <c r="AL22" s="252">
        <v>6.476197</v>
      </c>
      <c r="AM22" s="252">
        <v>6.6541969999999999</v>
      </c>
      <c r="AN22" s="252">
        <v>6.6371969999999996</v>
      </c>
      <c r="AO22" s="252">
        <v>6.9981970000000002</v>
      </c>
      <c r="AP22" s="252">
        <v>7.0091970000000003</v>
      </c>
      <c r="AQ22" s="252">
        <v>7.0101969999999998</v>
      </c>
      <c r="AR22" s="252">
        <v>6.9811969999999999</v>
      </c>
      <c r="AS22" s="252">
        <v>6.8001969999999998</v>
      </c>
      <c r="AT22" s="252">
        <v>6.8051969999999997</v>
      </c>
      <c r="AU22" s="252">
        <v>6.7631969999999999</v>
      </c>
      <c r="AV22" s="252">
        <v>6.7631969999999999</v>
      </c>
      <c r="AW22" s="252">
        <v>6.8061970000000001</v>
      </c>
      <c r="AX22" s="252">
        <v>6.8546466453999999</v>
      </c>
      <c r="AY22" s="252">
        <v>6.8857499418000003</v>
      </c>
      <c r="AZ22" s="252">
        <v>6.8866671605000001</v>
      </c>
      <c r="BA22" s="409">
        <v>6.9161110030000001</v>
      </c>
      <c r="BB22" s="409">
        <v>6.9289505682000003</v>
      </c>
      <c r="BC22" s="409">
        <v>6.9419587811000003</v>
      </c>
      <c r="BD22" s="409">
        <v>6.9556379018000003</v>
      </c>
      <c r="BE22" s="409">
        <v>6.9688554612000004</v>
      </c>
      <c r="BF22" s="409">
        <v>6.9820345430000001</v>
      </c>
      <c r="BG22" s="409">
        <v>6.9950302036999998</v>
      </c>
      <c r="BH22" s="409">
        <v>7.0077560773999998</v>
      </c>
      <c r="BI22" s="409">
        <v>7.0212062305999998</v>
      </c>
      <c r="BJ22" s="409">
        <v>7.0348347746000002</v>
      </c>
      <c r="BK22" s="409">
        <v>7.0278903853000001</v>
      </c>
      <c r="BL22" s="409">
        <v>7.0535128117000001</v>
      </c>
      <c r="BM22" s="409">
        <v>7.0781915552000001</v>
      </c>
      <c r="BN22" s="409">
        <v>7.0980096895999996</v>
      </c>
      <c r="BO22" s="409">
        <v>7.1180033930000004</v>
      </c>
      <c r="BP22" s="409">
        <v>7.1386818020999998</v>
      </c>
      <c r="BQ22" s="409">
        <v>7.1588600167000003</v>
      </c>
      <c r="BR22" s="409">
        <v>7.1790214834999997</v>
      </c>
      <c r="BS22" s="409">
        <v>7.2289968311999999</v>
      </c>
      <c r="BT22" s="409">
        <v>7.2487048634000004</v>
      </c>
      <c r="BU22" s="409">
        <v>7.2691254580000004</v>
      </c>
      <c r="BV22" s="409">
        <v>7.2897359666000003</v>
      </c>
    </row>
    <row r="23" spans="1:74" ht="11.1" customHeight="1" x14ac:dyDescent="0.2">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3"/>
      <c r="AZ23" s="223"/>
      <c r="BA23" s="492"/>
      <c r="BB23" s="492"/>
      <c r="BC23" s="492"/>
      <c r="BD23" s="492"/>
      <c r="BE23" s="492"/>
      <c r="BF23" s="492"/>
      <c r="BG23" s="492"/>
      <c r="BH23" s="492"/>
      <c r="BI23" s="492"/>
      <c r="BJ23" s="492"/>
      <c r="BK23" s="492"/>
      <c r="BL23" s="492"/>
      <c r="BM23" s="492"/>
      <c r="BN23" s="492"/>
      <c r="BO23" s="492"/>
      <c r="BP23" s="492"/>
      <c r="BQ23" s="492"/>
      <c r="BR23" s="492"/>
      <c r="BS23" s="492"/>
      <c r="BT23" s="492"/>
      <c r="BU23" s="492"/>
      <c r="BV23" s="492"/>
    </row>
    <row r="24" spans="1:74" ht="11.1" customHeight="1" x14ac:dyDescent="0.2">
      <c r="A24" s="162" t="s">
        <v>312</v>
      </c>
      <c r="B24" s="172" t="s">
        <v>89</v>
      </c>
      <c r="C24" s="252">
        <v>36.764335000000003</v>
      </c>
      <c r="D24" s="252">
        <v>36.909990999999998</v>
      </c>
      <c r="E24" s="252">
        <v>36.450811999999999</v>
      </c>
      <c r="F24" s="252">
        <v>36.239392000000002</v>
      </c>
      <c r="G24" s="252">
        <v>36.537478999999998</v>
      </c>
      <c r="H24" s="252">
        <v>36.489471000000002</v>
      </c>
      <c r="I24" s="252">
        <v>36.733506990000002</v>
      </c>
      <c r="J24" s="252">
        <v>37.038530999999999</v>
      </c>
      <c r="K24" s="252">
        <v>37.351056</v>
      </c>
      <c r="L24" s="252">
        <v>37.695382000000002</v>
      </c>
      <c r="M24" s="252">
        <v>37.122013789999997</v>
      </c>
      <c r="N24" s="252">
        <v>37.390272000000003</v>
      </c>
      <c r="O24" s="252">
        <v>37.113911999999999</v>
      </c>
      <c r="P24" s="252">
        <v>36.976323000000001</v>
      </c>
      <c r="Q24" s="252">
        <v>37.741919000000003</v>
      </c>
      <c r="R24" s="252">
        <v>37.958089999999999</v>
      </c>
      <c r="S24" s="252">
        <v>38.207389999999997</v>
      </c>
      <c r="T24" s="252">
        <v>38.647233999999997</v>
      </c>
      <c r="U24" s="252">
        <v>38.751994000000003</v>
      </c>
      <c r="V24" s="252">
        <v>38.544328999999998</v>
      </c>
      <c r="W24" s="252">
        <v>38.822172000000002</v>
      </c>
      <c r="X24" s="252">
        <v>38.573182000000003</v>
      </c>
      <c r="Y24" s="252">
        <v>38.699198000000003</v>
      </c>
      <c r="Z24" s="252">
        <v>38.703473000000002</v>
      </c>
      <c r="AA24" s="252">
        <v>38.988197</v>
      </c>
      <c r="AB24" s="252">
        <v>38.548197000000002</v>
      </c>
      <c r="AC24" s="252">
        <v>38.746197000000002</v>
      </c>
      <c r="AD24" s="252">
        <v>38.889197000000003</v>
      </c>
      <c r="AE24" s="252">
        <v>38.838197000000001</v>
      </c>
      <c r="AF24" s="252">
        <v>39.292197000000002</v>
      </c>
      <c r="AG24" s="252">
        <v>39.395197000000003</v>
      </c>
      <c r="AH24" s="252">
        <v>39.321196999999998</v>
      </c>
      <c r="AI24" s="252">
        <v>39.330196999999998</v>
      </c>
      <c r="AJ24" s="252">
        <v>39.625197</v>
      </c>
      <c r="AK24" s="252">
        <v>40.069197000000003</v>
      </c>
      <c r="AL24" s="252">
        <v>39.750197</v>
      </c>
      <c r="AM24" s="252">
        <v>38.945197</v>
      </c>
      <c r="AN24" s="252">
        <v>38.782196999999996</v>
      </c>
      <c r="AO24" s="252">
        <v>38.799196999999999</v>
      </c>
      <c r="AP24" s="252">
        <v>38.877197000000002</v>
      </c>
      <c r="AQ24" s="252">
        <v>39.358196999999997</v>
      </c>
      <c r="AR24" s="252">
        <v>39.711196999999999</v>
      </c>
      <c r="AS24" s="252">
        <v>39.731197000000002</v>
      </c>
      <c r="AT24" s="252">
        <v>39.606197000000002</v>
      </c>
      <c r="AU24" s="252">
        <v>39.702196999999998</v>
      </c>
      <c r="AV24" s="252">
        <v>39.469197000000001</v>
      </c>
      <c r="AW24" s="252">
        <v>39.217196999999999</v>
      </c>
      <c r="AX24" s="252">
        <v>39.169646645</v>
      </c>
      <c r="AY24" s="252">
        <v>39.360749941999998</v>
      </c>
      <c r="AZ24" s="252">
        <v>39.261667160000002</v>
      </c>
      <c r="BA24" s="409">
        <v>39.121111003000003</v>
      </c>
      <c r="BB24" s="409">
        <v>39.193950567999998</v>
      </c>
      <c r="BC24" s="409">
        <v>39.231958781000003</v>
      </c>
      <c r="BD24" s="409">
        <v>39.375637902000001</v>
      </c>
      <c r="BE24" s="409">
        <v>39.654810460999997</v>
      </c>
      <c r="BF24" s="409">
        <v>39.508079543000001</v>
      </c>
      <c r="BG24" s="409">
        <v>39.580337204000003</v>
      </c>
      <c r="BH24" s="409">
        <v>39.677042077000003</v>
      </c>
      <c r="BI24" s="409">
        <v>39.689479231</v>
      </c>
      <c r="BJ24" s="409">
        <v>39.559269774999997</v>
      </c>
      <c r="BK24" s="409">
        <v>39.518603384999999</v>
      </c>
      <c r="BL24" s="409">
        <v>39.535950812000003</v>
      </c>
      <c r="BM24" s="409">
        <v>39.612367554999999</v>
      </c>
      <c r="BN24" s="409">
        <v>39.668936690000002</v>
      </c>
      <c r="BO24" s="409">
        <v>39.720693392999998</v>
      </c>
      <c r="BP24" s="409">
        <v>39.818147801999999</v>
      </c>
      <c r="BQ24" s="409">
        <v>40.130114016999997</v>
      </c>
      <c r="BR24" s="409">
        <v>40.047075483999997</v>
      </c>
      <c r="BS24" s="409">
        <v>40.053862831000004</v>
      </c>
      <c r="BT24" s="409">
        <v>40.205394863000002</v>
      </c>
      <c r="BU24" s="409">
        <v>40.247651458</v>
      </c>
      <c r="BV24" s="409">
        <v>40.125108967000003</v>
      </c>
    </row>
    <row r="25" spans="1:74" ht="11.1" customHeight="1" x14ac:dyDescent="0.2">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492"/>
      <c r="BB25" s="492"/>
      <c r="BC25" s="492"/>
      <c r="BD25" s="492"/>
      <c r="BE25" s="492"/>
      <c r="BF25" s="492"/>
      <c r="BG25" s="492"/>
      <c r="BH25" s="492"/>
      <c r="BI25" s="492"/>
      <c r="BJ25" s="492"/>
      <c r="BK25" s="492"/>
      <c r="BL25" s="492"/>
      <c r="BM25" s="492"/>
      <c r="BN25" s="492"/>
      <c r="BO25" s="492"/>
      <c r="BP25" s="492"/>
      <c r="BQ25" s="492"/>
      <c r="BR25" s="492"/>
      <c r="BS25" s="492"/>
      <c r="BT25" s="492"/>
      <c r="BU25" s="492"/>
      <c r="BV25" s="492"/>
    </row>
    <row r="26" spans="1:74" ht="11.1" customHeight="1" x14ac:dyDescent="0.2">
      <c r="B26" s="254" t="s">
        <v>339</v>
      </c>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252"/>
      <c r="AZ26" s="252"/>
      <c r="BA26" s="409"/>
      <c r="BB26" s="409"/>
      <c r="BC26" s="409"/>
      <c r="BD26" s="409"/>
      <c r="BE26" s="409"/>
      <c r="BF26" s="409"/>
      <c r="BG26" s="409"/>
      <c r="BH26" s="409"/>
      <c r="BI26" s="409"/>
      <c r="BJ26" s="409"/>
      <c r="BK26" s="409"/>
      <c r="BL26" s="409"/>
      <c r="BM26" s="409"/>
      <c r="BN26" s="409"/>
      <c r="BO26" s="409"/>
      <c r="BP26" s="409"/>
      <c r="BQ26" s="409"/>
      <c r="BR26" s="409"/>
      <c r="BS26" s="409"/>
      <c r="BT26" s="409"/>
      <c r="BU26" s="409"/>
      <c r="BV26" s="409"/>
    </row>
    <row r="27" spans="1:74" ht="11.1" customHeight="1" x14ac:dyDescent="0.2">
      <c r="A27" s="162" t="s">
        <v>686</v>
      </c>
      <c r="B27" s="173" t="s">
        <v>687</v>
      </c>
      <c r="C27" s="252">
        <v>5.6070000000000002</v>
      </c>
      <c r="D27" s="252">
        <v>5.5010000000000003</v>
      </c>
      <c r="E27" s="252">
        <v>5.2870419999999996</v>
      </c>
      <c r="F27" s="252">
        <v>5.3330000000000002</v>
      </c>
      <c r="G27" s="252">
        <v>5.3179999999999996</v>
      </c>
      <c r="H27" s="252">
        <v>5.3011780000000002</v>
      </c>
      <c r="I27" s="252">
        <v>5.460445</v>
      </c>
      <c r="J27" s="252">
        <v>5.7359999999999998</v>
      </c>
      <c r="K27" s="252">
        <v>5.9123599999999996</v>
      </c>
      <c r="L27" s="252">
        <v>6.2030000000000003</v>
      </c>
      <c r="M27" s="252">
        <v>5.7650199999999998</v>
      </c>
      <c r="N27" s="252">
        <v>5.6619999999999999</v>
      </c>
      <c r="O27" s="252">
        <v>5.4640000000000004</v>
      </c>
      <c r="P27" s="252">
        <v>5.3940000000000001</v>
      </c>
      <c r="Q27" s="252">
        <v>5.407</v>
      </c>
      <c r="R27" s="252">
        <v>5.4989999999999997</v>
      </c>
      <c r="S27" s="252">
        <v>5.3890000000000002</v>
      </c>
      <c r="T27" s="252">
        <v>5.3239999999999998</v>
      </c>
      <c r="U27" s="252">
        <v>5.5140000000000002</v>
      </c>
      <c r="V27" s="252">
        <v>5.4580000000000002</v>
      </c>
      <c r="W27" s="252">
        <v>5.4189999999999996</v>
      </c>
      <c r="X27" s="252">
        <v>5.4630000000000001</v>
      </c>
      <c r="Y27" s="252">
        <v>5.5000099999999996</v>
      </c>
      <c r="Z27" s="252">
        <v>5.4080000000000004</v>
      </c>
      <c r="AA27" s="252">
        <v>5.3949999999999996</v>
      </c>
      <c r="AB27" s="252">
        <v>5.335</v>
      </c>
      <c r="AC27" s="252">
        <v>5.0990000000000002</v>
      </c>
      <c r="AD27" s="252">
        <v>5.095345</v>
      </c>
      <c r="AE27" s="252">
        <v>4.8140000000000001</v>
      </c>
      <c r="AF27" s="252">
        <v>4.97</v>
      </c>
      <c r="AG27" s="252">
        <v>4.8810000000000002</v>
      </c>
      <c r="AH27" s="252">
        <v>4.6950000000000003</v>
      </c>
      <c r="AI27" s="252">
        <v>4.75</v>
      </c>
      <c r="AJ27" s="252">
        <v>4.97</v>
      </c>
      <c r="AK27" s="252">
        <v>5.1903449999999998</v>
      </c>
      <c r="AL27" s="252">
        <v>5.05</v>
      </c>
      <c r="AM27" s="252">
        <v>5.085</v>
      </c>
      <c r="AN27" s="252">
        <v>5.15</v>
      </c>
      <c r="AO27" s="252">
        <v>4.8949999999999996</v>
      </c>
      <c r="AP27" s="252">
        <v>4.97</v>
      </c>
      <c r="AQ27" s="252">
        <v>5.3049999999999997</v>
      </c>
      <c r="AR27" s="252">
        <v>5.4450000000000003</v>
      </c>
      <c r="AS27" s="252">
        <v>5.6849999999999996</v>
      </c>
      <c r="AT27" s="252">
        <v>5.6</v>
      </c>
      <c r="AU27" s="252">
        <v>5.64</v>
      </c>
      <c r="AV27" s="252">
        <v>5.64</v>
      </c>
      <c r="AW27" s="252">
        <v>5.61</v>
      </c>
      <c r="AX27" s="252">
        <v>5.6550000000000002</v>
      </c>
      <c r="AY27" s="252">
        <v>5.74</v>
      </c>
      <c r="AZ27" s="252">
        <v>5.66</v>
      </c>
      <c r="BA27" s="493">
        <v>5.6</v>
      </c>
      <c r="BB27" s="493">
        <v>5.5750000000000002</v>
      </c>
      <c r="BC27" s="493">
        <v>5.57</v>
      </c>
      <c r="BD27" s="493">
        <v>5.5650000000000004</v>
      </c>
      <c r="BE27" s="493">
        <v>5.5549999999999997</v>
      </c>
      <c r="BF27" s="493">
        <v>5.5449999999999999</v>
      </c>
      <c r="BG27" s="493">
        <v>5.54</v>
      </c>
      <c r="BH27" s="493">
        <v>5.5350000000000001</v>
      </c>
      <c r="BI27" s="493">
        <v>5.54</v>
      </c>
      <c r="BJ27" s="493">
        <v>5.54</v>
      </c>
      <c r="BK27" s="493">
        <v>5.5017129999999996</v>
      </c>
      <c r="BL27" s="493">
        <v>5.5134379999999998</v>
      </c>
      <c r="BM27" s="493">
        <v>5.5151760000000003</v>
      </c>
      <c r="BN27" s="493">
        <v>5.5219269999999998</v>
      </c>
      <c r="BO27" s="493">
        <v>5.5236900000000002</v>
      </c>
      <c r="BP27" s="493">
        <v>5.5404660000000003</v>
      </c>
      <c r="BQ27" s="493">
        <v>5.5422539999999998</v>
      </c>
      <c r="BR27" s="493">
        <v>5.5590539999999997</v>
      </c>
      <c r="BS27" s="493">
        <v>5.5858660000000002</v>
      </c>
      <c r="BT27" s="493">
        <v>5.6126899999999997</v>
      </c>
      <c r="BU27" s="493">
        <v>5.639526</v>
      </c>
      <c r="BV27" s="493">
        <v>5.6513730000000004</v>
      </c>
    </row>
    <row r="28" spans="1:74" ht="11.1" customHeight="1" x14ac:dyDescent="0.2">
      <c r="A28" s="162" t="s">
        <v>688</v>
      </c>
      <c r="B28" s="173" t="s">
        <v>689</v>
      </c>
      <c r="C28" s="252">
        <v>23.69</v>
      </c>
      <c r="D28" s="252">
        <v>23.99</v>
      </c>
      <c r="E28" s="252">
        <v>23.94</v>
      </c>
      <c r="F28" s="252">
        <v>23.704999999999998</v>
      </c>
      <c r="G28" s="252">
        <v>24.03</v>
      </c>
      <c r="H28" s="252">
        <v>24.03</v>
      </c>
      <c r="I28" s="252">
        <v>23.95</v>
      </c>
      <c r="J28" s="252">
        <v>24.06</v>
      </c>
      <c r="K28" s="252">
        <v>24.21</v>
      </c>
      <c r="L28" s="252">
        <v>24.045000000000002</v>
      </c>
      <c r="M28" s="252">
        <v>23.95</v>
      </c>
      <c r="N28" s="252">
        <v>24.34</v>
      </c>
      <c r="O28" s="252">
        <v>24.12</v>
      </c>
      <c r="P28" s="252">
        <v>23.98</v>
      </c>
      <c r="Q28" s="252">
        <v>24.39</v>
      </c>
      <c r="R28" s="252">
        <v>24.49</v>
      </c>
      <c r="S28" s="252">
        <v>24.61</v>
      </c>
      <c r="T28" s="252">
        <v>24.92</v>
      </c>
      <c r="U28" s="252">
        <v>25</v>
      </c>
      <c r="V28" s="252">
        <v>24.95</v>
      </c>
      <c r="W28" s="252">
        <v>25.15</v>
      </c>
      <c r="X28" s="252">
        <v>24.96</v>
      </c>
      <c r="Y28" s="252">
        <v>25.15</v>
      </c>
      <c r="Z28" s="252">
        <v>25.22</v>
      </c>
      <c r="AA28" s="252">
        <v>25.574999999999999</v>
      </c>
      <c r="AB28" s="252">
        <v>25.335000000000001</v>
      </c>
      <c r="AC28" s="252">
        <v>25.7</v>
      </c>
      <c r="AD28" s="252">
        <v>25.73</v>
      </c>
      <c r="AE28" s="252">
        <v>26.02</v>
      </c>
      <c r="AF28" s="252">
        <v>26.11</v>
      </c>
      <c r="AG28" s="252">
        <v>26.2</v>
      </c>
      <c r="AH28" s="252">
        <v>26.305</v>
      </c>
      <c r="AI28" s="252">
        <v>26.315000000000001</v>
      </c>
      <c r="AJ28" s="252">
        <v>26.42</v>
      </c>
      <c r="AK28" s="252">
        <v>26.58</v>
      </c>
      <c r="AL28" s="252">
        <v>26.68</v>
      </c>
      <c r="AM28" s="252">
        <v>26.7</v>
      </c>
      <c r="AN28" s="252">
        <v>26.7</v>
      </c>
      <c r="AO28" s="252">
        <v>26.71</v>
      </c>
      <c r="AP28" s="252">
        <v>26.69</v>
      </c>
      <c r="AQ28" s="252">
        <v>26.69</v>
      </c>
      <c r="AR28" s="252">
        <v>26.7</v>
      </c>
      <c r="AS28" s="252">
        <v>26.71</v>
      </c>
      <c r="AT28" s="252">
        <v>26.71</v>
      </c>
      <c r="AU28" s="252">
        <v>26.72</v>
      </c>
      <c r="AV28" s="252">
        <v>26.73</v>
      </c>
      <c r="AW28" s="252">
        <v>26.6</v>
      </c>
      <c r="AX28" s="252">
        <v>26.59</v>
      </c>
      <c r="AY28" s="252">
        <v>26.6</v>
      </c>
      <c r="AZ28" s="252">
        <v>26.594999999999999</v>
      </c>
      <c r="BA28" s="493">
        <v>26.587</v>
      </c>
      <c r="BB28" s="493">
        <v>26.702000000000002</v>
      </c>
      <c r="BC28" s="493">
        <v>26.692</v>
      </c>
      <c r="BD28" s="493">
        <v>26.687000000000001</v>
      </c>
      <c r="BE28" s="493">
        <v>26.707000000000001</v>
      </c>
      <c r="BF28" s="493">
        <v>26.712</v>
      </c>
      <c r="BG28" s="493">
        <v>26.664999999999999</v>
      </c>
      <c r="BH28" s="493">
        <v>26.67</v>
      </c>
      <c r="BI28" s="493">
        <v>26.68</v>
      </c>
      <c r="BJ28" s="493">
        <v>26.695</v>
      </c>
      <c r="BK28" s="493">
        <v>26.449000000000002</v>
      </c>
      <c r="BL28" s="493">
        <v>26.443999999999999</v>
      </c>
      <c r="BM28" s="493">
        <v>26.459</v>
      </c>
      <c r="BN28" s="493">
        <v>26.504000000000001</v>
      </c>
      <c r="BO28" s="493">
        <v>26.548999999999999</v>
      </c>
      <c r="BP28" s="493">
        <v>26.574000000000002</v>
      </c>
      <c r="BQ28" s="493">
        <v>26.669</v>
      </c>
      <c r="BR28" s="493">
        <v>26.664000000000001</v>
      </c>
      <c r="BS28" s="493">
        <v>26.678999999999998</v>
      </c>
      <c r="BT28" s="493">
        <v>26.699000000000002</v>
      </c>
      <c r="BU28" s="493">
        <v>26.709</v>
      </c>
      <c r="BV28" s="493">
        <v>26.719000000000001</v>
      </c>
    </row>
    <row r="29" spans="1:74" ht="11.1" customHeight="1" x14ac:dyDescent="0.2">
      <c r="A29" s="162" t="s">
        <v>1251</v>
      </c>
      <c r="B29" s="173" t="s">
        <v>1257</v>
      </c>
      <c r="C29" s="252">
        <v>2.9501379999999999</v>
      </c>
      <c r="D29" s="252">
        <v>2.9507940000000001</v>
      </c>
      <c r="E29" s="252">
        <v>2.9566150000000002</v>
      </c>
      <c r="F29" s="252">
        <v>2.9601950000000001</v>
      </c>
      <c r="G29" s="252">
        <v>2.9542820000000001</v>
      </c>
      <c r="H29" s="252">
        <v>2.9552740000000002</v>
      </c>
      <c r="I29" s="252">
        <v>2.95831</v>
      </c>
      <c r="J29" s="252">
        <v>2.9583339999999998</v>
      </c>
      <c r="K29" s="252">
        <v>2.9508589999999999</v>
      </c>
      <c r="L29" s="252">
        <v>2.957185</v>
      </c>
      <c r="M29" s="252">
        <v>2.9628169999999998</v>
      </c>
      <c r="N29" s="252">
        <v>2.9610750000000001</v>
      </c>
      <c r="O29" s="252">
        <v>2.9577230000000001</v>
      </c>
      <c r="P29" s="252">
        <v>2.9531260000000001</v>
      </c>
      <c r="Q29" s="252">
        <v>2.9527239999999999</v>
      </c>
      <c r="R29" s="252">
        <v>2.9478930000000001</v>
      </c>
      <c r="S29" s="252">
        <v>2.9431929999999999</v>
      </c>
      <c r="T29" s="252">
        <v>2.9410440000000002</v>
      </c>
      <c r="U29" s="252">
        <v>2.9377970000000002</v>
      </c>
      <c r="V29" s="252">
        <v>2.9371320000000001</v>
      </c>
      <c r="W29" s="252">
        <v>2.9389750000000001</v>
      </c>
      <c r="X29" s="252">
        <v>2.9379849999999998</v>
      </c>
      <c r="Y29" s="252">
        <v>2.937001</v>
      </c>
      <c r="Z29" s="252">
        <v>2.9332760000000002</v>
      </c>
      <c r="AA29" s="252">
        <v>2.8340000000000001</v>
      </c>
      <c r="AB29" s="252">
        <v>2.84</v>
      </c>
      <c r="AC29" s="252">
        <v>2.8519999999999999</v>
      </c>
      <c r="AD29" s="252">
        <v>2.855</v>
      </c>
      <c r="AE29" s="252">
        <v>2.7559999999999998</v>
      </c>
      <c r="AF29" s="252">
        <v>2.73</v>
      </c>
      <c r="AG29" s="252">
        <v>2.665</v>
      </c>
      <c r="AH29" s="252">
        <v>2.6589999999999998</v>
      </c>
      <c r="AI29" s="252">
        <v>2.66</v>
      </c>
      <c r="AJ29" s="252">
        <v>2.6419999999999999</v>
      </c>
      <c r="AK29" s="252">
        <v>2.6240000000000001</v>
      </c>
      <c r="AL29" s="252">
        <v>2.5939999999999999</v>
      </c>
      <c r="AM29" s="252">
        <v>2.536</v>
      </c>
      <c r="AN29" s="252">
        <v>2.5249999999999999</v>
      </c>
      <c r="AO29" s="252">
        <v>2.5209999999999999</v>
      </c>
      <c r="AP29" s="252">
        <v>2.508</v>
      </c>
      <c r="AQ29" s="252">
        <v>2.5129999999999999</v>
      </c>
      <c r="AR29" s="252">
        <v>2.5</v>
      </c>
      <c r="AS29" s="252">
        <v>2.5009999999999999</v>
      </c>
      <c r="AT29" s="252">
        <v>2.4910000000000001</v>
      </c>
      <c r="AU29" s="252">
        <v>2.4689999999999999</v>
      </c>
      <c r="AV29" s="252">
        <v>2.4249999999999998</v>
      </c>
      <c r="AW29" s="252">
        <v>2.363</v>
      </c>
      <c r="AX29" s="252">
        <v>2.1800000000000002</v>
      </c>
      <c r="AY29" s="252">
        <v>2.145</v>
      </c>
      <c r="AZ29" s="252">
        <v>2.16</v>
      </c>
      <c r="BA29" s="493">
        <v>2.145</v>
      </c>
      <c r="BB29" s="493">
        <v>2.13</v>
      </c>
      <c r="BC29" s="493">
        <v>2.1150000000000002</v>
      </c>
      <c r="BD29" s="493">
        <v>2.1</v>
      </c>
      <c r="BE29" s="493">
        <v>2.1009549999999999</v>
      </c>
      <c r="BF29" s="493">
        <v>2.0910449999999998</v>
      </c>
      <c r="BG29" s="493">
        <v>2.0703070000000001</v>
      </c>
      <c r="BH29" s="493">
        <v>2.0542859999999998</v>
      </c>
      <c r="BI29" s="493">
        <v>2.0382729999999998</v>
      </c>
      <c r="BJ29" s="493">
        <v>2.0194350000000001</v>
      </c>
      <c r="BK29" s="493">
        <v>2.0049999999999999</v>
      </c>
      <c r="BL29" s="493">
        <v>1.99</v>
      </c>
      <c r="BM29" s="493">
        <v>1.9750000000000001</v>
      </c>
      <c r="BN29" s="493">
        <v>1.96</v>
      </c>
      <c r="BO29" s="493">
        <v>1.9450000000000001</v>
      </c>
      <c r="BP29" s="493">
        <v>1.93</v>
      </c>
      <c r="BQ29" s="493">
        <v>1.91</v>
      </c>
      <c r="BR29" s="493">
        <v>1.895</v>
      </c>
      <c r="BS29" s="493">
        <v>1.88</v>
      </c>
      <c r="BT29" s="493">
        <v>1.865</v>
      </c>
      <c r="BU29" s="493">
        <v>1.85</v>
      </c>
      <c r="BV29" s="493">
        <v>1.835</v>
      </c>
    </row>
    <row r="30" spans="1:74" ht="11.1" customHeight="1" x14ac:dyDescent="0.2">
      <c r="A30" s="162" t="s">
        <v>702</v>
      </c>
      <c r="B30" s="173" t="s">
        <v>88</v>
      </c>
      <c r="C30" s="252">
        <v>32.247138</v>
      </c>
      <c r="D30" s="252">
        <v>32.441794000000002</v>
      </c>
      <c r="E30" s="252">
        <v>32.183656999999997</v>
      </c>
      <c r="F30" s="252">
        <v>31.998194999999999</v>
      </c>
      <c r="G30" s="252">
        <v>32.302281999999998</v>
      </c>
      <c r="H30" s="252">
        <v>32.286451999999997</v>
      </c>
      <c r="I30" s="252">
        <v>32.368755</v>
      </c>
      <c r="J30" s="252">
        <v>32.754334</v>
      </c>
      <c r="K30" s="252">
        <v>33.073219000000002</v>
      </c>
      <c r="L30" s="252">
        <v>33.205185</v>
      </c>
      <c r="M30" s="252">
        <v>32.677836999999997</v>
      </c>
      <c r="N30" s="252">
        <v>32.963075000000003</v>
      </c>
      <c r="O30" s="252">
        <v>32.541722999999998</v>
      </c>
      <c r="P30" s="252">
        <v>32.327126</v>
      </c>
      <c r="Q30" s="252">
        <v>32.749724000000001</v>
      </c>
      <c r="R30" s="252">
        <v>32.936892999999998</v>
      </c>
      <c r="S30" s="252">
        <v>32.942193000000003</v>
      </c>
      <c r="T30" s="252">
        <v>33.185043999999998</v>
      </c>
      <c r="U30" s="252">
        <v>33.451796999999999</v>
      </c>
      <c r="V30" s="252">
        <v>33.345132</v>
      </c>
      <c r="W30" s="252">
        <v>33.507975000000002</v>
      </c>
      <c r="X30" s="252">
        <v>33.360984999999999</v>
      </c>
      <c r="Y30" s="252">
        <v>33.587010999999997</v>
      </c>
      <c r="Z30" s="252">
        <v>33.561275999999999</v>
      </c>
      <c r="AA30" s="252">
        <v>33.804000000000002</v>
      </c>
      <c r="AB30" s="252">
        <v>33.51</v>
      </c>
      <c r="AC30" s="252">
        <v>33.651000000000003</v>
      </c>
      <c r="AD30" s="252">
        <v>33.680345000000003</v>
      </c>
      <c r="AE30" s="252">
        <v>33.590000000000003</v>
      </c>
      <c r="AF30" s="252">
        <v>33.81</v>
      </c>
      <c r="AG30" s="252">
        <v>33.746000000000002</v>
      </c>
      <c r="AH30" s="252">
        <v>33.658999999999999</v>
      </c>
      <c r="AI30" s="252">
        <v>33.725000000000001</v>
      </c>
      <c r="AJ30" s="252">
        <v>34.031999999999996</v>
      </c>
      <c r="AK30" s="252">
        <v>34.394345000000001</v>
      </c>
      <c r="AL30" s="252">
        <v>34.323999999999998</v>
      </c>
      <c r="AM30" s="252">
        <v>34.320999999999998</v>
      </c>
      <c r="AN30" s="252">
        <v>34.375</v>
      </c>
      <c r="AO30" s="252">
        <v>34.125999999999998</v>
      </c>
      <c r="AP30" s="252">
        <v>34.167999999999999</v>
      </c>
      <c r="AQ30" s="252">
        <v>34.508000000000003</v>
      </c>
      <c r="AR30" s="252">
        <v>34.645000000000003</v>
      </c>
      <c r="AS30" s="252">
        <v>34.896000000000001</v>
      </c>
      <c r="AT30" s="252">
        <v>34.801000000000002</v>
      </c>
      <c r="AU30" s="252">
        <v>34.829000000000001</v>
      </c>
      <c r="AV30" s="252">
        <v>34.795000000000002</v>
      </c>
      <c r="AW30" s="252">
        <v>34.573</v>
      </c>
      <c r="AX30" s="252">
        <v>34.424999999999997</v>
      </c>
      <c r="AY30" s="252">
        <v>34.484999999999999</v>
      </c>
      <c r="AZ30" s="252">
        <v>34.414999999999999</v>
      </c>
      <c r="BA30" s="409">
        <v>34.332000000000001</v>
      </c>
      <c r="BB30" s="409">
        <v>34.406999999999996</v>
      </c>
      <c r="BC30" s="409">
        <v>34.377000000000002</v>
      </c>
      <c r="BD30" s="409">
        <v>34.351999999999997</v>
      </c>
      <c r="BE30" s="409">
        <v>34.362954999999999</v>
      </c>
      <c r="BF30" s="409">
        <v>34.348044999999999</v>
      </c>
      <c r="BG30" s="409">
        <v>34.275306999999998</v>
      </c>
      <c r="BH30" s="409">
        <v>34.259286000000003</v>
      </c>
      <c r="BI30" s="409">
        <v>34.258273000000003</v>
      </c>
      <c r="BJ30" s="409">
        <v>34.254435000000001</v>
      </c>
      <c r="BK30" s="409">
        <v>33.955713000000003</v>
      </c>
      <c r="BL30" s="409">
        <v>33.947437999999998</v>
      </c>
      <c r="BM30" s="409">
        <v>33.949176000000001</v>
      </c>
      <c r="BN30" s="409">
        <v>33.985926999999997</v>
      </c>
      <c r="BO30" s="409">
        <v>34.017690000000002</v>
      </c>
      <c r="BP30" s="409">
        <v>34.044466</v>
      </c>
      <c r="BQ30" s="409">
        <v>34.121254</v>
      </c>
      <c r="BR30" s="409">
        <v>34.118054000000001</v>
      </c>
      <c r="BS30" s="409">
        <v>34.144866</v>
      </c>
      <c r="BT30" s="409">
        <v>34.176690000000001</v>
      </c>
      <c r="BU30" s="409">
        <v>34.198526000000001</v>
      </c>
      <c r="BV30" s="409">
        <v>34.205373000000002</v>
      </c>
    </row>
    <row r="31" spans="1:74" ht="11.1" customHeight="1" x14ac:dyDescent="0.2">
      <c r="B31" s="17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409"/>
      <c r="BB31" s="409"/>
      <c r="BC31" s="409"/>
      <c r="BD31" s="409"/>
      <c r="BE31" s="409"/>
      <c r="BF31" s="409"/>
      <c r="BG31" s="409"/>
      <c r="BH31" s="409"/>
      <c r="BI31" s="409"/>
      <c r="BJ31" s="409"/>
      <c r="BK31" s="409"/>
      <c r="BL31" s="409"/>
      <c r="BM31" s="409"/>
      <c r="BN31" s="409"/>
      <c r="BO31" s="409"/>
      <c r="BP31" s="409"/>
      <c r="BQ31" s="409"/>
      <c r="BR31" s="409"/>
      <c r="BS31" s="409"/>
      <c r="BT31" s="409"/>
      <c r="BU31" s="409"/>
      <c r="BV31" s="409"/>
    </row>
    <row r="32" spans="1:74" ht="11.1" customHeight="1" x14ac:dyDescent="0.2">
      <c r="B32" s="254" t="s">
        <v>17</v>
      </c>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409"/>
      <c r="BB32" s="409"/>
      <c r="BC32" s="409"/>
      <c r="BD32" s="409"/>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A33" s="162" t="s">
        <v>690</v>
      </c>
      <c r="B33" s="173" t="s">
        <v>687</v>
      </c>
      <c r="C33" s="252">
        <v>0</v>
      </c>
      <c r="D33" s="252">
        <v>0</v>
      </c>
      <c r="E33" s="252">
        <v>4.1999999999999998E-5</v>
      </c>
      <c r="F33" s="252">
        <v>0</v>
      </c>
      <c r="G33" s="252">
        <v>0</v>
      </c>
      <c r="H33" s="252">
        <v>1.7799999999999999E-4</v>
      </c>
      <c r="I33" s="252">
        <v>4.4499999999999997E-4</v>
      </c>
      <c r="J33" s="252">
        <v>0</v>
      </c>
      <c r="K33" s="252">
        <v>3.6000000000000002E-4</v>
      </c>
      <c r="L33" s="252">
        <v>0</v>
      </c>
      <c r="M33" s="252">
        <v>2.0000000000000002E-5</v>
      </c>
      <c r="N33" s="252">
        <v>0</v>
      </c>
      <c r="O33" s="252">
        <v>0</v>
      </c>
      <c r="P33" s="252">
        <v>0</v>
      </c>
      <c r="Q33" s="252">
        <v>0</v>
      </c>
      <c r="R33" s="252">
        <v>0</v>
      </c>
      <c r="S33" s="252">
        <v>0</v>
      </c>
      <c r="T33" s="252">
        <v>0</v>
      </c>
      <c r="U33" s="252">
        <v>0</v>
      </c>
      <c r="V33" s="252">
        <v>0</v>
      </c>
      <c r="W33" s="252">
        <v>0</v>
      </c>
      <c r="X33" s="252">
        <v>0</v>
      </c>
      <c r="Y33" s="252">
        <v>1.0000000000000001E-5</v>
      </c>
      <c r="Z33" s="252">
        <v>0</v>
      </c>
      <c r="AA33" s="252">
        <v>0</v>
      </c>
      <c r="AB33" s="252">
        <v>0</v>
      </c>
      <c r="AC33" s="252">
        <v>0</v>
      </c>
      <c r="AD33" s="252">
        <v>3.4499999999999998E-4</v>
      </c>
      <c r="AE33" s="252">
        <v>0</v>
      </c>
      <c r="AF33" s="252">
        <v>0</v>
      </c>
      <c r="AG33" s="252">
        <v>0</v>
      </c>
      <c r="AH33" s="252">
        <v>0</v>
      </c>
      <c r="AI33" s="252">
        <v>0</v>
      </c>
      <c r="AJ33" s="252">
        <v>0</v>
      </c>
      <c r="AK33" s="252">
        <v>3.4499999999999998E-4</v>
      </c>
      <c r="AL33" s="252">
        <v>0</v>
      </c>
      <c r="AM33" s="252">
        <v>0</v>
      </c>
      <c r="AN33" s="252">
        <v>0</v>
      </c>
      <c r="AO33" s="252">
        <v>0</v>
      </c>
      <c r="AP33" s="252">
        <v>0</v>
      </c>
      <c r="AQ33" s="252">
        <v>0</v>
      </c>
      <c r="AR33" s="252">
        <v>0</v>
      </c>
      <c r="AS33" s="252">
        <v>0</v>
      </c>
      <c r="AT33" s="252">
        <v>0</v>
      </c>
      <c r="AU33" s="252">
        <v>0</v>
      </c>
      <c r="AV33" s="252">
        <v>0</v>
      </c>
      <c r="AW33" s="252">
        <v>0</v>
      </c>
      <c r="AX33" s="252">
        <v>0</v>
      </c>
      <c r="AY33" s="252">
        <v>0</v>
      </c>
      <c r="AZ33" s="252">
        <v>0</v>
      </c>
      <c r="BA33" s="493">
        <v>0</v>
      </c>
      <c r="BB33" s="493">
        <v>0</v>
      </c>
      <c r="BC33" s="493">
        <v>0</v>
      </c>
      <c r="BD33" s="493">
        <v>0</v>
      </c>
      <c r="BE33" s="493">
        <v>0</v>
      </c>
      <c r="BF33" s="493">
        <v>0</v>
      </c>
      <c r="BG33" s="493">
        <v>0</v>
      </c>
      <c r="BH33" s="493">
        <v>0</v>
      </c>
      <c r="BI33" s="493">
        <v>0</v>
      </c>
      <c r="BJ33" s="493">
        <v>0</v>
      </c>
      <c r="BK33" s="493">
        <v>1.4999999999999999E-2</v>
      </c>
      <c r="BL33" s="493">
        <v>1.4999999999999999E-2</v>
      </c>
      <c r="BM33" s="493">
        <v>1.4999999999999999E-2</v>
      </c>
      <c r="BN33" s="493">
        <v>1.4999999999999999E-2</v>
      </c>
      <c r="BO33" s="493">
        <v>1.4999999999999999E-2</v>
      </c>
      <c r="BP33" s="493">
        <v>1.4999999999999999E-2</v>
      </c>
      <c r="BQ33" s="493">
        <v>0</v>
      </c>
      <c r="BR33" s="493">
        <v>0</v>
      </c>
      <c r="BS33" s="493">
        <v>0</v>
      </c>
      <c r="BT33" s="493">
        <v>0</v>
      </c>
      <c r="BU33" s="493">
        <v>0</v>
      </c>
      <c r="BV33" s="493">
        <v>0</v>
      </c>
    </row>
    <row r="34" spans="1:74" ht="11.1" customHeight="1" x14ac:dyDescent="0.2">
      <c r="A34" s="162" t="s">
        <v>691</v>
      </c>
      <c r="B34" s="173" t="s">
        <v>689</v>
      </c>
      <c r="C34" s="252">
        <v>1.9</v>
      </c>
      <c r="D34" s="252">
        <v>1.95</v>
      </c>
      <c r="E34" s="252">
        <v>2.15</v>
      </c>
      <c r="F34" s="252">
        <v>2.15</v>
      </c>
      <c r="G34" s="252">
        <v>2.15</v>
      </c>
      <c r="H34" s="252">
        <v>2.15</v>
      </c>
      <c r="I34" s="252">
        <v>2</v>
      </c>
      <c r="J34" s="252">
        <v>2.1</v>
      </c>
      <c r="K34" s="252">
        <v>2.2000000000000002</v>
      </c>
      <c r="L34" s="252">
        <v>2.0249999999999999</v>
      </c>
      <c r="M34" s="252">
        <v>2.0499999999999998</v>
      </c>
      <c r="N34" s="252">
        <v>2.0499999999999998</v>
      </c>
      <c r="O34" s="252">
        <v>2.0499999999999998</v>
      </c>
      <c r="P34" s="252">
        <v>1.95</v>
      </c>
      <c r="Q34" s="252">
        <v>1.55</v>
      </c>
      <c r="R34" s="252">
        <v>1.55</v>
      </c>
      <c r="S34" s="252">
        <v>1.3</v>
      </c>
      <c r="T34" s="252">
        <v>1.1000000000000001</v>
      </c>
      <c r="U34" s="252">
        <v>1.19</v>
      </c>
      <c r="V34" s="252">
        <v>1.3</v>
      </c>
      <c r="W34" s="252">
        <v>1.3</v>
      </c>
      <c r="X34" s="252">
        <v>1.35</v>
      </c>
      <c r="Y34" s="252">
        <v>1.45</v>
      </c>
      <c r="Z34" s="252">
        <v>1.45</v>
      </c>
      <c r="AA34" s="252">
        <v>1.35</v>
      </c>
      <c r="AB34" s="252">
        <v>1.45</v>
      </c>
      <c r="AC34" s="252">
        <v>1.45</v>
      </c>
      <c r="AD34" s="252">
        <v>1.36</v>
      </c>
      <c r="AE34" s="252">
        <v>1.25</v>
      </c>
      <c r="AF34" s="252">
        <v>1.05</v>
      </c>
      <c r="AG34" s="252">
        <v>0.92</v>
      </c>
      <c r="AH34" s="252">
        <v>0.95</v>
      </c>
      <c r="AI34" s="252">
        <v>0.99</v>
      </c>
      <c r="AJ34" s="252">
        <v>1</v>
      </c>
      <c r="AK34" s="252">
        <v>0.95</v>
      </c>
      <c r="AL34" s="252">
        <v>1.05</v>
      </c>
      <c r="AM34" s="252">
        <v>2.0299999999999998</v>
      </c>
      <c r="AN34" s="252">
        <v>2.23</v>
      </c>
      <c r="AO34" s="252">
        <v>2.3250000000000002</v>
      </c>
      <c r="AP34" s="252">
        <v>2.2999999999999998</v>
      </c>
      <c r="AQ34" s="252">
        <v>2.16</v>
      </c>
      <c r="AR34" s="252">
        <v>1.915</v>
      </c>
      <c r="AS34" s="252">
        <v>1.9650000000000001</v>
      </c>
      <c r="AT34" s="252">
        <v>2</v>
      </c>
      <c r="AU34" s="252">
        <v>1.89</v>
      </c>
      <c r="AV34" s="252">
        <v>2.08</v>
      </c>
      <c r="AW34" s="252">
        <v>2.14</v>
      </c>
      <c r="AX34" s="252">
        <v>2.11</v>
      </c>
      <c r="AY34" s="252">
        <v>2.0099999999999998</v>
      </c>
      <c r="AZ34" s="252">
        <v>2.04</v>
      </c>
      <c r="BA34" s="493">
        <v>2.1269999999999998</v>
      </c>
      <c r="BB34" s="493">
        <v>2.1419999999999999</v>
      </c>
      <c r="BC34" s="493">
        <v>2.0870000000000002</v>
      </c>
      <c r="BD34" s="493">
        <v>1.9319999999999999</v>
      </c>
      <c r="BE34" s="493">
        <v>1.677</v>
      </c>
      <c r="BF34" s="493">
        <v>1.8220000000000001</v>
      </c>
      <c r="BG34" s="493">
        <v>1.69</v>
      </c>
      <c r="BH34" s="493">
        <v>1.59</v>
      </c>
      <c r="BI34" s="493">
        <v>1.59</v>
      </c>
      <c r="BJ34" s="493">
        <v>1.73</v>
      </c>
      <c r="BK34" s="493">
        <v>1.45</v>
      </c>
      <c r="BL34" s="493">
        <v>1.45</v>
      </c>
      <c r="BM34" s="493">
        <v>1.4</v>
      </c>
      <c r="BN34" s="493">
        <v>1.4</v>
      </c>
      <c r="BO34" s="493">
        <v>1.4</v>
      </c>
      <c r="BP34" s="493">
        <v>1.35</v>
      </c>
      <c r="BQ34" s="493">
        <v>1.1499999999999999</v>
      </c>
      <c r="BR34" s="493">
        <v>1.25</v>
      </c>
      <c r="BS34" s="493">
        <v>1.32</v>
      </c>
      <c r="BT34" s="493">
        <v>1.22</v>
      </c>
      <c r="BU34" s="493">
        <v>1.22</v>
      </c>
      <c r="BV34" s="493">
        <v>1.37</v>
      </c>
    </row>
    <row r="35" spans="1:74" ht="11.1" customHeight="1" x14ac:dyDescent="0.2">
      <c r="A35" s="162" t="s">
        <v>1252</v>
      </c>
      <c r="B35" s="173" t="s">
        <v>1257</v>
      </c>
      <c r="C35" s="252">
        <v>0</v>
      </c>
      <c r="D35" s="252">
        <v>0</v>
      </c>
      <c r="E35" s="252">
        <v>0</v>
      </c>
      <c r="F35" s="252">
        <v>0</v>
      </c>
      <c r="G35" s="252">
        <v>0</v>
      </c>
      <c r="H35" s="252">
        <v>0</v>
      </c>
      <c r="I35" s="252">
        <v>1.0000000049999999E-8</v>
      </c>
      <c r="J35" s="252">
        <v>0</v>
      </c>
      <c r="K35" s="252">
        <v>0</v>
      </c>
      <c r="L35" s="252">
        <v>1.1102230246E-16</v>
      </c>
      <c r="M35" s="252">
        <v>2.1000000006E-7</v>
      </c>
      <c r="N35" s="252">
        <v>0</v>
      </c>
      <c r="O35" s="252">
        <v>7.9999999999000006E-6</v>
      </c>
      <c r="P35" s="252">
        <v>0</v>
      </c>
      <c r="Q35" s="252">
        <v>2.0000000001000002E-6</v>
      </c>
      <c r="R35" s="252">
        <v>0</v>
      </c>
      <c r="S35" s="252">
        <v>0</v>
      </c>
      <c r="T35" s="252">
        <v>6.9999999999999999E-6</v>
      </c>
      <c r="U35" s="252">
        <v>0</v>
      </c>
      <c r="V35" s="252">
        <v>1.1102230246E-16</v>
      </c>
      <c r="W35" s="252">
        <v>0</v>
      </c>
      <c r="X35" s="252">
        <v>0</v>
      </c>
      <c r="Y35" s="252">
        <v>0</v>
      </c>
      <c r="Z35" s="252">
        <v>0</v>
      </c>
      <c r="AA35" s="252">
        <v>0</v>
      </c>
      <c r="AB35" s="252">
        <v>0</v>
      </c>
      <c r="AC35" s="252">
        <v>0</v>
      </c>
      <c r="AD35" s="252">
        <v>0</v>
      </c>
      <c r="AE35" s="252">
        <v>0</v>
      </c>
      <c r="AF35" s="252">
        <v>0</v>
      </c>
      <c r="AG35" s="252">
        <v>0</v>
      </c>
      <c r="AH35" s="252">
        <v>0</v>
      </c>
      <c r="AI35" s="252">
        <v>0</v>
      </c>
      <c r="AJ35" s="252">
        <v>0</v>
      </c>
      <c r="AK35" s="252">
        <v>0</v>
      </c>
      <c r="AL35" s="252">
        <v>0</v>
      </c>
      <c r="AM35" s="252">
        <v>0</v>
      </c>
      <c r="AN35" s="252">
        <v>0</v>
      </c>
      <c r="AO35" s="252">
        <v>0</v>
      </c>
      <c r="AP35" s="252">
        <v>0</v>
      </c>
      <c r="AQ35" s="252">
        <v>0</v>
      </c>
      <c r="AR35" s="252">
        <v>0</v>
      </c>
      <c r="AS35" s="252">
        <v>0</v>
      </c>
      <c r="AT35" s="252">
        <v>0</v>
      </c>
      <c r="AU35" s="252">
        <v>0</v>
      </c>
      <c r="AV35" s="252">
        <v>8.9999999999999993E-3</v>
      </c>
      <c r="AW35" s="252">
        <v>2.1999999999999999E-2</v>
      </c>
      <c r="AX35" s="252">
        <v>0</v>
      </c>
      <c r="AY35" s="252">
        <v>0</v>
      </c>
      <c r="AZ35" s="252">
        <v>0</v>
      </c>
      <c r="BA35" s="493">
        <v>0</v>
      </c>
      <c r="BB35" s="493">
        <v>0</v>
      </c>
      <c r="BC35" s="493">
        <v>0</v>
      </c>
      <c r="BD35" s="493">
        <v>0</v>
      </c>
      <c r="BE35" s="493">
        <v>0</v>
      </c>
      <c r="BF35" s="493">
        <v>0</v>
      </c>
      <c r="BG35" s="493">
        <v>0</v>
      </c>
      <c r="BH35" s="493">
        <v>0</v>
      </c>
      <c r="BI35" s="493">
        <v>0</v>
      </c>
      <c r="BJ35" s="493">
        <v>0</v>
      </c>
      <c r="BK35" s="493">
        <v>0</v>
      </c>
      <c r="BL35" s="493">
        <v>0</v>
      </c>
      <c r="BM35" s="493">
        <v>0</v>
      </c>
      <c r="BN35" s="493">
        <v>0</v>
      </c>
      <c r="BO35" s="493">
        <v>0</v>
      </c>
      <c r="BP35" s="493">
        <v>0</v>
      </c>
      <c r="BQ35" s="493">
        <v>0</v>
      </c>
      <c r="BR35" s="493">
        <v>0</v>
      </c>
      <c r="BS35" s="493">
        <v>0</v>
      </c>
      <c r="BT35" s="493">
        <v>0</v>
      </c>
      <c r="BU35" s="493">
        <v>0</v>
      </c>
      <c r="BV35" s="493">
        <v>0</v>
      </c>
    </row>
    <row r="36" spans="1:74" ht="11.1" customHeight="1" x14ac:dyDescent="0.2">
      <c r="A36" s="162" t="s">
        <v>1014</v>
      </c>
      <c r="B36" s="173" t="s">
        <v>88</v>
      </c>
      <c r="C36" s="252">
        <v>1.9</v>
      </c>
      <c r="D36" s="252">
        <v>1.95</v>
      </c>
      <c r="E36" s="252">
        <v>2.150042</v>
      </c>
      <c r="F36" s="252">
        <v>2.15</v>
      </c>
      <c r="G36" s="252">
        <v>2.15</v>
      </c>
      <c r="H36" s="252">
        <v>2.1501779999999999</v>
      </c>
      <c r="I36" s="252">
        <v>2.00044501</v>
      </c>
      <c r="J36" s="252">
        <v>2.1</v>
      </c>
      <c r="K36" s="252">
        <v>2.2003599999999999</v>
      </c>
      <c r="L36" s="252">
        <v>2.0249999999999999</v>
      </c>
      <c r="M36" s="252">
        <v>2.05002021</v>
      </c>
      <c r="N36" s="252">
        <v>2.0499999999999998</v>
      </c>
      <c r="O36" s="252">
        <v>2.0500080000000001</v>
      </c>
      <c r="P36" s="252">
        <v>1.95</v>
      </c>
      <c r="Q36" s="252">
        <v>1.5500020000000001</v>
      </c>
      <c r="R36" s="252">
        <v>1.55</v>
      </c>
      <c r="S36" s="252">
        <v>1.3</v>
      </c>
      <c r="T36" s="252">
        <v>1.100007</v>
      </c>
      <c r="U36" s="252">
        <v>1.19</v>
      </c>
      <c r="V36" s="252">
        <v>1.3</v>
      </c>
      <c r="W36" s="252">
        <v>1.3</v>
      </c>
      <c r="X36" s="252">
        <v>1.35</v>
      </c>
      <c r="Y36" s="252">
        <v>1.45001</v>
      </c>
      <c r="Z36" s="252">
        <v>1.45</v>
      </c>
      <c r="AA36" s="252">
        <v>1.35</v>
      </c>
      <c r="AB36" s="252">
        <v>1.45</v>
      </c>
      <c r="AC36" s="252">
        <v>1.45</v>
      </c>
      <c r="AD36" s="252">
        <v>1.3603449999999999</v>
      </c>
      <c r="AE36" s="252">
        <v>1.25</v>
      </c>
      <c r="AF36" s="252">
        <v>1.05</v>
      </c>
      <c r="AG36" s="252">
        <v>0.92</v>
      </c>
      <c r="AH36" s="252">
        <v>0.95</v>
      </c>
      <c r="AI36" s="252">
        <v>0.99</v>
      </c>
      <c r="AJ36" s="252">
        <v>1</v>
      </c>
      <c r="AK36" s="252">
        <v>0.950345</v>
      </c>
      <c r="AL36" s="252">
        <v>1.05</v>
      </c>
      <c r="AM36" s="252">
        <v>2.0299999999999998</v>
      </c>
      <c r="AN36" s="252">
        <v>2.23</v>
      </c>
      <c r="AO36" s="252">
        <v>2.3250000000000002</v>
      </c>
      <c r="AP36" s="252">
        <v>2.2999999999999998</v>
      </c>
      <c r="AQ36" s="252">
        <v>2.16</v>
      </c>
      <c r="AR36" s="252">
        <v>1.915</v>
      </c>
      <c r="AS36" s="252">
        <v>1.9650000000000001</v>
      </c>
      <c r="AT36" s="252">
        <v>2</v>
      </c>
      <c r="AU36" s="252">
        <v>1.89</v>
      </c>
      <c r="AV36" s="252">
        <v>2.089</v>
      </c>
      <c r="AW36" s="252">
        <v>2.1619999999999999</v>
      </c>
      <c r="AX36" s="252">
        <v>2.11</v>
      </c>
      <c r="AY36" s="252">
        <v>2.0099999999999998</v>
      </c>
      <c r="AZ36" s="252">
        <v>2.04</v>
      </c>
      <c r="BA36" s="409">
        <v>2.1269999999999998</v>
      </c>
      <c r="BB36" s="409">
        <v>2.1419999999999999</v>
      </c>
      <c r="BC36" s="409">
        <v>2.0870000000000002</v>
      </c>
      <c r="BD36" s="409">
        <v>1.9319999999999999</v>
      </c>
      <c r="BE36" s="409">
        <v>1.677</v>
      </c>
      <c r="BF36" s="409">
        <v>1.8220000000000001</v>
      </c>
      <c r="BG36" s="409">
        <v>1.69</v>
      </c>
      <c r="BH36" s="409">
        <v>1.59</v>
      </c>
      <c r="BI36" s="409">
        <v>1.59</v>
      </c>
      <c r="BJ36" s="409">
        <v>1.73</v>
      </c>
      <c r="BK36" s="409">
        <v>1.4650000000000001</v>
      </c>
      <c r="BL36" s="409">
        <v>1.4650000000000001</v>
      </c>
      <c r="BM36" s="409">
        <v>1.415</v>
      </c>
      <c r="BN36" s="409">
        <v>1.415</v>
      </c>
      <c r="BO36" s="409">
        <v>1.415</v>
      </c>
      <c r="BP36" s="409">
        <v>1.365</v>
      </c>
      <c r="BQ36" s="409">
        <v>1.1499999999999999</v>
      </c>
      <c r="BR36" s="409">
        <v>1.25</v>
      </c>
      <c r="BS36" s="409">
        <v>1.32</v>
      </c>
      <c r="BT36" s="409">
        <v>1.22</v>
      </c>
      <c r="BU36" s="409">
        <v>1.22</v>
      </c>
      <c r="BV36" s="409">
        <v>1.37</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409"/>
      <c r="BB37" s="409"/>
      <c r="BC37" s="409"/>
      <c r="BD37" s="409"/>
      <c r="BE37" s="409"/>
      <c r="BF37" s="409"/>
      <c r="BG37" s="409"/>
      <c r="BH37" s="409"/>
      <c r="BI37" s="409"/>
      <c r="BJ37" s="409"/>
      <c r="BK37" s="409"/>
      <c r="BL37" s="409"/>
      <c r="BM37" s="409"/>
      <c r="BN37" s="409"/>
      <c r="BO37" s="409"/>
      <c r="BP37" s="409"/>
      <c r="BQ37" s="409"/>
      <c r="BR37" s="409"/>
      <c r="BS37" s="409"/>
      <c r="BT37" s="409"/>
      <c r="BU37" s="409"/>
      <c r="BV37" s="409"/>
    </row>
    <row r="38" spans="1:74" ht="11.1" customHeight="1" x14ac:dyDescent="0.2">
      <c r="A38" s="162" t="s">
        <v>1123</v>
      </c>
      <c r="B38" s="174" t="s">
        <v>1124</v>
      </c>
      <c r="C38" s="253">
        <v>2.1938411289999999</v>
      </c>
      <c r="D38" s="253">
        <v>2.1581999999999999</v>
      </c>
      <c r="E38" s="253">
        <v>2.6052</v>
      </c>
      <c r="F38" s="253">
        <v>2.5312000000000001</v>
      </c>
      <c r="G38" s="253">
        <v>2.6012</v>
      </c>
      <c r="H38" s="253">
        <v>2.5962000000000001</v>
      </c>
      <c r="I38" s="253">
        <v>2.4462000000000002</v>
      </c>
      <c r="J38" s="253">
        <v>2.2559999999999998</v>
      </c>
      <c r="K38" s="253">
        <v>2.0606</v>
      </c>
      <c r="L38" s="253">
        <v>2.1301999999999999</v>
      </c>
      <c r="M38" s="253">
        <v>2.5497999999999998</v>
      </c>
      <c r="N38" s="253">
        <v>2.6095999999999999</v>
      </c>
      <c r="O38" s="253">
        <v>2.6509999999999998</v>
      </c>
      <c r="P38" s="253">
        <v>2.5939999999999999</v>
      </c>
      <c r="Q38" s="253">
        <v>2.4472354839000001</v>
      </c>
      <c r="R38" s="253">
        <v>2.3029999999999999</v>
      </c>
      <c r="S38" s="253">
        <v>2.758</v>
      </c>
      <c r="T38" s="253">
        <v>2.79</v>
      </c>
      <c r="U38" s="253">
        <v>2.75</v>
      </c>
      <c r="V38" s="253">
        <v>2.7512774194</v>
      </c>
      <c r="W38" s="253">
        <v>2.7290000000000001</v>
      </c>
      <c r="X38" s="253">
        <v>2.8432774194000001</v>
      </c>
      <c r="Y38" s="253">
        <v>2.7069899999999998</v>
      </c>
      <c r="Z38" s="253">
        <v>2.7911177418999999</v>
      </c>
      <c r="AA38" s="253">
        <v>1.881</v>
      </c>
      <c r="AB38" s="253">
        <v>2.153</v>
      </c>
      <c r="AC38" s="253">
        <v>2.2516287781000002</v>
      </c>
      <c r="AD38" s="253">
        <v>2.444</v>
      </c>
      <c r="AE38" s="253">
        <v>2.5842083653999999</v>
      </c>
      <c r="AF38" s="253">
        <v>2.2890162817999999</v>
      </c>
      <c r="AG38" s="253">
        <v>2.3178361189999999</v>
      </c>
      <c r="AH38" s="253">
        <v>2.4166677578</v>
      </c>
      <c r="AI38" s="253">
        <v>2.2935110802000001</v>
      </c>
      <c r="AJ38" s="253">
        <v>1.9973659694000001</v>
      </c>
      <c r="AK38" s="253">
        <v>1.9082323097</v>
      </c>
      <c r="AL38" s="253">
        <v>1.8971099866000001</v>
      </c>
      <c r="AM38" s="253">
        <v>1.814754467</v>
      </c>
      <c r="AN38" s="253">
        <v>1.7863269224</v>
      </c>
      <c r="AO38" s="253">
        <v>1.8379136531</v>
      </c>
      <c r="AP38" s="253">
        <v>1.8945145165999999</v>
      </c>
      <c r="AQ38" s="253">
        <v>1.5401293713999999</v>
      </c>
      <c r="AR38" s="253">
        <v>1.3697580777</v>
      </c>
      <c r="AS38" s="253">
        <v>1.1484004968999999</v>
      </c>
      <c r="AT38" s="253">
        <v>1.237056492</v>
      </c>
      <c r="AU38" s="253">
        <v>1.125</v>
      </c>
      <c r="AV38" s="253">
        <v>1.2250000000000001</v>
      </c>
      <c r="AW38" s="253">
        <v>1.2050000000000001</v>
      </c>
      <c r="AX38" s="253">
        <v>1.19</v>
      </c>
      <c r="AY38" s="253">
        <v>1.165</v>
      </c>
      <c r="AZ38" s="253">
        <v>1.2450000000000001</v>
      </c>
      <c r="BA38" s="632" t="s">
        <v>1370</v>
      </c>
      <c r="BB38" s="632" t="s">
        <v>1370</v>
      </c>
      <c r="BC38" s="632" t="s">
        <v>1370</v>
      </c>
      <c r="BD38" s="632" t="s">
        <v>1370</v>
      </c>
      <c r="BE38" s="632" t="s">
        <v>1370</v>
      </c>
      <c r="BF38" s="632" t="s">
        <v>1370</v>
      </c>
      <c r="BG38" s="632" t="s">
        <v>1370</v>
      </c>
      <c r="BH38" s="632" t="s">
        <v>1370</v>
      </c>
      <c r="BI38" s="632" t="s">
        <v>1370</v>
      </c>
      <c r="BJ38" s="632" t="s">
        <v>1370</v>
      </c>
      <c r="BK38" s="632" t="s">
        <v>1370</v>
      </c>
      <c r="BL38" s="632" t="s">
        <v>1370</v>
      </c>
      <c r="BM38" s="632" t="s">
        <v>1370</v>
      </c>
      <c r="BN38" s="632" t="s">
        <v>1370</v>
      </c>
      <c r="BO38" s="632" t="s">
        <v>1370</v>
      </c>
      <c r="BP38" s="632" t="s">
        <v>1370</v>
      </c>
      <c r="BQ38" s="632" t="s">
        <v>1370</v>
      </c>
      <c r="BR38" s="632" t="s">
        <v>1370</v>
      </c>
      <c r="BS38" s="632" t="s">
        <v>1370</v>
      </c>
      <c r="BT38" s="632" t="s">
        <v>1370</v>
      </c>
      <c r="BU38" s="632" t="s">
        <v>1370</v>
      </c>
      <c r="BV38" s="632" t="s">
        <v>1370</v>
      </c>
    </row>
    <row r="39" spans="1:74" ht="11.1" customHeight="1" x14ac:dyDescent="0.2">
      <c r="B39" s="17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409"/>
      <c r="AZ39" s="409"/>
      <c r="BA39" s="409"/>
      <c r="BB39" s="409"/>
      <c r="BC39" s="409"/>
      <c r="BD39" s="252"/>
      <c r="BE39" s="252"/>
      <c r="BF39" s="252"/>
      <c r="BG39" s="409"/>
      <c r="BH39" s="252"/>
      <c r="BI39" s="409"/>
      <c r="BJ39" s="409"/>
      <c r="BK39" s="409"/>
      <c r="BL39" s="409"/>
      <c r="BM39" s="409"/>
      <c r="BN39" s="409"/>
      <c r="BO39" s="409"/>
      <c r="BP39" s="409"/>
      <c r="BQ39" s="409"/>
      <c r="BR39" s="409"/>
      <c r="BS39" s="409"/>
      <c r="BT39" s="409"/>
      <c r="BU39" s="409"/>
      <c r="BV39" s="409"/>
    </row>
    <row r="40" spans="1:74" ht="12" customHeight="1" x14ac:dyDescent="0.2">
      <c r="B40" s="815" t="s">
        <v>1100</v>
      </c>
      <c r="C40" s="779"/>
      <c r="D40" s="779"/>
      <c r="E40" s="779"/>
      <c r="F40" s="779"/>
      <c r="G40" s="779"/>
      <c r="H40" s="779"/>
      <c r="I40" s="779"/>
      <c r="J40" s="779"/>
      <c r="K40" s="779"/>
      <c r="L40" s="779"/>
      <c r="M40" s="779"/>
      <c r="N40" s="779"/>
      <c r="O40" s="779"/>
      <c r="P40" s="779"/>
      <c r="Q40" s="779"/>
    </row>
    <row r="41" spans="1:74" ht="24" customHeight="1" x14ac:dyDescent="0.2">
      <c r="B41" s="811" t="s">
        <v>1348</v>
      </c>
      <c r="C41" s="801"/>
      <c r="D41" s="801"/>
      <c r="E41" s="801"/>
      <c r="F41" s="801"/>
      <c r="G41" s="801"/>
      <c r="H41" s="801"/>
      <c r="I41" s="801"/>
      <c r="J41" s="801"/>
      <c r="K41" s="801"/>
      <c r="L41" s="801"/>
      <c r="M41" s="801"/>
      <c r="N41" s="801"/>
      <c r="O41" s="801"/>
      <c r="P41" s="801"/>
      <c r="Q41" s="797"/>
    </row>
    <row r="42" spans="1:74" ht="13.15" customHeight="1" x14ac:dyDescent="0.2">
      <c r="B42" s="816" t="s">
        <v>1250</v>
      </c>
      <c r="C42" s="797"/>
      <c r="D42" s="797"/>
      <c r="E42" s="797"/>
      <c r="F42" s="797"/>
      <c r="G42" s="797"/>
      <c r="H42" s="797"/>
      <c r="I42" s="797"/>
      <c r="J42" s="797"/>
      <c r="K42" s="797"/>
      <c r="L42" s="797"/>
      <c r="M42" s="797"/>
      <c r="N42" s="797"/>
      <c r="O42" s="797"/>
      <c r="P42" s="797"/>
      <c r="Q42" s="797"/>
    </row>
    <row r="43" spans="1:74" s="440" customFormat="1" ht="12" customHeight="1" x14ac:dyDescent="0.2">
      <c r="A43" s="441"/>
      <c r="B43" s="800" t="s">
        <v>1041</v>
      </c>
      <c r="C43" s="801"/>
      <c r="D43" s="801"/>
      <c r="E43" s="801"/>
      <c r="F43" s="801"/>
      <c r="G43" s="801"/>
      <c r="H43" s="801"/>
      <c r="I43" s="801"/>
      <c r="J43" s="801"/>
      <c r="K43" s="801"/>
      <c r="L43" s="801"/>
      <c r="M43" s="801"/>
      <c r="N43" s="801"/>
      <c r="O43" s="801"/>
      <c r="P43" s="801"/>
      <c r="Q43" s="797"/>
      <c r="AY43" s="536"/>
      <c r="AZ43" s="536"/>
      <c r="BA43" s="536"/>
      <c r="BB43" s="536"/>
      <c r="BC43" s="536"/>
      <c r="BD43" s="650"/>
      <c r="BE43" s="650"/>
      <c r="BF43" s="650"/>
      <c r="BG43" s="536"/>
      <c r="BH43" s="536"/>
      <c r="BI43" s="536"/>
      <c r="BJ43" s="536"/>
    </row>
    <row r="44" spans="1:74" s="440" customFormat="1" ht="14.1" customHeight="1" x14ac:dyDescent="0.2">
      <c r="A44" s="441"/>
      <c r="B44" s="814" t="s">
        <v>1064</v>
      </c>
      <c r="C44" s="797"/>
      <c r="D44" s="797"/>
      <c r="E44" s="797"/>
      <c r="F44" s="797"/>
      <c r="G44" s="797"/>
      <c r="H44" s="797"/>
      <c r="I44" s="797"/>
      <c r="J44" s="797"/>
      <c r="K44" s="797"/>
      <c r="L44" s="797"/>
      <c r="M44" s="797"/>
      <c r="N44" s="797"/>
      <c r="O44" s="797"/>
      <c r="P44" s="797"/>
      <c r="Q44" s="797"/>
      <c r="AY44" s="536"/>
      <c r="AZ44" s="536"/>
      <c r="BA44" s="536"/>
      <c r="BB44" s="536"/>
      <c r="BC44" s="536"/>
      <c r="BD44" s="650"/>
      <c r="BE44" s="650"/>
      <c r="BF44" s="650"/>
      <c r="BG44" s="536"/>
      <c r="BH44" s="536"/>
      <c r="BI44" s="536"/>
      <c r="BJ44" s="536"/>
    </row>
    <row r="45" spans="1:74" s="440" customFormat="1" ht="12" customHeight="1" x14ac:dyDescent="0.2">
      <c r="A45" s="441"/>
      <c r="B45" s="795" t="s">
        <v>1045</v>
      </c>
      <c r="C45" s="796"/>
      <c r="D45" s="796"/>
      <c r="E45" s="796"/>
      <c r="F45" s="796"/>
      <c r="G45" s="796"/>
      <c r="H45" s="796"/>
      <c r="I45" s="796"/>
      <c r="J45" s="796"/>
      <c r="K45" s="796"/>
      <c r="L45" s="796"/>
      <c r="M45" s="796"/>
      <c r="N45" s="796"/>
      <c r="O45" s="796"/>
      <c r="P45" s="796"/>
      <c r="Q45" s="797"/>
      <c r="AY45" s="536"/>
      <c r="AZ45" s="536"/>
      <c r="BA45" s="536"/>
      <c r="BB45" s="536"/>
      <c r="BC45" s="536"/>
      <c r="BD45" s="650"/>
      <c r="BE45" s="650"/>
      <c r="BF45" s="650"/>
      <c r="BG45" s="536"/>
      <c r="BH45" s="536"/>
      <c r="BI45" s="536"/>
      <c r="BJ45" s="536"/>
    </row>
    <row r="46" spans="1:74" s="440" customFormat="1" ht="12" customHeight="1" x14ac:dyDescent="0.2">
      <c r="A46" s="436"/>
      <c r="B46" s="809" t="s">
        <v>1147</v>
      </c>
      <c r="C46" s="797"/>
      <c r="D46" s="797"/>
      <c r="E46" s="797"/>
      <c r="F46" s="797"/>
      <c r="G46" s="797"/>
      <c r="H46" s="797"/>
      <c r="I46" s="797"/>
      <c r="J46" s="797"/>
      <c r="K46" s="797"/>
      <c r="L46" s="797"/>
      <c r="M46" s="797"/>
      <c r="N46" s="797"/>
      <c r="O46" s="797"/>
      <c r="P46" s="797"/>
      <c r="Q46" s="797"/>
      <c r="AY46" s="536"/>
      <c r="AZ46" s="536"/>
      <c r="BA46" s="536"/>
      <c r="BB46" s="536"/>
      <c r="BC46" s="536"/>
      <c r="BD46" s="650"/>
      <c r="BE46" s="650"/>
      <c r="BF46" s="650"/>
      <c r="BG46" s="536"/>
      <c r="BH46" s="536"/>
      <c r="BI46" s="536"/>
      <c r="BJ46" s="536"/>
    </row>
    <row r="47" spans="1:74" x14ac:dyDescent="0.2">
      <c r="BK47" s="411"/>
      <c r="BL47" s="411"/>
      <c r="BM47" s="411"/>
      <c r="BN47" s="411"/>
      <c r="BO47" s="411"/>
      <c r="BP47" s="411"/>
      <c r="BQ47" s="411"/>
      <c r="BR47" s="411"/>
      <c r="BS47" s="411"/>
      <c r="BT47" s="411"/>
      <c r="BU47" s="411"/>
      <c r="BV47" s="411"/>
    </row>
    <row r="48" spans="1:74" x14ac:dyDescent="0.2">
      <c r="BK48" s="411"/>
      <c r="BL48" s="411"/>
      <c r="BM48" s="411"/>
      <c r="BN48" s="411"/>
      <c r="BO48" s="411"/>
      <c r="BP48" s="411"/>
      <c r="BQ48" s="411"/>
      <c r="BR48" s="411"/>
      <c r="BS48" s="411"/>
      <c r="BT48" s="411"/>
      <c r="BU48" s="411"/>
      <c r="BV48" s="411"/>
    </row>
    <row r="49" spans="63:74" x14ac:dyDescent="0.2">
      <c r="BK49" s="411"/>
      <c r="BL49" s="411"/>
      <c r="BM49" s="411"/>
      <c r="BN49" s="411"/>
      <c r="BO49" s="411"/>
      <c r="BP49" s="411"/>
      <c r="BQ49" s="411"/>
      <c r="BR49" s="411"/>
      <c r="BS49" s="411"/>
      <c r="BT49" s="411"/>
      <c r="BU49" s="411"/>
      <c r="BV49" s="411"/>
    </row>
    <row r="50" spans="63:74" x14ac:dyDescent="0.2">
      <c r="BK50" s="411"/>
      <c r="BL50" s="411"/>
      <c r="BM50" s="411"/>
      <c r="BN50" s="411"/>
      <c r="BO50" s="411"/>
      <c r="BP50" s="411"/>
      <c r="BQ50" s="411"/>
      <c r="BR50" s="411"/>
      <c r="BS50" s="411"/>
      <c r="BT50" s="411"/>
      <c r="BU50" s="411"/>
      <c r="BV50" s="411"/>
    </row>
    <row r="51" spans="63:74" x14ac:dyDescent="0.2">
      <c r="BK51" s="411"/>
      <c r="BL51" s="411"/>
      <c r="BM51" s="411"/>
      <c r="BN51" s="411"/>
      <c r="BO51" s="411"/>
      <c r="BP51" s="411"/>
      <c r="BQ51" s="411"/>
      <c r="BR51" s="411"/>
      <c r="BS51" s="411"/>
      <c r="BT51" s="411"/>
      <c r="BU51" s="411"/>
      <c r="BV51" s="411"/>
    </row>
    <row r="52" spans="63:74" x14ac:dyDescent="0.2">
      <c r="BK52" s="411"/>
      <c r="BL52" s="411"/>
      <c r="BM52" s="411"/>
      <c r="BN52" s="411"/>
      <c r="BO52" s="411"/>
      <c r="BP52" s="411"/>
      <c r="BQ52" s="411"/>
      <c r="BR52" s="411"/>
      <c r="BS52" s="411"/>
      <c r="BT52" s="411"/>
      <c r="BU52" s="411"/>
      <c r="BV52" s="411"/>
    </row>
    <row r="53" spans="63:74" x14ac:dyDescent="0.2">
      <c r="BK53" s="411"/>
      <c r="BL53" s="411"/>
      <c r="BM53" s="411"/>
      <c r="BN53" s="411"/>
      <c r="BO53" s="411"/>
      <c r="BP53" s="411"/>
      <c r="BQ53" s="411"/>
      <c r="BR53" s="411"/>
      <c r="BS53" s="411"/>
      <c r="BT53" s="411"/>
      <c r="BU53" s="411"/>
      <c r="BV53" s="411"/>
    </row>
    <row r="54" spans="63:74" x14ac:dyDescent="0.2">
      <c r="BK54" s="411"/>
      <c r="BL54" s="411"/>
      <c r="BM54" s="411"/>
      <c r="BN54" s="411"/>
      <c r="BO54" s="411"/>
      <c r="BP54" s="411"/>
      <c r="BQ54" s="411"/>
      <c r="BR54" s="411"/>
      <c r="BS54" s="411"/>
      <c r="BT54" s="411"/>
      <c r="BU54" s="411"/>
      <c r="BV54" s="411"/>
    </row>
    <row r="55" spans="63:74" x14ac:dyDescent="0.2">
      <c r="BK55" s="411"/>
      <c r="BL55" s="411"/>
      <c r="BM55" s="411"/>
      <c r="BN55" s="411"/>
      <c r="BO55" s="411"/>
      <c r="BP55" s="411"/>
      <c r="BQ55" s="411"/>
      <c r="BR55" s="411"/>
      <c r="BS55" s="411"/>
      <c r="BT55" s="411"/>
      <c r="BU55" s="411"/>
      <c r="BV55" s="411"/>
    </row>
    <row r="56" spans="63:74" x14ac:dyDescent="0.2">
      <c r="BK56" s="411"/>
      <c r="BL56" s="411"/>
      <c r="BM56" s="411"/>
      <c r="BN56" s="411"/>
      <c r="BO56" s="411"/>
      <c r="BP56" s="411"/>
      <c r="BQ56" s="411"/>
      <c r="BR56" s="411"/>
      <c r="BS56" s="411"/>
      <c r="BT56" s="411"/>
      <c r="BU56" s="411"/>
      <c r="BV56" s="411"/>
    </row>
    <row r="57" spans="63:74" x14ac:dyDescent="0.2">
      <c r="BK57" s="411"/>
      <c r="BL57" s="411"/>
      <c r="BM57" s="411"/>
      <c r="BN57" s="411"/>
      <c r="BO57" s="411"/>
      <c r="BP57" s="411"/>
      <c r="BQ57" s="411"/>
      <c r="BR57" s="411"/>
      <c r="BS57" s="411"/>
      <c r="BT57" s="411"/>
      <c r="BU57" s="411"/>
      <c r="BV57" s="411"/>
    </row>
    <row r="58" spans="63:74" x14ac:dyDescent="0.2">
      <c r="BK58" s="411"/>
      <c r="BL58" s="411"/>
      <c r="BM58" s="411"/>
      <c r="BN58" s="411"/>
      <c r="BO58" s="411"/>
      <c r="BP58" s="411"/>
      <c r="BQ58" s="411"/>
      <c r="BR58" s="411"/>
      <c r="BS58" s="411"/>
      <c r="BT58" s="411"/>
      <c r="BU58" s="411"/>
      <c r="BV58" s="411"/>
    </row>
    <row r="59" spans="63:74" x14ac:dyDescent="0.2">
      <c r="BK59" s="411"/>
      <c r="BL59" s="411"/>
      <c r="BM59" s="411"/>
      <c r="BN59" s="411"/>
      <c r="BO59" s="411"/>
      <c r="BP59" s="411"/>
      <c r="BQ59" s="411"/>
      <c r="BR59" s="411"/>
      <c r="BS59" s="411"/>
      <c r="BT59" s="411"/>
      <c r="BU59" s="411"/>
      <c r="BV59" s="411"/>
    </row>
    <row r="60" spans="63:74" x14ac:dyDescent="0.2">
      <c r="BK60" s="411"/>
      <c r="BL60" s="411"/>
      <c r="BM60" s="411"/>
      <c r="BN60" s="411"/>
      <c r="BO60" s="411"/>
      <c r="BP60" s="411"/>
      <c r="BQ60" s="411"/>
      <c r="BR60" s="411"/>
      <c r="BS60" s="411"/>
      <c r="BT60" s="411"/>
      <c r="BU60" s="411"/>
      <c r="BV60" s="411"/>
    </row>
    <row r="61" spans="63:74" x14ac:dyDescent="0.2">
      <c r="BK61" s="411"/>
      <c r="BL61" s="411"/>
      <c r="BM61" s="411"/>
      <c r="BN61" s="411"/>
      <c r="BO61" s="411"/>
      <c r="BP61" s="411"/>
      <c r="BQ61" s="411"/>
      <c r="BR61" s="411"/>
      <c r="BS61" s="411"/>
      <c r="BT61" s="411"/>
      <c r="BU61" s="411"/>
      <c r="BV61" s="411"/>
    </row>
    <row r="62" spans="63:74" x14ac:dyDescent="0.2">
      <c r="BK62" s="411"/>
      <c r="BL62" s="411"/>
      <c r="BM62" s="411"/>
      <c r="BN62" s="411"/>
      <c r="BO62" s="411"/>
      <c r="BP62" s="411"/>
      <c r="BQ62" s="411"/>
      <c r="BR62" s="411"/>
      <c r="BS62" s="411"/>
      <c r="BT62" s="411"/>
      <c r="BU62" s="411"/>
      <c r="BV62" s="411"/>
    </row>
    <row r="63" spans="63:74" x14ac:dyDescent="0.2">
      <c r="BK63" s="411"/>
      <c r="BL63" s="411"/>
      <c r="BM63" s="411"/>
      <c r="BN63" s="411"/>
      <c r="BO63" s="411"/>
      <c r="BP63" s="411"/>
      <c r="BQ63" s="411"/>
      <c r="BR63" s="411"/>
      <c r="BS63" s="411"/>
      <c r="BT63" s="411"/>
      <c r="BU63" s="411"/>
      <c r="BV63" s="411"/>
    </row>
    <row r="64" spans="63: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sheetData>
  <mergeCells count="15">
    <mergeCell ref="B46:Q46"/>
    <mergeCell ref="B40:Q40"/>
    <mergeCell ref="B43:Q43"/>
    <mergeCell ref="B44:Q44"/>
    <mergeCell ref="B45:Q45"/>
    <mergeCell ref="B41:Q41"/>
    <mergeCell ref="B42:Q42"/>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P5" activePane="bottomRight" state="frozen"/>
      <selection activeCell="BF63" sqref="BF63"/>
      <selection pane="topRight" activeCell="BF63" sqref="BF63"/>
      <selection pane="bottomLeft" activeCell="BF63" sqref="BF63"/>
      <selection pane="bottomRight" activeCell="BD16" sqref="BD16"/>
    </sheetView>
  </sheetViews>
  <sheetFormatPr defaultColWidth="8.5703125" defaultRowHeight="11.25" x14ac:dyDescent="0.2"/>
  <cols>
    <col min="1" max="1" width="11.5703125" style="162" customWidth="1"/>
    <col min="2" max="2" width="35.85546875"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2.75" customHeight="1" x14ac:dyDescent="0.2">
      <c r="A1" s="788" t="s">
        <v>995</v>
      </c>
      <c r="B1" s="817" t="s">
        <v>1150</v>
      </c>
      <c r="C1" s="817"/>
      <c r="D1" s="817"/>
      <c r="E1" s="817"/>
      <c r="F1" s="817"/>
      <c r="G1" s="817"/>
      <c r="H1" s="817"/>
      <c r="I1" s="817"/>
      <c r="J1" s="817"/>
      <c r="K1" s="817"/>
      <c r="L1" s="817"/>
      <c r="M1" s="817"/>
      <c r="N1" s="817"/>
      <c r="O1" s="817"/>
      <c r="P1" s="817"/>
      <c r="Q1" s="817"/>
      <c r="R1" s="817"/>
      <c r="S1" s="817"/>
      <c r="T1" s="817"/>
      <c r="U1" s="817"/>
      <c r="V1" s="817"/>
      <c r="W1" s="817"/>
      <c r="X1" s="817"/>
      <c r="Y1" s="817"/>
      <c r="Z1" s="817"/>
      <c r="AA1" s="817"/>
      <c r="AB1" s="817"/>
      <c r="AC1" s="817"/>
      <c r="AD1" s="817"/>
      <c r="AE1" s="817"/>
      <c r="AF1" s="817"/>
      <c r="AG1" s="817"/>
      <c r="AH1" s="817"/>
      <c r="AI1" s="817"/>
      <c r="AJ1" s="817"/>
      <c r="AK1" s="817"/>
      <c r="AL1" s="817"/>
      <c r="AM1" s="817"/>
      <c r="AN1" s="817"/>
      <c r="AO1" s="817"/>
      <c r="AP1" s="817"/>
      <c r="AQ1" s="817"/>
      <c r="AR1" s="817"/>
      <c r="AS1" s="817"/>
      <c r="AT1" s="817"/>
      <c r="AU1" s="817"/>
      <c r="AV1" s="817"/>
      <c r="AW1" s="817"/>
      <c r="AX1" s="817"/>
      <c r="AY1" s="817"/>
      <c r="AZ1" s="817"/>
      <c r="BA1" s="817"/>
      <c r="BB1" s="817"/>
      <c r="BC1" s="817"/>
      <c r="BD1" s="817"/>
      <c r="BE1" s="817"/>
      <c r="BF1" s="817"/>
      <c r="BG1" s="817"/>
      <c r="BH1" s="817"/>
      <c r="BI1" s="817"/>
      <c r="BJ1" s="817"/>
      <c r="BK1" s="817"/>
      <c r="BL1" s="817"/>
      <c r="BM1" s="817"/>
      <c r="BN1" s="817"/>
      <c r="BO1" s="817"/>
      <c r="BP1" s="817"/>
      <c r="BQ1" s="817"/>
      <c r="BR1" s="817"/>
      <c r="BS1" s="817"/>
      <c r="BT1" s="817"/>
      <c r="BU1" s="817"/>
      <c r="BV1" s="817"/>
    </row>
    <row r="2" spans="1:74" ht="12.75" customHeight="1" x14ac:dyDescent="0.2">
      <c r="A2" s="789"/>
      <c r="B2" s="541" t="str">
        <f>"U.S. Energy Information Administration  |  Short-Term Energy Outlook  - "&amp;Dates!D1</f>
        <v>U.S. Energy Information Administration  |  Short-Term Energy Outlook  - March 2018</v>
      </c>
      <c r="C2" s="542"/>
      <c r="D2" s="542"/>
      <c r="E2" s="542"/>
      <c r="F2" s="542"/>
      <c r="G2" s="542"/>
      <c r="H2" s="542"/>
      <c r="I2" s="618"/>
      <c r="J2" s="619"/>
      <c r="K2" s="619"/>
      <c r="L2" s="619"/>
      <c r="M2" s="619"/>
      <c r="N2" s="619"/>
      <c r="O2" s="619"/>
      <c r="P2" s="619"/>
      <c r="Q2" s="619"/>
      <c r="R2" s="619"/>
      <c r="S2" s="619"/>
      <c r="T2" s="619"/>
      <c r="U2" s="619"/>
      <c r="V2" s="619"/>
      <c r="W2" s="619"/>
      <c r="X2" s="619"/>
      <c r="Y2" s="619"/>
      <c r="Z2" s="619"/>
      <c r="AA2" s="619"/>
      <c r="AB2" s="619"/>
      <c r="AC2" s="619"/>
      <c r="AD2" s="619"/>
      <c r="AE2" s="619"/>
      <c r="AF2" s="619"/>
      <c r="AG2" s="619"/>
      <c r="AH2" s="619"/>
      <c r="AI2" s="619"/>
      <c r="AJ2" s="619"/>
      <c r="AK2" s="619"/>
      <c r="AL2" s="619"/>
      <c r="AM2" s="620"/>
      <c r="AN2" s="620"/>
      <c r="AO2" s="620"/>
      <c r="AP2" s="620"/>
      <c r="AQ2" s="620"/>
      <c r="AR2" s="620"/>
      <c r="AS2" s="620"/>
      <c r="AT2" s="620"/>
      <c r="AU2" s="620"/>
      <c r="AV2" s="620"/>
      <c r="AW2" s="620"/>
      <c r="AX2" s="620"/>
      <c r="AY2" s="621"/>
      <c r="AZ2" s="621"/>
      <c r="BA2" s="621"/>
      <c r="BB2" s="621"/>
      <c r="BC2" s="621"/>
      <c r="BD2" s="658"/>
      <c r="BE2" s="658"/>
      <c r="BF2" s="658"/>
      <c r="BG2" s="621"/>
      <c r="BH2" s="621"/>
      <c r="BI2" s="621"/>
      <c r="BJ2" s="621"/>
      <c r="BK2" s="620"/>
      <c r="BL2" s="620"/>
      <c r="BM2" s="620"/>
      <c r="BN2" s="620"/>
      <c r="BO2" s="620"/>
      <c r="BP2" s="620"/>
      <c r="BQ2" s="620"/>
      <c r="BR2" s="620"/>
      <c r="BS2" s="620"/>
      <c r="BT2" s="620"/>
      <c r="BU2" s="620"/>
      <c r="BV2" s="622"/>
    </row>
    <row r="3" spans="1:74" ht="12.75" x14ac:dyDescent="0.2">
      <c r="B3" s="47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x14ac:dyDescent="0.2">
      <c r="B4" s="476"/>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Y5" s="153"/>
      <c r="BG5" s="645"/>
      <c r="BH5" s="645"/>
      <c r="BI5" s="645"/>
    </row>
    <row r="6" spans="1:74" ht="11.1" customHeight="1" x14ac:dyDescent="0.2">
      <c r="A6" s="162" t="s">
        <v>734</v>
      </c>
      <c r="B6" s="172" t="s">
        <v>248</v>
      </c>
      <c r="C6" s="252">
        <v>23.476265808000001</v>
      </c>
      <c r="D6" s="252">
        <v>23.464785807999998</v>
      </c>
      <c r="E6" s="252">
        <v>22.822882807999999</v>
      </c>
      <c r="F6" s="252">
        <v>23.142083807999999</v>
      </c>
      <c r="G6" s="252">
        <v>22.936765808000001</v>
      </c>
      <c r="H6" s="252">
        <v>23.274809808000001</v>
      </c>
      <c r="I6" s="252">
        <v>23.818562807999999</v>
      </c>
      <c r="J6" s="252">
        <v>23.735153808</v>
      </c>
      <c r="K6" s="252">
        <v>23.702177807999998</v>
      </c>
      <c r="L6" s="252">
        <v>24.181906808000001</v>
      </c>
      <c r="M6" s="252">
        <v>23.715531808000001</v>
      </c>
      <c r="N6" s="252">
        <v>23.992164807999998</v>
      </c>
      <c r="O6" s="252">
        <v>23.608232999999998</v>
      </c>
      <c r="P6" s="252">
        <v>24.121314000000002</v>
      </c>
      <c r="Q6" s="252">
        <v>23.585833999999998</v>
      </c>
      <c r="R6" s="252">
        <v>23.46313</v>
      </c>
      <c r="S6" s="252">
        <v>23.569813</v>
      </c>
      <c r="T6" s="252">
        <v>24.22898</v>
      </c>
      <c r="U6" s="252">
        <v>24.666239000000001</v>
      </c>
      <c r="V6" s="252">
        <v>24.398388000000001</v>
      </c>
      <c r="W6" s="252">
        <v>23.924430999999998</v>
      </c>
      <c r="X6" s="252">
        <v>23.947603999999998</v>
      </c>
      <c r="Y6" s="252">
        <v>23.480333000000002</v>
      </c>
      <c r="Z6" s="252">
        <v>24.062055000000001</v>
      </c>
      <c r="AA6" s="252">
        <v>23.470916798000001</v>
      </c>
      <c r="AB6" s="252">
        <v>24.248721797999998</v>
      </c>
      <c r="AC6" s="252">
        <v>24.116321798000001</v>
      </c>
      <c r="AD6" s="252">
        <v>23.589344797999999</v>
      </c>
      <c r="AE6" s="252">
        <v>23.641273798</v>
      </c>
      <c r="AF6" s="252">
        <v>24.322291797999998</v>
      </c>
      <c r="AG6" s="252">
        <v>24.191777798</v>
      </c>
      <c r="AH6" s="252">
        <v>24.863901798000001</v>
      </c>
      <c r="AI6" s="252">
        <v>24.191944798000002</v>
      </c>
      <c r="AJ6" s="252">
        <v>23.974225797999999</v>
      </c>
      <c r="AK6" s="252">
        <v>24.048986798000001</v>
      </c>
      <c r="AL6" s="252">
        <v>24.579076797999999</v>
      </c>
      <c r="AM6" s="252">
        <v>23.491309418</v>
      </c>
      <c r="AN6" s="252">
        <v>23.495457418000001</v>
      </c>
      <c r="AO6" s="252">
        <v>24.416618417999999</v>
      </c>
      <c r="AP6" s="252">
        <v>23.650831417999999</v>
      </c>
      <c r="AQ6" s="252">
        <v>24.459658418</v>
      </c>
      <c r="AR6" s="252">
        <v>24.953523418</v>
      </c>
      <c r="AS6" s="252">
        <v>24.410486418000001</v>
      </c>
      <c r="AT6" s="252">
        <v>24.628162417999999</v>
      </c>
      <c r="AU6" s="252">
        <v>23.941045418000002</v>
      </c>
      <c r="AV6" s="252">
        <v>24.155803418000001</v>
      </c>
      <c r="AW6" s="252">
        <v>24.757622418</v>
      </c>
      <c r="AX6" s="252">
        <v>24.586461803999999</v>
      </c>
      <c r="AY6" s="252">
        <v>24.199869896999999</v>
      </c>
      <c r="AZ6" s="252">
        <v>24.340952008999999</v>
      </c>
      <c r="BA6" s="409">
        <v>24.480650957999998</v>
      </c>
      <c r="BB6" s="409">
        <v>24.072794822999999</v>
      </c>
      <c r="BC6" s="409">
        <v>24.443952949</v>
      </c>
      <c r="BD6" s="409">
        <v>24.991645053999999</v>
      </c>
      <c r="BE6" s="409">
        <v>25.062778776999998</v>
      </c>
      <c r="BF6" s="409">
        <v>25.299034970000001</v>
      </c>
      <c r="BG6" s="409">
        <v>24.840273583999998</v>
      </c>
      <c r="BH6" s="409">
        <v>24.771767138000001</v>
      </c>
      <c r="BI6" s="409">
        <v>24.733834115000001</v>
      </c>
      <c r="BJ6" s="409">
        <v>24.915554544999999</v>
      </c>
      <c r="BK6" s="409">
        <v>24.367572539000001</v>
      </c>
      <c r="BL6" s="409">
        <v>24.76374577</v>
      </c>
      <c r="BM6" s="409">
        <v>24.878488589</v>
      </c>
      <c r="BN6" s="409">
        <v>24.486627409</v>
      </c>
      <c r="BO6" s="409">
        <v>24.840955261000001</v>
      </c>
      <c r="BP6" s="409">
        <v>25.434000416</v>
      </c>
      <c r="BQ6" s="409">
        <v>25.379675633000002</v>
      </c>
      <c r="BR6" s="409">
        <v>25.620781611999998</v>
      </c>
      <c r="BS6" s="409">
        <v>25.146030177</v>
      </c>
      <c r="BT6" s="409">
        <v>25.083891327</v>
      </c>
      <c r="BU6" s="409">
        <v>25.005383759000001</v>
      </c>
      <c r="BV6" s="409">
        <v>25.224514439</v>
      </c>
    </row>
    <row r="7" spans="1:74" ht="11.1" customHeight="1" x14ac:dyDescent="0.2">
      <c r="A7" s="162" t="s">
        <v>295</v>
      </c>
      <c r="B7" s="173" t="s">
        <v>356</v>
      </c>
      <c r="C7" s="252">
        <v>2.3833000000000002</v>
      </c>
      <c r="D7" s="252">
        <v>2.4931000000000001</v>
      </c>
      <c r="E7" s="252">
        <v>2.3077000000000001</v>
      </c>
      <c r="F7" s="252">
        <v>2.2265999999999999</v>
      </c>
      <c r="G7" s="252">
        <v>2.2974999999999999</v>
      </c>
      <c r="H7" s="252">
        <v>2.3769999999999998</v>
      </c>
      <c r="I7" s="252">
        <v>2.4491999999999998</v>
      </c>
      <c r="J7" s="252">
        <v>2.3633000000000002</v>
      </c>
      <c r="K7" s="252">
        <v>2.4567000000000001</v>
      </c>
      <c r="L7" s="252">
        <v>2.4058999999999999</v>
      </c>
      <c r="M7" s="252">
        <v>2.3458000000000001</v>
      </c>
      <c r="N7" s="252">
        <v>2.4035000000000002</v>
      </c>
      <c r="O7" s="252">
        <v>2.41</v>
      </c>
      <c r="P7" s="252">
        <v>2.492</v>
      </c>
      <c r="Q7" s="252">
        <v>2.306</v>
      </c>
      <c r="R7" s="252">
        <v>2.2480000000000002</v>
      </c>
      <c r="S7" s="252">
        <v>2.2890000000000001</v>
      </c>
      <c r="T7" s="252">
        <v>2.359</v>
      </c>
      <c r="U7" s="252">
        <v>2.4079999999999999</v>
      </c>
      <c r="V7" s="252">
        <v>2.4239999999999999</v>
      </c>
      <c r="W7" s="252">
        <v>2.4260000000000002</v>
      </c>
      <c r="X7" s="252">
        <v>2.4089999999999998</v>
      </c>
      <c r="Y7" s="252">
        <v>2.371</v>
      </c>
      <c r="Z7" s="252">
        <v>2.335</v>
      </c>
      <c r="AA7" s="252">
        <v>2.371</v>
      </c>
      <c r="AB7" s="252">
        <v>2.3279999999999998</v>
      </c>
      <c r="AC7" s="252">
        <v>2.3039999999999998</v>
      </c>
      <c r="AD7" s="252">
        <v>2.258</v>
      </c>
      <c r="AE7" s="252">
        <v>2.3039999999999998</v>
      </c>
      <c r="AF7" s="252">
        <v>2.3889999999999998</v>
      </c>
      <c r="AG7" s="252">
        <v>2.4009999999999998</v>
      </c>
      <c r="AH7" s="252">
        <v>2.532</v>
      </c>
      <c r="AI7" s="252">
        <v>2.4550000000000001</v>
      </c>
      <c r="AJ7" s="252">
        <v>2.347</v>
      </c>
      <c r="AK7" s="252">
        <v>2.3860000000000001</v>
      </c>
      <c r="AL7" s="252">
        <v>2.4670000000000001</v>
      </c>
      <c r="AM7" s="252">
        <v>2.35</v>
      </c>
      <c r="AN7" s="252">
        <v>2.3250000000000002</v>
      </c>
      <c r="AO7" s="252">
        <v>2.3759999999999999</v>
      </c>
      <c r="AP7" s="252">
        <v>2.1589999999999998</v>
      </c>
      <c r="AQ7" s="252">
        <v>2.4129999999999998</v>
      </c>
      <c r="AR7" s="252">
        <v>2.4460000000000002</v>
      </c>
      <c r="AS7" s="252">
        <v>2.4649999999999999</v>
      </c>
      <c r="AT7" s="252">
        <v>2.5609999999999999</v>
      </c>
      <c r="AU7" s="252">
        <v>2.4750000000000001</v>
      </c>
      <c r="AV7" s="252">
        <v>2.4820000000000002</v>
      </c>
      <c r="AW7" s="252">
        <v>2.5859999999999999</v>
      </c>
      <c r="AX7" s="252">
        <v>2.4294905760000001</v>
      </c>
      <c r="AY7" s="252">
        <v>2.3331474079999999</v>
      </c>
      <c r="AZ7" s="252">
        <v>2.4382820609999998</v>
      </c>
      <c r="BA7" s="409">
        <v>2.3585120530000001</v>
      </c>
      <c r="BB7" s="409">
        <v>2.230281213</v>
      </c>
      <c r="BC7" s="409">
        <v>2.3088622839999999</v>
      </c>
      <c r="BD7" s="409">
        <v>2.398882908</v>
      </c>
      <c r="BE7" s="409">
        <v>2.4112058109999999</v>
      </c>
      <c r="BF7" s="409">
        <v>2.4508671400000002</v>
      </c>
      <c r="BG7" s="409">
        <v>2.412393979</v>
      </c>
      <c r="BH7" s="409">
        <v>2.3894877989999999</v>
      </c>
      <c r="BI7" s="409">
        <v>2.4288293909999998</v>
      </c>
      <c r="BJ7" s="409">
        <v>2.3992479549999999</v>
      </c>
      <c r="BK7" s="409">
        <v>2.3331474079999999</v>
      </c>
      <c r="BL7" s="409">
        <v>2.4382820609999998</v>
      </c>
      <c r="BM7" s="409">
        <v>2.3585120530000001</v>
      </c>
      <c r="BN7" s="409">
        <v>2.230281213</v>
      </c>
      <c r="BO7" s="409">
        <v>2.3088622839999999</v>
      </c>
      <c r="BP7" s="409">
        <v>2.398882908</v>
      </c>
      <c r="BQ7" s="409">
        <v>2.4112058109999999</v>
      </c>
      <c r="BR7" s="409">
        <v>2.4508671400000002</v>
      </c>
      <c r="BS7" s="409">
        <v>2.412393979</v>
      </c>
      <c r="BT7" s="409">
        <v>2.3894877989999999</v>
      </c>
      <c r="BU7" s="409">
        <v>2.4288293909999998</v>
      </c>
      <c r="BV7" s="409">
        <v>2.3992479549999999</v>
      </c>
    </row>
    <row r="8" spans="1:74" ht="11.1" customHeight="1" x14ac:dyDescent="0.2">
      <c r="A8" s="162" t="s">
        <v>735</v>
      </c>
      <c r="B8" s="173" t="s">
        <v>357</v>
      </c>
      <c r="C8" s="252">
        <v>1.9898</v>
      </c>
      <c r="D8" s="252">
        <v>2.0474000000000001</v>
      </c>
      <c r="E8" s="252">
        <v>2.0506000000000002</v>
      </c>
      <c r="F8" s="252">
        <v>2.0693999999999999</v>
      </c>
      <c r="G8" s="252">
        <v>2.0575999999999999</v>
      </c>
      <c r="H8" s="252">
        <v>2.0194000000000001</v>
      </c>
      <c r="I8" s="252">
        <v>2.1042999999999998</v>
      </c>
      <c r="J8" s="252">
        <v>1.986</v>
      </c>
      <c r="K8" s="252">
        <v>1.9978</v>
      </c>
      <c r="L8" s="252">
        <v>2.0590999999999999</v>
      </c>
      <c r="M8" s="252">
        <v>1.9892000000000001</v>
      </c>
      <c r="N8" s="252">
        <v>2.1036999999999999</v>
      </c>
      <c r="O8" s="252">
        <v>1.9279999999999999</v>
      </c>
      <c r="P8" s="252">
        <v>1.956</v>
      </c>
      <c r="Q8" s="252">
        <v>1.931</v>
      </c>
      <c r="R8" s="252">
        <v>1.9550000000000001</v>
      </c>
      <c r="S8" s="252">
        <v>1.956</v>
      </c>
      <c r="T8" s="252">
        <v>2.008</v>
      </c>
      <c r="U8" s="252">
        <v>2.1150000000000002</v>
      </c>
      <c r="V8" s="252">
        <v>2.0259999999999998</v>
      </c>
      <c r="W8" s="252">
        <v>2.0569999999999999</v>
      </c>
      <c r="X8" s="252">
        <v>2.0390000000000001</v>
      </c>
      <c r="Y8" s="252">
        <v>1.9730000000000001</v>
      </c>
      <c r="Z8" s="252">
        <v>2.129</v>
      </c>
      <c r="AA8" s="252">
        <v>2.0270000000000001</v>
      </c>
      <c r="AB8" s="252">
        <v>2.0640000000000001</v>
      </c>
      <c r="AC8" s="252">
        <v>2.0739999999999998</v>
      </c>
      <c r="AD8" s="252">
        <v>1.9810000000000001</v>
      </c>
      <c r="AE8" s="252">
        <v>1.9990000000000001</v>
      </c>
      <c r="AF8" s="252">
        <v>2.077</v>
      </c>
      <c r="AG8" s="252">
        <v>2.0049999999999999</v>
      </c>
      <c r="AH8" s="252">
        <v>2.0470000000000002</v>
      </c>
      <c r="AI8" s="252">
        <v>1.97</v>
      </c>
      <c r="AJ8" s="252">
        <v>1.9670000000000001</v>
      </c>
      <c r="AK8" s="252">
        <v>1.994</v>
      </c>
      <c r="AL8" s="252">
        <v>2.1179999999999999</v>
      </c>
      <c r="AM8" s="252">
        <v>1.887</v>
      </c>
      <c r="AN8" s="252">
        <v>2.0009999999999999</v>
      </c>
      <c r="AO8" s="252">
        <v>1.9830000000000001</v>
      </c>
      <c r="AP8" s="252">
        <v>1.925</v>
      </c>
      <c r="AQ8" s="252">
        <v>1.9970000000000001</v>
      </c>
      <c r="AR8" s="252">
        <v>2.0030000000000001</v>
      </c>
      <c r="AS8" s="252">
        <v>1.915</v>
      </c>
      <c r="AT8" s="252">
        <v>1.8959999999999999</v>
      </c>
      <c r="AU8" s="252">
        <v>1.875</v>
      </c>
      <c r="AV8" s="252">
        <v>1.857</v>
      </c>
      <c r="AW8" s="252">
        <v>1.883</v>
      </c>
      <c r="AX8" s="252">
        <v>2.06465481</v>
      </c>
      <c r="AY8" s="252">
        <v>1.8788171810000001</v>
      </c>
      <c r="AZ8" s="252">
        <v>1.93830697</v>
      </c>
      <c r="BA8" s="409">
        <v>1.9229335839999999</v>
      </c>
      <c r="BB8" s="409">
        <v>1.932088289</v>
      </c>
      <c r="BC8" s="409">
        <v>1.9261553440000001</v>
      </c>
      <c r="BD8" s="409">
        <v>1.970646825</v>
      </c>
      <c r="BE8" s="409">
        <v>1.9713976449999999</v>
      </c>
      <c r="BF8" s="409">
        <v>1.9713525089999999</v>
      </c>
      <c r="BG8" s="409">
        <v>1.8854442840000001</v>
      </c>
      <c r="BH8" s="409">
        <v>1.963694018</v>
      </c>
      <c r="BI8" s="409">
        <v>1.926059403</v>
      </c>
      <c r="BJ8" s="409">
        <v>2.0392012689999999</v>
      </c>
      <c r="BK8" s="409">
        <v>1.8781198100000001</v>
      </c>
      <c r="BL8" s="409">
        <v>1.9321583879999999</v>
      </c>
      <c r="BM8" s="409">
        <v>1.9125412150000001</v>
      </c>
      <c r="BN8" s="409">
        <v>1.917640875</v>
      </c>
      <c r="BO8" s="409">
        <v>1.9082476559999999</v>
      </c>
      <c r="BP8" s="409">
        <v>1.949202187</v>
      </c>
      <c r="BQ8" s="409">
        <v>1.9473045010000001</v>
      </c>
      <c r="BR8" s="409">
        <v>1.9450591509999999</v>
      </c>
      <c r="BS8" s="409">
        <v>1.858270877</v>
      </c>
      <c r="BT8" s="409">
        <v>1.9343982070000001</v>
      </c>
      <c r="BU8" s="409">
        <v>1.8962690470000001</v>
      </c>
      <c r="BV8" s="409">
        <v>2.007811163</v>
      </c>
    </row>
    <row r="9" spans="1:74" ht="11.1" customHeight="1" x14ac:dyDescent="0.2">
      <c r="A9" s="162" t="s">
        <v>293</v>
      </c>
      <c r="B9" s="173" t="s">
        <v>358</v>
      </c>
      <c r="C9" s="252">
        <v>19.094940000000001</v>
      </c>
      <c r="D9" s="252">
        <v>18.916060000000002</v>
      </c>
      <c r="E9" s="252">
        <v>18.456357000000001</v>
      </c>
      <c r="F9" s="252">
        <v>18.837858000000001</v>
      </c>
      <c r="G9" s="252">
        <v>18.573440000000002</v>
      </c>
      <c r="H9" s="252">
        <v>18.870183999999998</v>
      </c>
      <c r="I9" s="252">
        <v>19.256837000000001</v>
      </c>
      <c r="J9" s="252">
        <v>19.377628000000001</v>
      </c>
      <c r="K9" s="252">
        <v>19.239452</v>
      </c>
      <c r="L9" s="252">
        <v>19.708680999999999</v>
      </c>
      <c r="M9" s="252">
        <v>19.372305999999998</v>
      </c>
      <c r="N9" s="252">
        <v>19.476738999999998</v>
      </c>
      <c r="O9" s="252">
        <v>19.261333</v>
      </c>
      <c r="P9" s="252">
        <v>19.664414000000001</v>
      </c>
      <c r="Q9" s="252">
        <v>19.339934</v>
      </c>
      <c r="R9" s="252">
        <v>19.25123</v>
      </c>
      <c r="S9" s="252">
        <v>19.315912999999998</v>
      </c>
      <c r="T9" s="252">
        <v>19.853079999999999</v>
      </c>
      <c r="U9" s="252">
        <v>20.134339000000001</v>
      </c>
      <c r="V9" s="252">
        <v>19.939488000000001</v>
      </c>
      <c r="W9" s="252">
        <v>19.432531000000001</v>
      </c>
      <c r="X9" s="252">
        <v>19.490704000000001</v>
      </c>
      <c r="Y9" s="252">
        <v>19.127433</v>
      </c>
      <c r="Z9" s="252">
        <v>19.589155000000002</v>
      </c>
      <c r="AA9" s="252">
        <v>19.062798999999998</v>
      </c>
      <c r="AB9" s="252">
        <v>19.846603999999999</v>
      </c>
      <c r="AC9" s="252">
        <v>19.728204000000002</v>
      </c>
      <c r="AD9" s="252">
        <v>19.340226999999999</v>
      </c>
      <c r="AE9" s="252">
        <v>19.328156</v>
      </c>
      <c r="AF9" s="252">
        <v>19.846174000000001</v>
      </c>
      <c r="AG9" s="252">
        <v>19.775659999999998</v>
      </c>
      <c r="AH9" s="252">
        <v>20.274784</v>
      </c>
      <c r="AI9" s="252">
        <v>19.756827000000001</v>
      </c>
      <c r="AJ9" s="252">
        <v>19.650107999999999</v>
      </c>
      <c r="AK9" s="252">
        <v>19.658868999999999</v>
      </c>
      <c r="AL9" s="252">
        <v>19.983958999999999</v>
      </c>
      <c r="AM9" s="252">
        <v>19.243898000000002</v>
      </c>
      <c r="AN9" s="252">
        <v>19.159046</v>
      </c>
      <c r="AO9" s="252">
        <v>20.047207</v>
      </c>
      <c r="AP9" s="252">
        <v>19.556419999999999</v>
      </c>
      <c r="AQ9" s="252">
        <v>20.039247</v>
      </c>
      <c r="AR9" s="252">
        <v>20.494112000000001</v>
      </c>
      <c r="AS9" s="252">
        <v>20.020074999999999</v>
      </c>
      <c r="AT9" s="252">
        <v>20.160751000000001</v>
      </c>
      <c r="AU9" s="252">
        <v>19.580634</v>
      </c>
      <c r="AV9" s="252">
        <v>19.806391999999999</v>
      </c>
      <c r="AW9" s="252">
        <v>20.278210999999999</v>
      </c>
      <c r="AX9" s="252">
        <v>20.081904999999999</v>
      </c>
      <c r="AY9" s="252">
        <v>19.977189986999999</v>
      </c>
      <c r="AZ9" s="252">
        <v>19.953647657000001</v>
      </c>
      <c r="BA9" s="409">
        <v>20.188490000000002</v>
      </c>
      <c r="BB9" s="409">
        <v>19.899709999999999</v>
      </c>
      <c r="BC9" s="409">
        <v>20.198219999999999</v>
      </c>
      <c r="BD9" s="409">
        <v>20.6114</v>
      </c>
      <c r="BE9" s="409">
        <v>20.669460000000001</v>
      </c>
      <c r="BF9" s="409">
        <v>20.866099999999999</v>
      </c>
      <c r="BG9" s="409">
        <v>20.53172</v>
      </c>
      <c r="BH9" s="409">
        <v>20.407869999999999</v>
      </c>
      <c r="BI9" s="409">
        <v>20.368230000000001</v>
      </c>
      <c r="BJ9" s="409">
        <v>20.466390000000001</v>
      </c>
      <c r="BK9" s="409">
        <v>20.145589999999999</v>
      </c>
      <c r="BL9" s="409">
        <v>20.38259</v>
      </c>
      <c r="BM9" s="409">
        <v>20.596720000000001</v>
      </c>
      <c r="BN9" s="409">
        <v>20.32799</v>
      </c>
      <c r="BO9" s="409">
        <v>20.613130000000002</v>
      </c>
      <c r="BP9" s="409">
        <v>21.075199999999999</v>
      </c>
      <c r="BQ9" s="409">
        <v>21.010449999999999</v>
      </c>
      <c r="BR9" s="409">
        <v>21.21414</v>
      </c>
      <c r="BS9" s="409">
        <v>20.864650000000001</v>
      </c>
      <c r="BT9" s="409">
        <v>20.749289999999998</v>
      </c>
      <c r="BU9" s="409">
        <v>20.66957</v>
      </c>
      <c r="BV9" s="409">
        <v>20.806740000000001</v>
      </c>
    </row>
    <row r="10" spans="1:74" ht="11.1" customHeight="1" x14ac:dyDescent="0.2">
      <c r="AY10" s="153"/>
      <c r="AZ10" s="153"/>
      <c r="BA10" s="153"/>
      <c r="BB10" s="153"/>
      <c r="BC10" s="153"/>
      <c r="BD10" s="153"/>
      <c r="BE10" s="153"/>
      <c r="BF10" s="153"/>
      <c r="BG10" s="153"/>
      <c r="BH10" s="153"/>
      <c r="BI10" s="153"/>
      <c r="BJ10" s="153"/>
    </row>
    <row r="11" spans="1:74" ht="11.1" customHeight="1" x14ac:dyDescent="0.2">
      <c r="A11" s="162" t="s">
        <v>736</v>
      </c>
      <c r="B11" s="172" t="s">
        <v>513</v>
      </c>
      <c r="C11" s="252">
        <v>6.8698025203000004</v>
      </c>
      <c r="D11" s="252">
        <v>7.2188217810999999</v>
      </c>
      <c r="E11" s="252">
        <v>7.1302220613999996</v>
      </c>
      <c r="F11" s="252">
        <v>7.3392827517999999</v>
      </c>
      <c r="G11" s="252">
        <v>7.1529091545999997</v>
      </c>
      <c r="H11" s="252">
        <v>7.1912865437000004</v>
      </c>
      <c r="I11" s="252">
        <v>7.2900310776000001</v>
      </c>
      <c r="J11" s="252">
        <v>7.3093910545999998</v>
      </c>
      <c r="K11" s="252">
        <v>7.4299539490999997</v>
      </c>
      <c r="L11" s="252">
        <v>7.3190787070000001</v>
      </c>
      <c r="M11" s="252">
        <v>7.1059171026000003</v>
      </c>
      <c r="N11" s="252">
        <v>7.4114383917</v>
      </c>
      <c r="O11" s="252">
        <v>6.8499044404999996</v>
      </c>
      <c r="P11" s="252">
        <v>7.0098260319000003</v>
      </c>
      <c r="Q11" s="252">
        <v>7.1093381028999998</v>
      </c>
      <c r="R11" s="252">
        <v>7.1864725044000002</v>
      </c>
      <c r="S11" s="252">
        <v>6.9099947246999998</v>
      </c>
      <c r="T11" s="252">
        <v>7.1460081927000001</v>
      </c>
      <c r="U11" s="252">
        <v>7.1489880913999997</v>
      </c>
      <c r="V11" s="252">
        <v>7.0465876959999996</v>
      </c>
      <c r="W11" s="252">
        <v>7.1452280454999997</v>
      </c>
      <c r="X11" s="252">
        <v>7.1177708870999998</v>
      </c>
      <c r="Y11" s="252">
        <v>6.9297963016999997</v>
      </c>
      <c r="Z11" s="252">
        <v>7.1159021213000004</v>
      </c>
      <c r="AA11" s="252">
        <v>6.7841431869999997</v>
      </c>
      <c r="AB11" s="252">
        <v>7.056951593</v>
      </c>
      <c r="AC11" s="252">
        <v>6.9969229999999998</v>
      </c>
      <c r="AD11" s="252">
        <v>7.0794395220000004</v>
      </c>
      <c r="AE11" s="252">
        <v>6.9611766910000004</v>
      </c>
      <c r="AF11" s="252">
        <v>7.12450954</v>
      </c>
      <c r="AG11" s="252">
        <v>7.0858006040000001</v>
      </c>
      <c r="AH11" s="252">
        <v>7.1230900139999997</v>
      </c>
      <c r="AI11" s="252">
        <v>7.1262482409999999</v>
      </c>
      <c r="AJ11" s="252">
        <v>6.9700226809999997</v>
      </c>
      <c r="AK11" s="252">
        <v>6.974506002</v>
      </c>
      <c r="AL11" s="252">
        <v>7.167681601</v>
      </c>
      <c r="AM11" s="252">
        <v>6.8290765630000001</v>
      </c>
      <c r="AN11" s="252">
        <v>7.0609020039999999</v>
      </c>
      <c r="AO11" s="252">
        <v>7.050980955</v>
      </c>
      <c r="AP11" s="252">
        <v>7.026791469</v>
      </c>
      <c r="AQ11" s="252">
        <v>6.9791522949999996</v>
      </c>
      <c r="AR11" s="252">
        <v>7.1167482980000001</v>
      </c>
      <c r="AS11" s="252">
        <v>7.1081443030000004</v>
      </c>
      <c r="AT11" s="252">
        <v>7.1555398879999998</v>
      </c>
      <c r="AU11" s="252">
        <v>7.0911262300000004</v>
      </c>
      <c r="AV11" s="252">
        <v>7.0646389709999999</v>
      </c>
      <c r="AW11" s="252">
        <v>7.0579750990000001</v>
      </c>
      <c r="AX11" s="252">
        <v>7.0722599669999999</v>
      </c>
      <c r="AY11" s="252">
        <v>6.6991941859999997</v>
      </c>
      <c r="AZ11" s="252">
        <v>6.9553392110000001</v>
      </c>
      <c r="BA11" s="409">
        <v>6.9275584309999996</v>
      </c>
      <c r="BB11" s="409">
        <v>7.0215129359999997</v>
      </c>
      <c r="BC11" s="409">
        <v>6.9582845549999996</v>
      </c>
      <c r="BD11" s="409">
        <v>7.1090551639999999</v>
      </c>
      <c r="BE11" s="409">
        <v>7.1169699939999997</v>
      </c>
      <c r="BF11" s="409">
        <v>7.1778539090000004</v>
      </c>
      <c r="BG11" s="409">
        <v>7.1667483289999998</v>
      </c>
      <c r="BH11" s="409">
        <v>7.162496204</v>
      </c>
      <c r="BI11" s="409">
        <v>7.1163260959999999</v>
      </c>
      <c r="BJ11" s="409">
        <v>7.2245878020000003</v>
      </c>
      <c r="BK11" s="409">
        <v>6.8450611610000003</v>
      </c>
      <c r="BL11" s="409">
        <v>7.116915272</v>
      </c>
      <c r="BM11" s="409">
        <v>7.0990952280000004</v>
      </c>
      <c r="BN11" s="409">
        <v>7.1964651479999997</v>
      </c>
      <c r="BO11" s="409">
        <v>7.1300830570000002</v>
      </c>
      <c r="BP11" s="409">
        <v>7.284191227</v>
      </c>
      <c r="BQ11" s="409">
        <v>7.2922111950000001</v>
      </c>
      <c r="BR11" s="409">
        <v>7.3537072459999999</v>
      </c>
      <c r="BS11" s="409">
        <v>7.341659194</v>
      </c>
      <c r="BT11" s="409">
        <v>7.3363763139999998</v>
      </c>
      <c r="BU11" s="409">
        <v>7.2838487220000001</v>
      </c>
      <c r="BV11" s="409">
        <v>7.3869981410000003</v>
      </c>
    </row>
    <row r="12" spans="1:74" ht="11.1" customHeight="1" x14ac:dyDescent="0.2">
      <c r="A12" s="162" t="s">
        <v>737</v>
      </c>
      <c r="B12" s="173" t="s">
        <v>360</v>
      </c>
      <c r="C12" s="252">
        <v>2.9430636223</v>
      </c>
      <c r="D12" s="252">
        <v>3.138462884</v>
      </c>
      <c r="E12" s="252">
        <v>3.0963567569000001</v>
      </c>
      <c r="F12" s="252">
        <v>3.1547996416999999</v>
      </c>
      <c r="G12" s="252">
        <v>3.1275367081000001</v>
      </c>
      <c r="H12" s="252">
        <v>3.0341996491000001</v>
      </c>
      <c r="I12" s="252">
        <v>3.1440156558000001</v>
      </c>
      <c r="J12" s="252">
        <v>3.2077353328</v>
      </c>
      <c r="K12" s="252">
        <v>3.3012838792000001</v>
      </c>
      <c r="L12" s="252">
        <v>3.3560798992</v>
      </c>
      <c r="M12" s="252">
        <v>3.147457051</v>
      </c>
      <c r="N12" s="252">
        <v>3.2271836899999999</v>
      </c>
      <c r="O12" s="252">
        <v>2.9767470332000001</v>
      </c>
      <c r="P12" s="252">
        <v>3.0594327910999999</v>
      </c>
      <c r="Q12" s="252">
        <v>3.1561736083</v>
      </c>
      <c r="R12" s="252">
        <v>3.1096265741</v>
      </c>
      <c r="S12" s="252">
        <v>2.9697085523000002</v>
      </c>
      <c r="T12" s="252">
        <v>3.1299861107</v>
      </c>
      <c r="U12" s="252">
        <v>3.1144444701</v>
      </c>
      <c r="V12" s="252">
        <v>3.0874391581</v>
      </c>
      <c r="W12" s="252">
        <v>3.1541533414999998</v>
      </c>
      <c r="X12" s="252">
        <v>3.1820762341000002</v>
      </c>
      <c r="Y12" s="252">
        <v>3.0021783370000001</v>
      </c>
      <c r="Z12" s="252">
        <v>3.1009125872999999</v>
      </c>
      <c r="AA12" s="252">
        <v>2.8103515030000001</v>
      </c>
      <c r="AB12" s="252">
        <v>3.0128852629999998</v>
      </c>
      <c r="AC12" s="252">
        <v>3.0256010990000002</v>
      </c>
      <c r="AD12" s="252">
        <v>3.0200108559999999</v>
      </c>
      <c r="AE12" s="252">
        <v>2.9453096730000001</v>
      </c>
      <c r="AF12" s="252">
        <v>3.0279137989999998</v>
      </c>
      <c r="AG12" s="252">
        <v>2.98867576</v>
      </c>
      <c r="AH12" s="252">
        <v>3.0752405679999999</v>
      </c>
      <c r="AI12" s="252">
        <v>3.1109660799999999</v>
      </c>
      <c r="AJ12" s="252">
        <v>2.990745832</v>
      </c>
      <c r="AK12" s="252">
        <v>2.9756981649999998</v>
      </c>
      <c r="AL12" s="252">
        <v>3.0217742869999999</v>
      </c>
      <c r="AM12" s="252">
        <v>2.896216269</v>
      </c>
      <c r="AN12" s="252">
        <v>3.0650333270000001</v>
      </c>
      <c r="AO12" s="252">
        <v>3.09086302</v>
      </c>
      <c r="AP12" s="252">
        <v>3.0172082769999999</v>
      </c>
      <c r="AQ12" s="252">
        <v>2.9843549399999998</v>
      </c>
      <c r="AR12" s="252">
        <v>3.0412122240000001</v>
      </c>
      <c r="AS12" s="252">
        <v>3.0358917550000002</v>
      </c>
      <c r="AT12" s="252">
        <v>3.1162884160000002</v>
      </c>
      <c r="AU12" s="252">
        <v>3.1249299530000001</v>
      </c>
      <c r="AV12" s="252">
        <v>3.147256719</v>
      </c>
      <c r="AW12" s="252">
        <v>3.081795375</v>
      </c>
      <c r="AX12" s="252">
        <v>3.0821834610000001</v>
      </c>
      <c r="AY12" s="252">
        <v>2.8912129700000002</v>
      </c>
      <c r="AZ12" s="252">
        <v>3.0538691830000002</v>
      </c>
      <c r="BA12" s="409">
        <v>3.0708634309999998</v>
      </c>
      <c r="BB12" s="409">
        <v>3.0767233799999998</v>
      </c>
      <c r="BC12" s="409">
        <v>3.0451434129999999</v>
      </c>
      <c r="BD12" s="409">
        <v>3.1059518210000001</v>
      </c>
      <c r="BE12" s="409">
        <v>3.1037666019999999</v>
      </c>
      <c r="BF12" s="409">
        <v>3.1898844089999998</v>
      </c>
      <c r="BG12" s="409">
        <v>3.2032109270000002</v>
      </c>
      <c r="BH12" s="409">
        <v>3.231151745</v>
      </c>
      <c r="BI12" s="409">
        <v>3.1698995089999999</v>
      </c>
      <c r="BJ12" s="409">
        <v>3.176625617</v>
      </c>
      <c r="BK12" s="409">
        <v>2.9856826920000001</v>
      </c>
      <c r="BL12" s="409">
        <v>3.1612583870000002</v>
      </c>
      <c r="BM12" s="409">
        <v>3.1846358170000002</v>
      </c>
      <c r="BN12" s="409">
        <v>3.1958540950000001</v>
      </c>
      <c r="BO12" s="409">
        <v>3.1675298920000001</v>
      </c>
      <c r="BP12" s="409">
        <v>3.234810414</v>
      </c>
      <c r="BQ12" s="409">
        <v>3.2359478369999999</v>
      </c>
      <c r="BR12" s="409">
        <v>3.3284372659999999</v>
      </c>
      <c r="BS12" s="409">
        <v>3.3445845360000002</v>
      </c>
      <c r="BT12" s="409">
        <v>3.3753761419999999</v>
      </c>
      <c r="BU12" s="409">
        <v>3.3127518610000002</v>
      </c>
      <c r="BV12" s="409">
        <v>3.320322225</v>
      </c>
    </row>
    <row r="13" spans="1:74" ht="11.1" customHeight="1" x14ac:dyDescent="0.2">
      <c r="AY13" s="153"/>
      <c r="AZ13" s="153"/>
      <c r="BA13" s="153"/>
      <c r="BB13" s="153"/>
      <c r="BC13" s="153"/>
      <c r="BD13" s="153"/>
      <c r="BE13" s="153"/>
      <c r="BF13" s="153"/>
      <c r="BG13" s="153"/>
      <c r="BH13" s="153"/>
      <c r="BI13" s="153"/>
      <c r="BJ13" s="153"/>
    </row>
    <row r="14" spans="1:74" ht="11.1" customHeight="1" x14ac:dyDescent="0.2">
      <c r="A14" s="162" t="s">
        <v>738</v>
      </c>
      <c r="B14" s="172" t="s">
        <v>514</v>
      </c>
      <c r="C14" s="252">
        <v>13.282761941</v>
      </c>
      <c r="D14" s="252">
        <v>14.018040193999999</v>
      </c>
      <c r="E14" s="252">
        <v>13.955039008</v>
      </c>
      <c r="F14" s="252">
        <v>14.176200888</v>
      </c>
      <c r="G14" s="252">
        <v>13.914046912</v>
      </c>
      <c r="H14" s="252">
        <v>14.371691767</v>
      </c>
      <c r="I14" s="252">
        <v>14.762628190999999</v>
      </c>
      <c r="J14" s="252">
        <v>14.311093472</v>
      </c>
      <c r="K14" s="252">
        <v>14.813518386</v>
      </c>
      <c r="L14" s="252">
        <v>14.714577348000001</v>
      </c>
      <c r="M14" s="252">
        <v>13.798250307</v>
      </c>
      <c r="N14" s="252">
        <v>14.092258178</v>
      </c>
      <c r="O14" s="252">
        <v>13.713627668000001</v>
      </c>
      <c r="P14" s="252">
        <v>14.610533401</v>
      </c>
      <c r="Q14" s="252">
        <v>14.247548587000001</v>
      </c>
      <c r="R14" s="252">
        <v>14.426421575999999</v>
      </c>
      <c r="S14" s="252">
        <v>13.829453825</v>
      </c>
      <c r="T14" s="252">
        <v>14.768095044000001</v>
      </c>
      <c r="U14" s="252">
        <v>14.953489232000001</v>
      </c>
      <c r="V14" s="252">
        <v>14.757376429000001</v>
      </c>
      <c r="W14" s="252">
        <v>15.203280938000001</v>
      </c>
      <c r="X14" s="252">
        <v>14.655471635</v>
      </c>
      <c r="Y14" s="252">
        <v>14.278443802</v>
      </c>
      <c r="Z14" s="252">
        <v>14.638801139</v>
      </c>
      <c r="AA14" s="252">
        <v>13.616043233999999</v>
      </c>
      <c r="AB14" s="252">
        <v>14.590512691000001</v>
      </c>
      <c r="AC14" s="252">
        <v>14.634605015</v>
      </c>
      <c r="AD14" s="252">
        <v>14.718474677</v>
      </c>
      <c r="AE14" s="252">
        <v>14.338416691999999</v>
      </c>
      <c r="AF14" s="252">
        <v>14.768673676000001</v>
      </c>
      <c r="AG14" s="252">
        <v>14.788563251999999</v>
      </c>
      <c r="AH14" s="252">
        <v>15.317422347000001</v>
      </c>
      <c r="AI14" s="252">
        <v>15.301127834000001</v>
      </c>
      <c r="AJ14" s="252">
        <v>15.042312472000001</v>
      </c>
      <c r="AK14" s="252">
        <v>14.811445763</v>
      </c>
      <c r="AL14" s="252">
        <v>14.800808804000001</v>
      </c>
      <c r="AM14" s="252">
        <v>14.312536569000001</v>
      </c>
      <c r="AN14" s="252">
        <v>14.709174669999999</v>
      </c>
      <c r="AO14" s="252">
        <v>14.908276728000001</v>
      </c>
      <c r="AP14" s="252">
        <v>14.632219408999999</v>
      </c>
      <c r="AQ14" s="252">
        <v>14.938348932</v>
      </c>
      <c r="AR14" s="252">
        <v>15.448258106999999</v>
      </c>
      <c r="AS14" s="252">
        <v>15.404616214000001</v>
      </c>
      <c r="AT14" s="252">
        <v>15.315786413</v>
      </c>
      <c r="AU14" s="252">
        <v>15.655761427</v>
      </c>
      <c r="AV14" s="252">
        <v>15.226657263</v>
      </c>
      <c r="AW14" s="252">
        <v>15.264313462</v>
      </c>
      <c r="AX14" s="252">
        <v>14.585097248</v>
      </c>
      <c r="AY14" s="252">
        <v>14.182234447000001</v>
      </c>
      <c r="AZ14" s="252">
        <v>15.129875256</v>
      </c>
      <c r="BA14" s="409">
        <v>14.873106066</v>
      </c>
      <c r="BB14" s="409">
        <v>14.972880108</v>
      </c>
      <c r="BC14" s="409">
        <v>14.746339305999999</v>
      </c>
      <c r="BD14" s="409">
        <v>15.277375795999999</v>
      </c>
      <c r="BE14" s="409">
        <v>15.436293836999999</v>
      </c>
      <c r="BF14" s="409">
        <v>15.253468287</v>
      </c>
      <c r="BG14" s="409">
        <v>15.733583116</v>
      </c>
      <c r="BH14" s="409">
        <v>15.50289677</v>
      </c>
      <c r="BI14" s="409">
        <v>15.130785683999999</v>
      </c>
      <c r="BJ14" s="409">
        <v>14.893929635999999</v>
      </c>
      <c r="BK14" s="409">
        <v>14.219185188999999</v>
      </c>
      <c r="BL14" s="409">
        <v>15.177558545</v>
      </c>
      <c r="BM14" s="409">
        <v>14.923154945</v>
      </c>
      <c r="BN14" s="409">
        <v>14.945955924</v>
      </c>
      <c r="BO14" s="409">
        <v>14.722744493</v>
      </c>
      <c r="BP14" s="409">
        <v>15.258713520000001</v>
      </c>
      <c r="BQ14" s="409">
        <v>15.461871385</v>
      </c>
      <c r="BR14" s="409">
        <v>15.278430160999999</v>
      </c>
      <c r="BS14" s="409">
        <v>15.76523386</v>
      </c>
      <c r="BT14" s="409">
        <v>15.523302145000001</v>
      </c>
      <c r="BU14" s="409">
        <v>15.148822366999999</v>
      </c>
      <c r="BV14" s="409">
        <v>14.910734</v>
      </c>
    </row>
    <row r="15" spans="1:74" ht="11.1" customHeight="1" x14ac:dyDescent="0.2">
      <c r="AY15" s="153"/>
      <c r="AZ15" s="153"/>
      <c r="BA15" s="153"/>
      <c r="BB15" s="153"/>
      <c r="BC15" s="153"/>
      <c r="BD15" s="153"/>
      <c r="BE15" s="153"/>
      <c r="BF15" s="153"/>
      <c r="BG15" s="153"/>
      <c r="BH15" s="153"/>
      <c r="BI15" s="153"/>
      <c r="BJ15" s="153"/>
    </row>
    <row r="16" spans="1:74" ht="11.1" customHeight="1" x14ac:dyDescent="0.2">
      <c r="A16" s="162" t="s">
        <v>739</v>
      </c>
      <c r="B16" s="172" t="s">
        <v>1145</v>
      </c>
      <c r="C16" s="252">
        <v>4.3317093617999998</v>
      </c>
      <c r="D16" s="252">
        <v>4.5665833826000002</v>
      </c>
      <c r="E16" s="252">
        <v>4.4873053942999999</v>
      </c>
      <c r="F16" s="252">
        <v>4.3667769317999996</v>
      </c>
      <c r="G16" s="252">
        <v>4.7962085014999998</v>
      </c>
      <c r="H16" s="252">
        <v>4.8969617534000003</v>
      </c>
      <c r="I16" s="252">
        <v>4.8833998623000001</v>
      </c>
      <c r="J16" s="252">
        <v>5.0572028590000002</v>
      </c>
      <c r="K16" s="252">
        <v>4.9809204655999997</v>
      </c>
      <c r="L16" s="252">
        <v>4.8340161563999997</v>
      </c>
      <c r="M16" s="252">
        <v>4.8665927244000002</v>
      </c>
      <c r="N16" s="252">
        <v>4.8766985430999998</v>
      </c>
      <c r="O16" s="252">
        <v>4.3837455514999997</v>
      </c>
      <c r="P16" s="252">
        <v>4.4642384079999999</v>
      </c>
      <c r="Q16" s="252">
        <v>4.1732939636999999</v>
      </c>
      <c r="R16" s="252">
        <v>4.5190133186999999</v>
      </c>
      <c r="S16" s="252">
        <v>4.6322175076000001</v>
      </c>
      <c r="T16" s="252">
        <v>4.7764187444999999</v>
      </c>
      <c r="U16" s="252">
        <v>4.8458387276000003</v>
      </c>
      <c r="V16" s="252">
        <v>4.9104376308999997</v>
      </c>
      <c r="W16" s="252">
        <v>4.6475836067999996</v>
      </c>
      <c r="X16" s="252">
        <v>4.6627838534999997</v>
      </c>
      <c r="Y16" s="252">
        <v>4.7029198374999996</v>
      </c>
      <c r="Z16" s="252">
        <v>4.7706588733000004</v>
      </c>
      <c r="AA16" s="252">
        <v>4.6281454569999996</v>
      </c>
      <c r="AB16" s="252">
        <v>4.8461979700000004</v>
      </c>
      <c r="AC16" s="252">
        <v>4.6769708699999999</v>
      </c>
      <c r="AD16" s="252">
        <v>4.4750517590000003</v>
      </c>
      <c r="AE16" s="252">
        <v>4.5227395929999998</v>
      </c>
      <c r="AF16" s="252">
        <v>4.7526755200000004</v>
      </c>
      <c r="AG16" s="252">
        <v>4.9330463360000003</v>
      </c>
      <c r="AH16" s="252">
        <v>5.0696870609999998</v>
      </c>
      <c r="AI16" s="252">
        <v>4.8391417050000003</v>
      </c>
      <c r="AJ16" s="252">
        <v>4.867911587</v>
      </c>
      <c r="AK16" s="252">
        <v>4.9288132720000002</v>
      </c>
      <c r="AL16" s="252">
        <v>5.0089165050000002</v>
      </c>
      <c r="AM16" s="252">
        <v>4.8400078540000004</v>
      </c>
      <c r="AN16" s="252">
        <v>4.8123708360000004</v>
      </c>
      <c r="AO16" s="252">
        <v>4.6414517460000004</v>
      </c>
      <c r="AP16" s="252">
        <v>4.556383984</v>
      </c>
      <c r="AQ16" s="252">
        <v>4.7439977249999998</v>
      </c>
      <c r="AR16" s="252">
        <v>4.9436862909999997</v>
      </c>
      <c r="AS16" s="252">
        <v>5.004150471</v>
      </c>
      <c r="AT16" s="252">
        <v>5.1121733840000001</v>
      </c>
      <c r="AU16" s="252">
        <v>4.9262351329999996</v>
      </c>
      <c r="AV16" s="252">
        <v>4.8490527319999996</v>
      </c>
      <c r="AW16" s="252">
        <v>4.9075358800000002</v>
      </c>
      <c r="AX16" s="252">
        <v>4.9266990899999996</v>
      </c>
      <c r="AY16" s="252">
        <v>4.7556991020000003</v>
      </c>
      <c r="AZ16" s="252">
        <v>4.9068544200000002</v>
      </c>
      <c r="BA16" s="409">
        <v>4.7337623720000002</v>
      </c>
      <c r="BB16" s="409">
        <v>4.6471565779999997</v>
      </c>
      <c r="BC16" s="409">
        <v>4.8380667390000003</v>
      </c>
      <c r="BD16" s="409">
        <v>5.0413681800000001</v>
      </c>
      <c r="BE16" s="409">
        <v>5.1035703799999999</v>
      </c>
      <c r="BF16" s="409">
        <v>5.2133193000000002</v>
      </c>
      <c r="BG16" s="409">
        <v>5.0241617200000004</v>
      </c>
      <c r="BH16" s="409">
        <v>4.9452960739999998</v>
      </c>
      <c r="BI16" s="409">
        <v>5.00477989</v>
      </c>
      <c r="BJ16" s="409">
        <v>5.0242159109999998</v>
      </c>
      <c r="BK16" s="409">
        <v>4.8101345210000002</v>
      </c>
      <c r="BL16" s="409">
        <v>4.9631939530000002</v>
      </c>
      <c r="BM16" s="409">
        <v>4.7882347750000003</v>
      </c>
      <c r="BN16" s="409">
        <v>4.700402864</v>
      </c>
      <c r="BO16" s="409">
        <v>4.8939648819999997</v>
      </c>
      <c r="BP16" s="409">
        <v>5.099995281</v>
      </c>
      <c r="BQ16" s="409">
        <v>5.162460555</v>
      </c>
      <c r="BR16" s="409">
        <v>5.2737546149999996</v>
      </c>
      <c r="BS16" s="409">
        <v>5.0819977700000001</v>
      </c>
      <c r="BT16" s="409">
        <v>5.0020805939999997</v>
      </c>
      <c r="BU16" s="409">
        <v>5.0623393869999997</v>
      </c>
      <c r="BV16" s="409">
        <v>5.0819075759999999</v>
      </c>
    </row>
    <row r="17" spans="1:74" ht="11.1" customHeight="1" x14ac:dyDescent="0.2">
      <c r="A17" s="162" t="s">
        <v>740</v>
      </c>
      <c r="B17" s="173" t="s">
        <v>501</v>
      </c>
      <c r="C17" s="252">
        <v>3.2989422833000002</v>
      </c>
      <c r="D17" s="252">
        <v>3.5194273541999999</v>
      </c>
      <c r="E17" s="252">
        <v>3.4201421963</v>
      </c>
      <c r="F17" s="252">
        <v>3.2655037106</v>
      </c>
      <c r="G17" s="252">
        <v>3.6851763416000001</v>
      </c>
      <c r="H17" s="252">
        <v>3.7638842510999999</v>
      </c>
      <c r="I17" s="252">
        <v>3.7358994012000002</v>
      </c>
      <c r="J17" s="252">
        <v>3.9130693709000002</v>
      </c>
      <c r="K17" s="252">
        <v>3.8373451562000001</v>
      </c>
      <c r="L17" s="252">
        <v>3.5923728050000001</v>
      </c>
      <c r="M17" s="252">
        <v>3.6368196216999999</v>
      </c>
      <c r="N17" s="252">
        <v>3.7007119206999999</v>
      </c>
      <c r="O17" s="252">
        <v>3.3474319713999998</v>
      </c>
      <c r="P17" s="252">
        <v>3.4026337539</v>
      </c>
      <c r="Q17" s="252">
        <v>3.1204455374000002</v>
      </c>
      <c r="R17" s="252">
        <v>3.4135504916000001</v>
      </c>
      <c r="S17" s="252">
        <v>3.5332230115000001</v>
      </c>
      <c r="T17" s="252">
        <v>3.6809083760000001</v>
      </c>
      <c r="U17" s="252">
        <v>3.7199413771000001</v>
      </c>
      <c r="V17" s="252">
        <v>3.7830732724999998</v>
      </c>
      <c r="W17" s="252">
        <v>3.5306486791</v>
      </c>
      <c r="X17" s="252">
        <v>3.4354874452000002</v>
      </c>
      <c r="Y17" s="252">
        <v>3.5367250541000002</v>
      </c>
      <c r="Z17" s="252">
        <v>3.6330192192999999</v>
      </c>
      <c r="AA17" s="252">
        <v>3.4667424169999999</v>
      </c>
      <c r="AB17" s="252">
        <v>3.6907760079999998</v>
      </c>
      <c r="AC17" s="252">
        <v>3.5493611390000002</v>
      </c>
      <c r="AD17" s="252">
        <v>3.344152459</v>
      </c>
      <c r="AE17" s="252">
        <v>3.4042027579999998</v>
      </c>
      <c r="AF17" s="252">
        <v>3.6356804309999999</v>
      </c>
      <c r="AG17" s="252">
        <v>3.7380102229999999</v>
      </c>
      <c r="AH17" s="252">
        <v>3.8924518930000001</v>
      </c>
      <c r="AI17" s="252">
        <v>3.6507040169999998</v>
      </c>
      <c r="AJ17" s="252">
        <v>3.681617073</v>
      </c>
      <c r="AK17" s="252">
        <v>3.7418932659999999</v>
      </c>
      <c r="AL17" s="252">
        <v>3.8107948390000002</v>
      </c>
      <c r="AM17" s="252">
        <v>3.6689223549999999</v>
      </c>
      <c r="AN17" s="252">
        <v>3.6474830069999999</v>
      </c>
      <c r="AO17" s="252">
        <v>3.504270086</v>
      </c>
      <c r="AP17" s="252">
        <v>3.4158239749999999</v>
      </c>
      <c r="AQ17" s="252">
        <v>3.6158250519999999</v>
      </c>
      <c r="AR17" s="252">
        <v>3.8169736460000001</v>
      </c>
      <c r="AS17" s="252">
        <v>3.7988945909999998</v>
      </c>
      <c r="AT17" s="252">
        <v>3.924711367</v>
      </c>
      <c r="AU17" s="252">
        <v>3.7275600820000001</v>
      </c>
      <c r="AV17" s="252">
        <v>3.652771408</v>
      </c>
      <c r="AW17" s="252">
        <v>3.710614037</v>
      </c>
      <c r="AX17" s="252">
        <v>3.7185188060000001</v>
      </c>
      <c r="AY17" s="252">
        <v>3.5539019679999999</v>
      </c>
      <c r="AZ17" s="252">
        <v>3.7121272780000001</v>
      </c>
      <c r="BA17" s="409">
        <v>3.5663761969999999</v>
      </c>
      <c r="BB17" s="409">
        <v>3.4763625579999999</v>
      </c>
      <c r="BC17" s="409">
        <v>3.67990825</v>
      </c>
      <c r="BD17" s="409">
        <v>3.8846217969999999</v>
      </c>
      <c r="BE17" s="409">
        <v>3.866222327</v>
      </c>
      <c r="BF17" s="409">
        <v>3.9942689520000001</v>
      </c>
      <c r="BG17" s="409">
        <v>3.7936235580000002</v>
      </c>
      <c r="BH17" s="409">
        <v>3.717509406</v>
      </c>
      <c r="BI17" s="409">
        <v>3.7763771789999998</v>
      </c>
      <c r="BJ17" s="409">
        <v>3.7844220439999998</v>
      </c>
      <c r="BK17" s="409">
        <v>3.6014903720000002</v>
      </c>
      <c r="BL17" s="409">
        <v>3.7618343919999999</v>
      </c>
      <c r="BM17" s="409">
        <v>3.6141316369999998</v>
      </c>
      <c r="BN17" s="409">
        <v>3.522912673</v>
      </c>
      <c r="BO17" s="409">
        <v>3.7291839360000001</v>
      </c>
      <c r="BP17" s="409">
        <v>3.9366386929999999</v>
      </c>
      <c r="BQ17" s="409">
        <v>3.9179928450000001</v>
      </c>
      <c r="BR17" s="409">
        <v>4.0477540740000002</v>
      </c>
      <c r="BS17" s="409">
        <v>3.8444219450000001</v>
      </c>
      <c r="BT17" s="409">
        <v>3.7672885890000001</v>
      </c>
      <c r="BU17" s="409">
        <v>3.8269446290000002</v>
      </c>
      <c r="BV17" s="409">
        <v>3.835097218</v>
      </c>
    </row>
    <row r="18" spans="1:74" ht="11.1" customHeight="1" x14ac:dyDescent="0.2">
      <c r="AY18" s="153"/>
      <c r="AZ18" s="153"/>
      <c r="BA18" s="153"/>
      <c r="BB18" s="153"/>
      <c r="BC18" s="153"/>
      <c r="BD18" s="153"/>
      <c r="BE18" s="153"/>
      <c r="BF18" s="153"/>
      <c r="BG18" s="153"/>
      <c r="BH18" s="153"/>
      <c r="BI18" s="153"/>
      <c r="BJ18" s="153"/>
    </row>
    <row r="19" spans="1:74" ht="11.1" customHeight="1" x14ac:dyDescent="0.2">
      <c r="A19" s="162" t="s">
        <v>741</v>
      </c>
      <c r="B19" s="172" t="s">
        <v>515</v>
      </c>
      <c r="C19" s="252">
        <v>8.2088914634000005</v>
      </c>
      <c r="D19" s="252">
        <v>8.3476488288000006</v>
      </c>
      <c r="E19" s="252">
        <v>8.1211458549</v>
      </c>
      <c r="F19" s="252">
        <v>8.3408231571999991</v>
      </c>
      <c r="G19" s="252">
        <v>8.4842456427999995</v>
      </c>
      <c r="H19" s="252">
        <v>9.0398207525000007</v>
      </c>
      <c r="I19" s="252">
        <v>8.7738940146999997</v>
      </c>
      <c r="J19" s="252">
        <v>9.0100170293000001</v>
      </c>
      <c r="K19" s="252">
        <v>8.6844809466000008</v>
      </c>
      <c r="L19" s="252">
        <v>8.4890688110999992</v>
      </c>
      <c r="M19" s="252">
        <v>8.1368985541000001</v>
      </c>
      <c r="N19" s="252">
        <v>8.2277438429000007</v>
      </c>
      <c r="O19" s="252">
        <v>7.8292947991000004</v>
      </c>
      <c r="P19" s="252">
        <v>8.0034381281999991</v>
      </c>
      <c r="Q19" s="252">
        <v>7.9724895312999999</v>
      </c>
      <c r="R19" s="252">
        <v>8.0056915521000001</v>
      </c>
      <c r="S19" s="252">
        <v>8.8218712990999997</v>
      </c>
      <c r="T19" s="252">
        <v>9.1639670303000003</v>
      </c>
      <c r="U19" s="252">
        <v>8.7616403828999996</v>
      </c>
      <c r="V19" s="252">
        <v>9.0290298212</v>
      </c>
      <c r="W19" s="252">
        <v>9.1346023042999995</v>
      </c>
      <c r="X19" s="252">
        <v>8.7652335469999993</v>
      </c>
      <c r="Y19" s="252">
        <v>8.4275053337999992</v>
      </c>
      <c r="Z19" s="252">
        <v>8.2562066127999998</v>
      </c>
      <c r="AA19" s="252">
        <v>8.1030118625000007</v>
      </c>
      <c r="AB19" s="252">
        <v>7.9830930408</v>
      </c>
      <c r="AC19" s="252">
        <v>8.2518596626999994</v>
      </c>
      <c r="AD19" s="252">
        <v>8.1542783962000005</v>
      </c>
      <c r="AE19" s="252">
        <v>8.7664374911999996</v>
      </c>
      <c r="AF19" s="252">
        <v>8.9878822176999993</v>
      </c>
      <c r="AG19" s="252">
        <v>8.9622790686999991</v>
      </c>
      <c r="AH19" s="252">
        <v>9.1848396883000003</v>
      </c>
      <c r="AI19" s="252">
        <v>8.6390796140999999</v>
      </c>
      <c r="AJ19" s="252">
        <v>8.5516491320999997</v>
      </c>
      <c r="AK19" s="252">
        <v>8.1495739138999994</v>
      </c>
      <c r="AL19" s="252">
        <v>8.2034793849999996</v>
      </c>
      <c r="AM19" s="252">
        <v>8.2015497476999997</v>
      </c>
      <c r="AN19" s="252">
        <v>8.1882925451999995</v>
      </c>
      <c r="AO19" s="252">
        <v>8.2238108333</v>
      </c>
      <c r="AP19" s="252">
        <v>8.2938106199000003</v>
      </c>
      <c r="AQ19" s="252">
        <v>8.7797632771000007</v>
      </c>
      <c r="AR19" s="252">
        <v>9.1314216908999999</v>
      </c>
      <c r="AS19" s="252">
        <v>9.1247646711999995</v>
      </c>
      <c r="AT19" s="252">
        <v>9.1392444059999995</v>
      </c>
      <c r="AU19" s="252">
        <v>8.9394837891000005</v>
      </c>
      <c r="AV19" s="252">
        <v>8.7076584704000002</v>
      </c>
      <c r="AW19" s="252">
        <v>8.3404068215000002</v>
      </c>
      <c r="AX19" s="252">
        <v>8.3384525830000005</v>
      </c>
      <c r="AY19" s="252">
        <v>8.3126567290000004</v>
      </c>
      <c r="AZ19" s="252">
        <v>8.3197191689000007</v>
      </c>
      <c r="BA19" s="409">
        <v>8.3462897304000006</v>
      </c>
      <c r="BB19" s="409">
        <v>8.4255250434000004</v>
      </c>
      <c r="BC19" s="409">
        <v>8.9215460351000004</v>
      </c>
      <c r="BD19" s="409">
        <v>9.2792960463000007</v>
      </c>
      <c r="BE19" s="409">
        <v>9.2688191230000001</v>
      </c>
      <c r="BF19" s="409">
        <v>9.3088339283000003</v>
      </c>
      <c r="BG19" s="409">
        <v>9.0903937408999997</v>
      </c>
      <c r="BH19" s="409">
        <v>8.8615146176999993</v>
      </c>
      <c r="BI19" s="409">
        <v>8.5039386123000007</v>
      </c>
      <c r="BJ19" s="409">
        <v>8.4771492763000005</v>
      </c>
      <c r="BK19" s="409">
        <v>8.4670795669000007</v>
      </c>
      <c r="BL19" s="409">
        <v>8.4763116112999999</v>
      </c>
      <c r="BM19" s="409">
        <v>8.5040459353000006</v>
      </c>
      <c r="BN19" s="409">
        <v>8.5867465978999995</v>
      </c>
      <c r="BO19" s="409">
        <v>9.0893975770999997</v>
      </c>
      <c r="BP19" s="409">
        <v>9.4506069288999992</v>
      </c>
      <c r="BQ19" s="409">
        <v>9.4404965713000006</v>
      </c>
      <c r="BR19" s="409">
        <v>9.4824375762000006</v>
      </c>
      <c r="BS19" s="409">
        <v>9.2592635604000009</v>
      </c>
      <c r="BT19" s="409">
        <v>9.0335308188999992</v>
      </c>
      <c r="BU19" s="409">
        <v>8.6731612551000001</v>
      </c>
      <c r="BV19" s="409">
        <v>8.6471106606999992</v>
      </c>
    </row>
    <row r="20" spans="1:74" ht="11.1" customHeight="1" x14ac:dyDescent="0.2">
      <c r="AY20" s="153"/>
      <c r="AZ20" s="153"/>
      <c r="BA20" s="153"/>
      <c r="BB20" s="153"/>
      <c r="BC20" s="153"/>
      <c r="BD20" s="153"/>
      <c r="BE20" s="153"/>
      <c r="BF20" s="153"/>
      <c r="BG20" s="153"/>
      <c r="BH20" s="153"/>
      <c r="BI20" s="153"/>
      <c r="BJ20" s="153"/>
    </row>
    <row r="21" spans="1:74" ht="11.1" customHeight="1" x14ac:dyDescent="0.2">
      <c r="A21" s="162" t="s">
        <v>742</v>
      </c>
      <c r="B21" s="172" t="s">
        <v>516</v>
      </c>
      <c r="C21" s="252">
        <v>32.015164384999999</v>
      </c>
      <c r="D21" s="252">
        <v>32.336747008000003</v>
      </c>
      <c r="E21" s="252">
        <v>31.865970114</v>
      </c>
      <c r="F21" s="252">
        <v>31.203081933</v>
      </c>
      <c r="G21" s="252">
        <v>31.018950896</v>
      </c>
      <c r="H21" s="252">
        <v>31.239857747999999</v>
      </c>
      <c r="I21" s="252">
        <v>30.433983427000001</v>
      </c>
      <c r="J21" s="252">
        <v>30.521773643</v>
      </c>
      <c r="K21" s="252">
        <v>31.150450336999999</v>
      </c>
      <c r="L21" s="252">
        <v>30.932183413000001</v>
      </c>
      <c r="M21" s="252">
        <v>32.038349355999998</v>
      </c>
      <c r="N21" s="252">
        <v>33.045303199999999</v>
      </c>
      <c r="O21" s="252">
        <v>31.797041325999999</v>
      </c>
      <c r="P21" s="252">
        <v>33.893547654999999</v>
      </c>
      <c r="Q21" s="252">
        <v>32.684127654999998</v>
      </c>
      <c r="R21" s="252">
        <v>33.048971887999997</v>
      </c>
      <c r="S21" s="252">
        <v>31.931640976000001</v>
      </c>
      <c r="T21" s="252">
        <v>32.399953211000003</v>
      </c>
      <c r="U21" s="252">
        <v>32.008266398000004</v>
      </c>
      <c r="V21" s="252">
        <v>32.742459717000003</v>
      </c>
      <c r="W21" s="252">
        <v>32.508637624000002</v>
      </c>
      <c r="X21" s="252">
        <v>32.751428421</v>
      </c>
      <c r="Y21" s="252">
        <v>32.674789676000003</v>
      </c>
      <c r="Z21" s="252">
        <v>33.925683929999998</v>
      </c>
      <c r="AA21" s="252">
        <v>33.521823883000003</v>
      </c>
      <c r="AB21" s="252">
        <v>34.750842718000001</v>
      </c>
      <c r="AC21" s="252">
        <v>34.006664870000002</v>
      </c>
      <c r="AD21" s="252">
        <v>33.982832664</v>
      </c>
      <c r="AE21" s="252">
        <v>33.251804579999998</v>
      </c>
      <c r="AF21" s="252">
        <v>33.265872201999997</v>
      </c>
      <c r="AG21" s="252">
        <v>32.314489946999998</v>
      </c>
      <c r="AH21" s="252">
        <v>33.496552972000003</v>
      </c>
      <c r="AI21" s="252">
        <v>32.620221934</v>
      </c>
      <c r="AJ21" s="252">
        <v>33.242250722999998</v>
      </c>
      <c r="AK21" s="252">
        <v>34.065502598999998</v>
      </c>
      <c r="AL21" s="252">
        <v>34.321067972000002</v>
      </c>
      <c r="AM21" s="252">
        <v>34.191671280999998</v>
      </c>
      <c r="AN21" s="252">
        <v>35.561196039999999</v>
      </c>
      <c r="AO21" s="252">
        <v>34.804180275</v>
      </c>
      <c r="AP21" s="252">
        <v>34.381701272999997</v>
      </c>
      <c r="AQ21" s="252">
        <v>34.072285979999997</v>
      </c>
      <c r="AR21" s="252">
        <v>34.049010150999997</v>
      </c>
      <c r="AS21" s="252">
        <v>33.503620589000001</v>
      </c>
      <c r="AT21" s="252">
        <v>33.770931142000002</v>
      </c>
      <c r="AU21" s="252">
        <v>33.909949572999999</v>
      </c>
      <c r="AV21" s="252">
        <v>34.094854034999997</v>
      </c>
      <c r="AW21" s="252">
        <v>35.074313466</v>
      </c>
      <c r="AX21" s="252">
        <v>35.379978416999997</v>
      </c>
      <c r="AY21" s="252">
        <v>35.564962659999999</v>
      </c>
      <c r="AZ21" s="252">
        <v>36.754222833999997</v>
      </c>
      <c r="BA21" s="409">
        <v>35.777986937999998</v>
      </c>
      <c r="BB21" s="409">
        <v>35.237301588999998</v>
      </c>
      <c r="BC21" s="409">
        <v>34.765080828000002</v>
      </c>
      <c r="BD21" s="409">
        <v>34.891268400000001</v>
      </c>
      <c r="BE21" s="409">
        <v>34.414051276000002</v>
      </c>
      <c r="BF21" s="409">
        <v>34.452890506999999</v>
      </c>
      <c r="BG21" s="409">
        <v>34.430084243000003</v>
      </c>
      <c r="BH21" s="409">
        <v>34.750723698000002</v>
      </c>
      <c r="BI21" s="409">
        <v>35.484611200000003</v>
      </c>
      <c r="BJ21" s="409">
        <v>36.321557189000004</v>
      </c>
      <c r="BK21" s="409">
        <v>36.425899690000001</v>
      </c>
      <c r="BL21" s="409">
        <v>37.586879760000002</v>
      </c>
      <c r="BM21" s="409">
        <v>36.605715295000003</v>
      </c>
      <c r="BN21" s="409">
        <v>36.071492857999999</v>
      </c>
      <c r="BO21" s="409">
        <v>35.601924079</v>
      </c>
      <c r="BP21" s="409">
        <v>35.731730073999998</v>
      </c>
      <c r="BQ21" s="409">
        <v>35.227912349</v>
      </c>
      <c r="BR21" s="409">
        <v>35.259003581999998</v>
      </c>
      <c r="BS21" s="409">
        <v>35.244631275000003</v>
      </c>
      <c r="BT21" s="409">
        <v>35.578031430999999</v>
      </c>
      <c r="BU21" s="409">
        <v>36.322923504999999</v>
      </c>
      <c r="BV21" s="409">
        <v>37.155191729000002</v>
      </c>
    </row>
    <row r="22" spans="1:74" ht="11.1" customHeight="1" x14ac:dyDescent="0.2">
      <c r="A22" s="162" t="s">
        <v>302</v>
      </c>
      <c r="B22" s="173" t="s">
        <v>352</v>
      </c>
      <c r="C22" s="252">
        <v>11.623785912000001</v>
      </c>
      <c r="D22" s="252">
        <v>11.26384788</v>
      </c>
      <c r="E22" s="252">
        <v>11.329143985</v>
      </c>
      <c r="F22" s="252">
        <v>11.652504731000001</v>
      </c>
      <c r="G22" s="252">
        <v>11.341640120999999</v>
      </c>
      <c r="H22" s="252">
        <v>11.804290475</v>
      </c>
      <c r="I22" s="252">
        <v>11.149859973</v>
      </c>
      <c r="J22" s="252">
        <v>11.369024344</v>
      </c>
      <c r="K22" s="252">
        <v>12.030068221000001</v>
      </c>
      <c r="L22" s="252">
        <v>11.908566865999999</v>
      </c>
      <c r="M22" s="252">
        <v>12.027055082</v>
      </c>
      <c r="N22" s="252">
        <v>12.142556568</v>
      </c>
      <c r="O22" s="252">
        <v>11.518283643</v>
      </c>
      <c r="P22" s="252">
        <v>12.236047555000001</v>
      </c>
      <c r="Q22" s="252">
        <v>12.186341725</v>
      </c>
      <c r="R22" s="252">
        <v>12.661300882999999</v>
      </c>
      <c r="S22" s="252">
        <v>12.319135144000001</v>
      </c>
      <c r="T22" s="252">
        <v>12.436209942</v>
      </c>
      <c r="U22" s="252">
        <v>12.293168709</v>
      </c>
      <c r="V22" s="252">
        <v>12.820769164</v>
      </c>
      <c r="W22" s="252">
        <v>12.615266523000001</v>
      </c>
      <c r="X22" s="252">
        <v>12.656758263</v>
      </c>
      <c r="Y22" s="252">
        <v>12.285539656999999</v>
      </c>
      <c r="Z22" s="252">
        <v>12.486207862000001</v>
      </c>
      <c r="AA22" s="252">
        <v>12.544100816</v>
      </c>
      <c r="AB22" s="252">
        <v>12.922726332</v>
      </c>
      <c r="AC22" s="252">
        <v>12.794607609</v>
      </c>
      <c r="AD22" s="252">
        <v>13.310426079000001</v>
      </c>
      <c r="AE22" s="252">
        <v>12.694306641000001</v>
      </c>
      <c r="AF22" s="252">
        <v>13.140215823</v>
      </c>
      <c r="AG22" s="252">
        <v>12.323415139</v>
      </c>
      <c r="AH22" s="252">
        <v>12.850049454000001</v>
      </c>
      <c r="AI22" s="252">
        <v>12.509091163000001</v>
      </c>
      <c r="AJ22" s="252">
        <v>12.928297113999999</v>
      </c>
      <c r="AK22" s="252">
        <v>12.951267787000001</v>
      </c>
      <c r="AL22" s="252">
        <v>12.780413898999999</v>
      </c>
      <c r="AM22" s="252">
        <v>13.352728282999999</v>
      </c>
      <c r="AN22" s="252">
        <v>13.730626688999999</v>
      </c>
      <c r="AO22" s="252">
        <v>13.384020116</v>
      </c>
      <c r="AP22" s="252">
        <v>13.405911119000001</v>
      </c>
      <c r="AQ22" s="252">
        <v>13.105083992999999</v>
      </c>
      <c r="AR22" s="252">
        <v>13.363873641</v>
      </c>
      <c r="AS22" s="252">
        <v>12.945025104000001</v>
      </c>
      <c r="AT22" s="252">
        <v>12.948946135</v>
      </c>
      <c r="AU22" s="252">
        <v>13.125881053000001</v>
      </c>
      <c r="AV22" s="252">
        <v>13.180564603000001</v>
      </c>
      <c r="AW22" s="252">
        <v>13.290703507</v>
      </c>
      <c r="AX22" s="252">
        <v>13.336901865</v>
      </c>
      <c r="AY22" s="252">
        <v>13.866090695</v>
      </c>
      <c r="AZ22" s="252">
        <v>14.239270386999999</v>
      </c>
      <c r="BA22" s="409">
        <v>13.865162733</v>
      </c>
      <c r="BB22" s="409">
        <v>13.872244004000001</v>
      </c>
      <c r="BC22" s="409">
        <v>13.546864886</v>
      </c>
      <c r="BD22" s="409">
        <v>13.799996721999999</v>
      </c>
      <c r="BE22" s="409">
        <v>13.35422908</v>
      </c>
      <c r="BF22" s="409">
        <v>13.345683768000001</v>
      </c>
      <c r="BG22" s="409">
        <v>13.516499211999999</v>
      </c>
      <c r="BH22" s="409">
        <v>13.561827237999999</v>
      </c>
      <c r="BI22" s="409">
        <v>13.665142089</v>
      </c>
      <c r="BJ22" s="409">
        <v>13.703172837</v>
      </c>
      <c r="BK22" s="409">
        <v>14.312031182</v>
      </c>
      <c r="BL22" s="409">
        <v>14.688423115000001</v>
      </c>
      <c r="BM22" s="409">
        <v>14.295864870000001</v>
      </c>
      <c r="BN22" s="409">
        <v>14.296639473000001</v>
      </c>
      <c r="BO22" s="409">
        <v>13.955718192999999</v>
      </c>
      <c r="BP22" s="409">
        <v>14.211363137999999</v>
      </c>
      <c r="BQ22" s="409">
        <v>13.747895371</v>
      </c>
      <c r="BR22" s="409">
        <v>13.735472501</v>
      </c>
      <c r="BS22" s="409">
        <v>13.908507966</v>
      </c>
      <c r="BT22" s="409">
        <v>13.953020987</v>
      </c>
      <c r="BU22" s="409">
        <v>14.057982308</v>
      </c>
      <c r="BV22" s="409">
        <v>14.096428065</v>
      </c>
    </row>
    <row r="23" spans="1:74" ht="11.1" customHeight="1" x14ac:dyDescent="0.2">
      <c r="A23" s="162" t="s">
        <v>297</v>
      </c>
      <c r="B23" s="173" t="s">
        <v>743</v>
      </c>
      <c r="C23" s="252">
        <v>4.9964000000000004</v>
      </c>
      <c r="D23" s="252">
        <v>5.2416</v>
      </c>
      <c r="E23" s="252">
        <v>4.8315000000000001</v>
      </c>
      <c r="F23" s="252">
        <v>3.9935</v>
      </c>
      <c r="G23" s="252">
        <v>3.7263999999999999</v>
      </c>
      <c r="H23" s="252">
        <v>3.7122999999999999</v>
      </c>
      <c r="I23" s="252">
        <v>3.8635000000000002</v>
      </c>
      <c r="J23" s="252">
        <v>3.8357000000000001</v>
      </c>
      <c r="K23" s="252">
        <v>3.7305000000000001</v>
      </c>
      <c r="L23" s="252">
        <v>3.8860999999999999</v>
      </c>
      <c r="M23" s="252">
        <v>4.2339000000000002</v>
      </c>
      <c r="N23" s="252">
        <v>4.9762000000000004</v>
      </c>
      <c r="O23" s="252">
        <v>4.5220000000000002</v>
      </c>
      <c r="P23" s="252">
        <v>5.0339999999999998</v>
      </c>
      <c r="Q23" s="252">
        <v>4.5049999999999999</v>
      </c>
      <c r="R23" s="252">
        <v>4.1630000000000003</v>
      </c>
      <c r="S23" s="252">
        <v>3.5979999999999999</v>
      </c>
      <c r="T23" s="252">
        <v>3.677</v>
      </c>
      <c r="U23" s="252">
        <v>3.8</v>
      </c>
      <c r="V23" s="252">
        <v>3.9180000000000001</v>
      </c>
      <c r="W23" s="252">
        <v>3.859</v>
      </c>
      <c r="X23" s="252">
        <v>3.8359999999999999</v>
      </c>
      <c r="Y23" s="252">
        <v>3.9780000000000002</v>
      </c>
      <c r="Z23" s="252">
        <v>4.6159999999999997</v>
      </c>
      <c r="AA23" s="252">
        <v>4.3449999999999998</v>
      </c>
      <c r="AB23" s="252">
        <v>4.6289999999999996</v>
      </c>
      <c r="AC23" s="252">
        <v>4.3559999999999999</v>
      </c>
      <c r="AD23" s="252">
        <v>3.9729999999999999</v>
      </c>
      <c r="AE23" s="252">
        <v>3.5790000000000002</v>
      </c>
      <c r="AF23" s="252">
        <v>3.5609999999999999</v>
      </c>
      <c r="AG23" s="252">
        <v>3.7789999999999999</v>
      </c>
      <c r="AH23" s="252">
        <v>3.86</v>
      </c>
      <c r="AI23" s="252">
        <v>3.7229999999999999</v>
      </c>
      <c r="AJ23" s="252">
        <v>3.7770000000000001</v>
      </c>
      <c r="AK23" s="252">
        <v>4.1580000000000004</v>
      </c>
      <c r="AL23" s="252">
        <v>4.5960000000000001</v>
      </c>
      <c r="AM23" s="252">
        <v>4.1760000000000002</v>
      </c>
      <c r="AN23" s="252">
        <v>4.5650000000000004</v>
      </c>
      <c r="AO23" s="252">
        <v>4.2789999999999999</v>
      </c>
      <c r="AP23" s="252">
        <v>3.8410000000000002</v>
      </c>
      <c r="AQ23" s="252">
        <v>3.5529999999999999</v>
      </c>
      <c r="AR23" s="252">
        <v>3.524</v>
      </c>
      <c r="AS23" s="252">
        <v>3.6360000000000001</v>
      </c>
      <c r="AT23" s="252">
        <v>3.7469999999999999</v>
      </c>
      <c r="AU23" s="252">
        <v>3.6789999999999998</v>
      </c>
      <c r="AV23" s="252">
        <v>3.649</v>
      </c>
      <c r="AW23" s="252">
        <v>4.1479999999999997</v>
      </c>
      <c r="AX23" s="252">
        <v>4.4976326530000001</v>
      </c>
      <c r="AY23" s="252">
        <v>4.268433302</v>
      </c>
      <c r="AZ23" s="252">
        <v>4.515726012</v>
      </c>
      <c r="BA23" s="409">
        <v>4.1220491969999999</v>
      </c>
      <c r="BB23" s="409">
        <v>3.656073031</v>
      </c>
      <c r="BC23" s="409">
        <v>3.3758361699999999</v>
      </c>
      <c r="BD23" s="409">
        <v>3.3372241260000002</v>
      </c>
      <c r="BE23" s="409">
        <v>3.5558266519999999</v>
      </c>
      <c r="BF23" s="409">
        <v>3.6490914779999999</v>
      </c>
      <c r="BG23" s="409">
        <v>3.512689956</v>
      </c>
      <c r="BH23" s="409">
        <v>3.5626843300000002</v>
      </c>
      <c r="BI23" s="409">
        <v>3.7988556820000001</v>
      </c>
      <c r="BJ23" s="409">
        <v>4.4217414140000004</v>
      </c>
      <c r="BK23" s="409">
        <v>4.1788168130000001</v>
      </c>
      <c r="BL23" s="409">
        <v>4.4315884429999999</v>
      </c>
      <c r="BM23" s="409">
        <v>4.0510277749999997</v>
      </c>
      <c r="BN23" s="409">
        <v>3.598324957</v>
      </c>
      <c r="BO23" s="409">
        <v>3.3281245240000001</v>
      </c>
      <c r="BP23" s="409">
        <v>3.2955768980000002</v>
      </c>
      <c r="BQ23" s="409">
        <v>3.516066769</v>
      </c>
      <c r="BR23" s="409">
        <v>3.6120737850000002</v>
      </c>
      <c r="BS23" s="409">
        <v>3.480641587</v>
      </c>
      <c r="BT23" s="409">
        <v>3.5323597289999999</v>
      </c>
      <c r="BU23" s="409">
        <v>3.7670121729999999</v>
      </c>
      <c r="BV23" s="409">
        <v>4.3824985449999998</v>
      </c>
    </row>
    <row r="24" spans="1:74" ht="11.1" customHeight="1" x14ac:dyDescent="0.2">
      <c r="A24" s="162" t="s">
        <v>744</v>
      </c>
      <c r="B24" s="173" t="s">
        <v>353</v>
      </c>
      <c r="C24" s="252">
        <v>3.7407483872</v>
      </c>
      <c r="D24" s="252">
        <v>3.9240830861</v>
      </c>
      <c r="E24" s="252">
        <v>3.9306879387999998</v>
      </c>
      <c r="F24" s="252">
        <v>3.8341244762</v>
      </c>
      <c r="G24" s="252">
        <v>4.0352854589999998</v>
      </c>
      <c r="H24" s="252">
        <v>3.9606334403000001</v>
      </c>
      <c r="I24" s="252">
        <v>3.6914255213999998</v>
      </c>
      <c r="J24" s="252">
        <v>3.5984896273999998</v>
      </c>
      <c r="K24" s="252">
        <v>3.6810221242000001</v>
      </c>
      <c r="L24" s="252">
        <v>3.6201944423999999</v>
      </c>
      <c r="M24" s="252">
        <v>3.9618601778999998</v>
      </c>
      <c r="N24" s="252">
        <v>4.0369211085999996</v>
      </c>
      <c r="O24" s="252">
        <v>3.8687901844999999</v>
      </c>
      <c r="P24" s="252">
        <v>4.3022963925999997</v>
      </c>
      <c r="Q24" s="252">
        <v>4.0469263235000001</v>
      </c>
      <c r="R24" s="252">
        <v>4.1663994434999996</v>
      </c>
      <c r="S24" s="252">
        <v>4.2297905660000001</v>
      </c>
      <c r="T24" s="252">
        <v>4.1784526334000001</v>
      </c>
      <c r="U24" s="252">
        <v>3.9736876883000001</v>
      </c>
      <c r="V24" s="252">
        <v>3.9325147952999999</v>
      </c>
      <c r="W24" s="252">
        <v>4.2273598754000004</v>
      </c>
      <c r="X24" s="252">
        <v>4.2430600948999997</v>
      </c>
      <c r="Y24" s="252">
        <v>4.2112586588000003</v>
      </c>
      <c r="Z24" s="252">
        <v>4.3459265628999999</v>
      </c>
      <c r="AA24" s="252">
        <v>4.3712212709999996</v>
      </c>
      <c r="AB24" s="252">
        <v>4.6822042899999996</v>
      </c>
      <c r="AC24" s="252">
        <v>4.6809048899999999</v>
      </c>
      <c r="AD24" s="252">
        <v>4.5059935390000003</v>
      </c>
      <c r="AE24" s="252">
        <v>4.5152345289999998</v>
      </c>
      <c r="AF24" s="252">
        <v>4.5005124409999997</v>
      </c>
      <c r="AG24" s="252">
        <v>4.1912652330000002</v>
      </c>
      <c r="AH24" s="252">
        <v>4.5302034830000002</v>
      </c>
      <c r="AI24" s="252">
        <v>4.1840075849999998</v>
      </c>
      <c r="AJ24" s="252">
        <v>4.480469984</v>
      </c>
      <c r="AK24" s="252">
        <v>4.5423471089999996</v>
      </c>
      <c r="AL24" s="252">
        <v>4.392805622</v>
      </c>
      <c r="AM24" s="252">
        <v>4.2492669520000002</v>
      </c>
      <c r="AN24" s="252">
        <v>4.478732237</v>
      </c>
      <c r="AO24" s="252">
        <v>4.4905742899999996</v>
      </c>
      <c r="AP24" s="252">
        <v>4.6019004319999999</v>
      </c>
      <c r="AQ24" s="252">
        <v>4.734701598</v>
      </c>
      <c r="AR24" s="252">
        <v>4.5769104880000002</v>
      </c>
      <c r="AS24" s="252">
        <v>4.3026353689999999</v>
      </c>
      <c r="AT24" s="252">
        <v>4.466208204</v>
      </c>
      <c r="AU24" s="252">
        <v>4.4970010460000003</v>
      </c>
      <c r="AV24" s="252">
        <v>4.7090222989999999</v>
      </c>
      <c r="AW24" s="252">
        <v>4.8567344769999998</v>
      </c>
      <c r="AX24" s="252">
        <v>4.6906591610000001</v>
      </c>
      <c r="AY24" s="252">
        <v>4.6267616550000001</v>
      </c>
      <c r="AZ24" s="252">
        <v>4.9250600489999998</v>
      </c>
      <c r="BA24" s="409">
        <v>4.9426474899999997</v>
      </c>
      <c r="BB24" s="409">
        <v>4.8802887510000001</v>
      </c>
      <c r="BC24" s="409">
        <v>4.9988302070000001</v>
      </c>
      <c r="BD24" s="409">
        <v>4.9120146980000001</v>
      </c>
      <c r="BE24" s="409">
        <v>4.6912802510000002</v>
      </c>
      <c r="BF24" s="409">
        <v>4.5784603620000004</v>
      </c>
      <c r="BG24" s="409">
        <v>4.6095979949999997</v>
      </c>
      <c r="BH24" s="409">
        <v>4.8040620900000004</v>
      </c>
      <c r="BI24" s="409">
        <v>4.9524166809999999</v>
      </c>
      <c r="BJ24" s="409">
        <v>5.0144345540000002</v>
      </c>
      <c r="BK24" s="409">
        <v>4.950498208</v>
      </c>
      <c r="BL24" s="409">
        <v>5.2001799420000001</v>
      </c>
      <c r="BM24" s="409">
        <v>5.2154872409999999</v>
      </c>
      <c r="BN24" s="409">
        <v>5.1468683779999997</v>
      </c>
      <c r="BO24" s="409">
        <v>5.2692083050000003</v>
      </c>
      <c r="BP24" s="409">
        <v>5.1754617630000004</v>
      </c>
      <c r="BQ24" s="409">
        <v>4.9409115269999999</v>
      </c>
      <c r="BR24" s="409">
        <v>4.8204064039999999</v>
      </c>
      <c r="BS24" s="409">
        <v>4.8519291679999998</v>
      </c>
      <c r="BT24" s="409">
        <v>5.0558911819999999</v>
      </c>
      <c r="BU24" s="409">
        <v>5.2115847799999999</v>
      </c>
      <c r="BV24" s="409">
        <v>5.2766177440000002</v>
      </c>
    </row>
    <row r="25" spans="1:74" ht="11.1" customHeight="1" x14ac:dyDescent="0.2">
      <c r="AY25" s="153"/>
      <c r="AZ25" s="153"/>
      <c r="BA25" s="153"/>
      <c r="BB25" s="153"/>
      <c r="BC25" s="153"/>
      <c r="BD25" s="153"/>
      <c r="BE25" s="153"/>
      <c r="BF25" s="153"/>
      <c r="BG25" s="153"/>
      <c r="BH25" s="153"/>
      <c r="BI25" s="153"/>
      <c r="BJ25" s="153"/>
    </row>
    <row r="26" spans="1:74" ht="11.1" customHeight="1" x14ac:dyDescent="0.2">
      <c r="A26" s="162" t="s">
        <v>745</v>
      </c>
      <c r="B26" s="172" t="s">
        <v>517</v>
      </c>
      <c r="C26" s="252">
        <v>3.931840652</v>
      </c>
      <c r="D26" s="252">
        <v>4.0172295761000001</v>
      </c>
      <c r="E26" s="252">
        <v>3.9827045095</v>
      </c>
      <c r="F26" s="252">
        <v>3.9701213100000001</v>
      </c>
      <c r="G26" s="252">
        <v>3.9403260705999998</v>
      </c>
      <c r="H26" s="252">
        <v>3.9800412194999999</v>
      </c>
      <c r="I26" s="252">
        <v>3.8662277268</v>
      </c>
      <c r="J26" s="252">
        <v>3.7455147861999998</v>
      </c>
      <c r="K26" s="252">
        <v>3.82669646</v>
      </c>
      <c r="L26" s="252">
        <v>3.8431333008999999</v>
      </c>
      <c r="M26" s="252">
        <v>3.9461369658000001</v>
      </c>
      <c r="N26" s="252">
        <v>3.9138193673999999</v>
      </c>
      <c r="O26" s="252">
        <v>4.0401010812999996</v>
      </c>
      <c r="P26" s="252">
        <v>4.0412179198000002</v>
      </c>
      <c r="Q26" s="252">
        <v>4.0333938410999997</v>
      </c>
      <c r="R26" s="252">
        <v>4.0373949282000003</v>
      </c>
      <c r="S26" s="252">
        <v>4.009020477</v>
      </c>
      <c r="T26" s="252">
        <v>3.9719485457000001</v>
      </c>
      <c r="U26" s="252">
        <v>3.9758602129999998</v>
      </c>
      <c r="V26" s="252">
        <v>3.8855466510999999</v>
      </c>
      <c r="W26" s="252">
        <v>3.9949987553000001</v>
      </c>
      <c r="X26" s="252">
        <v>4.0456376224000001</v>
      </c>
      <c r="Y26" s="252">
        <v>4.0974407799000003</v>
      </c>
      <c r="Z26" s="252">
        <v>4.1323306939000002</v>
      </c>
      <c r="AA26" s="252">
        <v>4.2065395499999996</v>
      </c>
      <c r="AB26" s="252">
        <v>4.2098383879999997</v>
      </c>
      <c r="AC26" s="252">
        <v>4.2053752089999996</v>
      </c>
      <c r="AD26" s="252">
        <v>4.1333673009999998</v>
      </c>
      <c r="AE26" s="252">
        <v>4.1586585380000001</v>
      </c>
      <c r="AF26" s="252">
        <v>4.1594309870000004</v>
      </c>
      <c r="AG26" s="252">
        <v>3.9831850439999998</v>
      </c>
      <c r="AH26" s="252">
        <v>4.0282629659999998</v>
      </c>
      <c r="AI26" s="252">
        <v>4.0988346590000004</v>
      </c>
      <c r="AJ26" s="252">
        <v>4.1244788860000003</v>
      </c>
      <c r="AK26" s="252">
        <v>4.1535207019999998</v>
      </c>
      <c r="AL26" s="252">
        <v>4.0678723400000001</v>
      </c>
      <c r="AM26" s="252">
        <v>4.3275918930000001</v>
      </c>
      <c r="AN26" s="252">
        <v>4.3657611269999999</v>
      </c>
      <c r="AO26" s="252">
        <v>4.3316924869999998</v>
      </c>
      <c r="AP26" s="252">
        <v>4.3076411229999998</v>
      </c>
      <c r="AQ26" s="252">
        <v>4.2608196740000004</v>
      </c>
      <c r="AR26" s="252">
        <v>4.332342111</v>
      </c>
      <c r="AS26" s="252">
        <v>4.1808850340000001</v>
      </c>
      <c r="AT26" s="252">
        <v>4.1649185360000001</v>
      </c>
      <c r="AU26" s="252">
        <v>4.2131653870000001</v>
      </c>
      <c r="AV26" s="252">
        <v>4.3143757579999997</v>
      </c>
      <c r="AW26" s="252">
        <v>4.3471373680000003</v>
      </c>
      <c r="AX26" s="252">
        <v>4.273307988</v>
      </c>
      <c r="AY26" s="252">
        <v>4.4262265999999997</v>
      </c>
      <c r="AZ26" s="252">
        <v>4.4732204160000002</v>
      </c>
      <c r="BA26" s="409">
        <v>4.444920217</v>
      </c>
      <c r="BB26" s="409">
        <v>4.4276089919999997</v>
      </c>
      <c r="BC26" s="409">
        <v>4.3900936709999998</v>
      </c>
      <c r="BD26" s="409">
        <v>4.4731303069999999</v>
      </c>
      <c r="BE26" s="409">
        <v>4.3276897529999996</v>
      </c>
      <c r="BF26" s="409">
        <v>4.3205583089999999</v>
      </c>
      <c r="BG26" s="409">
        <v>4.3806832709999997</v>
      </c>
      <c r="BH26" s="409">
        <v>4.4969116290000004</v>
      </c>
      <c r="BI26" s="409">
        <v>4.5425541860000003</v>
      </c>
      <c r="BJ26" s="409">
        <v>4.4811019190000003</v>
      </c>
      <c r="BK26" s="409">
        <v>4.5255642629999997</v>
      </c>
      <c r="BL26" s="409">
        <v>4.5872699829999997</v>
      </c>
      <c r="BM26" s="409">
        <v>4.5689137960000004</v>
      </c>
      <c r="BN26" s="409">
        <v>4.5608985149999999</v>
      </c>
      <c r="BO26" s="409">
        <v>4.5293373900000002</v>
      </c>
      <c r="BP26" s="409">
        <v>4.6236178849999998</v>
      </c>
      <c r="BQ26" s="409">
        <v>4.4802381100000002</v>
      </c>
      <c r="BR26" s="409">
        <v>4.4782782900000004</v>
      </c>
      <c r="BS26" s="409">
        <v>4.5459242890000002</v>
      </c>
      <c r="BT26" s="409">
        <v>4.6687529520000002</v>
      </c>
      <c r="BU26" s="409">
        <v>4.7186915340000004</v>
      </c>
      <c r="BV26" s="409">
        <v>4.6540607469999999</v>
      </c>
    </row>
    <row r="27" spans="1:74" ht="11.1" customHeight="1" x14ac:dyDescent="0.2">
      <c r="AY27" s="153"/>
      <c r="AZ27" s="153"/>
      <c r="BA27" s="153"/>
      <c r="BB27" s="153"/>
      <c r="BC27" s="153"/>
      <c r="BD27" s="153"/>
      <c r="BE27" s="153"/>
      <c r="BF27" s="153"/>
      <c r="BG27" s="153"/>
      <c r="BH27" s="153"/>
      <c r="BI27" s="153"/>
      <c r="BJ27" s="153"/>
    </row>
    <row r="28" spans="1:74" ht="11.1" customHeight="1" x14ac:dyDescent="0.2">
      <c r="A28" s="162" t="s">
        <v>299</v>
      </c>
      <c r="B28" s="172" t="s">
        <v>668</v>
      </c>
      <c r="C28" s="252">
        <v>45.413378522999999</v>
      </c>
      <c r="D28" s="252">
        <v>46.489098523000003</v>
      </c>
      <c r="E28" s="252">
        <v>45.264395522999997</v>
      </c>
      <c r="F28" s="252">
        <v>44.939796522999998</v>
      </c>
      <c r="G28" s="252">
        <v>44.187878523000002</v>
      </c>
      <c r="H28" s="252">
        <v>44.977322522999998</v>
      </c>
      <c r="I28" s="252">
        <v>46.037675522999997</v>
      </c>
      <c r="J28" s="252">
        <v>45.506366522999997</v>
      </c>
      <c r="K28" s="252">
        <v>45.787790522999998</v>
      </c>
      <c r="L28" s="252">
        <v>46.279919522999997</v>
      </c>
      <c r="M28" s="252">
        <v>45.417044523000001</v>
      </c>
      <c r="N28" s="252">
        <v>46.928277522999998</v>
      </c>
      <c r="O28" s="252">
        <v>45.626407899999997</v>
      </c>
      <c r="P28" s="252">
        <v>47.7414889</v>
      </c>
      <c r="Q28" s="252">
        <v>46.113008899999997</v>
      </c>
      <c r="R28" s="252">
        <v>45.767304899999999</v>
      </c>
      <c r="S28" s="252">
        <v>44.512987899999999</v>
      </c>
      <c r="T28" s="252">
        <v>46.2951549</v>
      </c>
      <c r="U28" s="252">
        <v>47.0544139</v>
      </c>
      <c r="V28" s="252">
        <v>46.803562900000003</v>
      </c>
      <c r="W28" s="252">
        <v>46.652605899999998</v>
      </c>
      <c r="X28" s="252">
        <v>46.161778900000002</v>
      </c>
      <c r="Y28" s="252">
        <v>45.613507900000002</v>
      </c>
      <c r="Z28" s="252">
        <v>47.283229900000002</v>
      </c>
      <c r="AA28" s="252">
        <v>45.326057712000001</v>
      </c>
      <c r="AB28" s="252">
        <v>47.571862711999998</v>
      </c>
      <c r="AC28" s="252">
        <v>46.908462712000002</v>
      </c>
      <c r="AD28" s="252">
        <v>46.088485712000001</v>
      </c>
      <c r="AE28" s="252">
        <v>45.372414712000001</v>
      </c>
      <c r="AF28" s="252">
        <v>46.440432712000003</v>
      </c>
      <c r="AG28" s="252">
        <v>46.444918712000003</v>
      </c>
      <c r="AH28" s="252">
        <v>47.989042712</v>
      </c>
      <c r="AI28" s="252">
        <v>47.095085711999999</v>
      </c>
      <c r="AJ28" s="252">
        <v>46.520366711999998</v>
      </c>
      <c r="AK28" s="252">
        <v>47.104127712</v>
      </c>
      <c r="AL28" s="252">
        <v>48.113217712000001</v>
      </c>
      <c r="AM28" s="252">
        <v>45.872391436000001</v>
      </c>
      <c r="AN28" s="252">
        <v>46.893539435999998</v>
      </c>
      <c r="AO28" s="252">
        <v>47.626700436</v>
      </c>
      <c r="AP28" s="252">
        <v>45.938913436</v>
      </c>
      <c r="AQ28" s="252">
        <v>46.913740435999998</v>
      </c>
      <c r="AR28" s="252">
        <v>47.859605436000002</v>
      </c>
      <c r="AS28" s="252">
        <v>47.427568436000001</v>
      </c>
      <c r="AT28" s="252">
        <v>47.662244436000002</v>
      </c>
      <c r="AU28" s="252">
        <v>47.229127435999999</v>
      </c>
      <c r="AV28" s="252">
        <v>46.900885436000003</v>
      </c>
      <c r="AW28" s="252">
        <v>48.295704436000001</v>
      </c>
      <c r="AX28" s="252">
        <v>47.802471945000001</v>
      </c>
      <c r="AY28" s="252">
        <v>46.638163538999997</v>
      </c>
      <c r="AZ28" s="252">
        <v>48.149616682000001</v>
      </c>
      <c r="BA28" s="409">
        <v>47.424803255</v>
      </c>
      <c r="BB28" s="409">
        <v>46.573530173000002</v>
      </c>
      <c r="BC28" s="409">
        <v>46.439454443000002</v>
      </c>
      <c r="BD28" s="409">
        <v>47.551921925000002</v>
      </c>
      <c r="BE28" s="409">
        <v>47.981590154000003</v>
      </c>
      <c r="BF28" s="409">
        <v>48.226359768000002</v>
      </c>
      <c r="BG28" s="409">
        <v>48.025207748</v>
      </c>
      <c r="BH28" s="409">
        <v>47.786433133000003</v>
      </c>
      <c r="BI28" s="409">
        <v>47.845458782999998</v>
      </c>
      <c r="BJ28" s="409">
        <v>48.507762992000004</v>
      </c>
      <c r="BK28" s="409">
        <v>46.86275389</v>
      </c>
      <c r="BL28" s="409">
        <v>48.650232117999998</v>
      </c>
      <c r="BM28" s="409">
        <v>47.913121941999997</v>
      </c>
      <c r="BN28" s="409">
        <v>47.007127029000003</v>
      </c>
      <c r="BO28" s="409">
        <v>46.863293966999997</v>
      </c>
      <c r="BP28" s="409">
        <v>48.025480352999999</v>
      </c>
      <c r="BQ28" s="409">
        <v>48.368940748</v>
      </c>
      <c r="BR28" s="409">
        <v>48.614594611000001</v>
      </c>
      <c r="BS28" s="409">
        <v>48.401463165999999</v>
      </c>
      <c r="BT28" s="409">
        <v>48.154827494000003</v>
      </c>
      <c r="BU28" s="409">
        <v>48.164862219</v>
      </c>
      <c r="BV28" s="409">
        <v>48.848288760000003</v>
      </c>
    </row>
    <row r="29" spans="1:74" ht="11.1" customHeight="1" x14ac:dyDescent="0.2">
      <c r="A29" s="162" t="s">
        <v>305</v>
      </c>
      <c r="B29" s="172" t="s">
        <v>669</v>
      </c>
      <c r="C29" s="252">
        <v>46.716763254999996</v>
      </c>
      <c r="D29" s="252">
        <v>47.494463701999997</v>
      </c>
      <c r="E29" s="252">
        <v>47.114579874</v>
      </c>
      <c r="F29" s="252">
        <v>47.612279903000001</v>
      </c>
      <c r="G29" s="252">
        <v>48.069280108999997</v>
      </c>
      <c r="H29" s="252">
        <v>49.030852715000002</v>
      </c>
      <c r="I29" s="252">
        <v>47.80475723</v>
      </c>
      <c r="J29" s="252">
        <v>48.197485776000001</v>
      </c>
      <c r="K29" s="252">
        <v>48.814113476000003</v>
      </c>
      <c r="L29" s="252">
        <v>48.047750667999999</v>
      </c>
      <c r="M29" s="252">
        <v>48.204337940999999</v>
      </c>
      <c r="N29" s="252">
        <v>48.644854453999997</v>
      </c>
      <c r="O29" s="252">
        <v>46.609214866999999</v>
      </c>
      <c r="P29" s="252">
        <v>48.416301545000003</v>
      </c>
      <c r="Q29" s="252">
        <v>47.706691681000002</v>
      </c>
      <c r="R29" s="252">
        <v>48.933465767000001</v>
      </c>
      <c r="S29" s="252">
        <v>49.204698809999996</v>
      </c>
      <c r="T29" s="252">
        <v>50.173890768</v>
      </c>
      <c r="U29" s="252">
        <v>49.319583045000002</v>
      </c>
      <c r="V29" s="252">
        <v>49.979937945000003</v>
      </c>
      <c r="W29" s="252">
        <v>49.919831273</v>
      </c>
      <c r="X29" s="252">
        <v>49.797825965999998</v>
      </c>
      <c r="Y29" s="252">
        <v>48.991395730999997</v>
      </c>
      <c r="Z29" s="252">
        <v>49.632083369999997</v>
      </c>
      <c r="AA29" s="252">
        <v>49.018332399000002</v>
      </c>
      <c r="AB29" s="252">
        <v>50.128061625999997</v>
      </c>
      <c r="AC29" s="252">
        <v>49.994023851999998</v>
      </c>
      <c r="AD29" s="252">
        <v>50.058069545000002</v>
      </c>
      <c r="AE29" s="252">
        <v>50.281858810999999</v>
      </c>
      <c r="AF29" s="252">
        <v>50.954669369000001</v>
      </c>
      <c r="AG29" s="252">
        <v>49.827989477999999</v>
      </c>
      <c r="AH29" s="252">
        <v>51.108480274000001</v>
      </c>
      <c r="AI29" s="252">
        <v>49.735279212999998</v>
      </c>
      <c r="AJ29" s="252">
        <v>50.266250706999998</v>
      </c>
      <c r="AK29" s="252">
        <v>50.041987478000003</v>
      </c>
      <c r="AL29" s="252">
        <v>50.049451832999999</v>
      </c>
      <c r="AM29" s="252">
        <v>50.335211418</v>
      </c>
      <c r="AN29" s="252">
        <v>51.313474733</v>
      </c>
      <c r="AO29" s="252">
        <v>50.764170532999998</v>
      </c>
      <c r="AP29" s="252">
        <v>50.924325387000003</v>
      </c>
      <c r="AQ29" s="252">
        <v>51.334145393</v>
      </c>
      <c r="AR29" s="252">
        <v>52.129244157999999</v>
      </c>
      <c r="AS29" s="252">
        <v>51.322958792000001</v>
      </c>
      <c r="AT29" s="252">
        <v>51.638371280000001</v>
      </c>
      <c r="AU29" s="252">
        <v>51.46149905</v>
      </c>
      <c r="AV29" s="252">
        <v>51.526014738999997</v>
      </c>
      <c r="AW29" s="252">
        <v>51.467459607000002</v>
      </c>
      <c r="AX29" s="252">
        <v>51.373644679999998</v>
      </c>
      <c r="AY29" s="252">
        <v>51.516635209</v>
      </c>
      <c r="AZ29" s="252">
        <v>52.744521759999998</v>
      </c>
      <c r="BA29" s="409">
        <v>52.173426585000001</v>
      </c>
      <c r="BB29" s="409">
        <v>52.245205022999997</v>
      </c>
      <c r="BC29" s="409">
        <v>52.637864767000003</v>
      </c>
      <c r="BD29" s="409">
        <v>53.525172150000003</v>
      </c>
      <c r="BE29" s="409">
        <v>52.762538112999998</v>
      </c>
      <c r="BF29" s="409">
        <v>52.813554570000001</v>
      </c>
      <c r="BG29" s="409">
        <v>52.654675384000001</v>
      </c>
      <c r="BH29" s="409">
        <v>52.719128124999997</v>
      </c>
      <c r="BI29" s="409">
        <v>52.685326127000003</v>
      </c>
      <c r="BJ29" s="409">
        <v>52.844288413000001</v>
      </c>
      <c r="BK29" s="409">
        <v>52.811775329</v>
      </c>
      <c r="BL29" s="409">
        <v>54.035675065</v>
      </c>
      <c r="BM29" s="409">
        <v>53.468558911000002</v>
      </c>
      <c r="BN29" s="409">
        <v>53.555494576000001</v>
      </c>
      <c r="BO29" s="409">
        <v>53.959145061000001</v>
      </c>
      <c r="BP29" s="409">
        <v>54.871407267999999</v>
      </c>
      <c r="BQ29" s="409">
        <v>54.089957339000001</v>
      </c>
      <c r="BR29" s="409">
        <v>54.145830760999999</v>
      </c>
      <c r="BS29" s="409">
        <v>53.997309248999997</v>
      </c>
      <c r="BT29" s="409">
        <v>54.085170376999997</v>
      </c>
      <c r="BU29" s="409">
        <v>54.064340598999998</v>
      </c>
      <c r="BV29" s="409">
        <v>54.226260822</v>
      </c>
    </row>
    <row r="30" spans="1:74" ht="11.1" customHeight="1" x14ac:dyDescent="0.2">
      <c r="B30" s="172"/>
      <c r="AY30" s="153"/>
      <c r="AZ30" s="153"/>
      <c r="BA30" s="153"/>
      <c r="BB30" s="153"/>
      <c r="BC30" s="153"/>
      <c r="BD30" s="153"/>
      <c r="BE30" s="153"/>
      <c r="BF30" s="153"/>
      <c r="BG30" s="153"/>
      <c r="BH30" s="153"/>
      <c r="BI30" s="153"/>
      <c r="BJ30" s="153"/>
    </row>
    <row r="31" spans="1:74" ht="11.1" customHeight="1" x14ac:dyDescent="0.2">
      <c r="A31" s="162" t="s">
        <v>306</v>
      </c>
      <c r="B31" s="172" t="s">
        <v>670</v>
      </c>
      <c r="C31" s="252">
        <v>92.130141777000006</v>
      </c>
      <c r="D31" s="252">
        <v>93.983562225</v>
      </c>
      <c r="E31" s="252">
        <v>92.378975397000005</v>
      </c>
      <c r="F31" s="252">
        <v>92.552076425999999</v>
      </c>
      <c r="G31" s="252">
        <v>92.257158631999999</v>
      </c>
      <c r="H31" s="252">
        <v>94.008175237000003</v>
      </c>
      <c r="I31" s="252">
        <v>93.842432752999997</v>
      </c>
      <c r="J31" s="252">
        <v>93.703852298000001</v>
      </c>
      <c r="K31" s="252">
        <v>94.601903999000001</v>
      </c>
      <c r="L31" s="252">
        <v>94.327670190000006</v>
      </c>
      <c r="M31" s="252">
        <v>93.621382464000007</v>
      </c>
      <c r="N31" s="252">
        <v>95.573131977000003</v>
      </c>
      <c r="O31" s="252">
        <v>92.235622766999995</v>
      </c>
      <c r="P31" s="252">
        <v>96.157790445000003</v>
      </c>
      <c r="Q31" s="252">
        <v>93.819700581000006</v>
      </c>
      <c r="R31" s="252">
        <v>94.700770667</v>
      </c>
      <c r="S31" s="252">
        <v>93.717686709999995</v>
      </c>
      <c r="T31" s="252">
        <v>96.469045668000007</v>
      </c>
      <c r="U31" s="252">
        <v>96.373996945000002</v>
      </c>
      <c r="V31" s="252">
        <v>96.783500845000006</v>
      </c>
      <c r="W31" s="252">
        <v>96.572437172999997</v>
      </c>
      <c r="X31" s="252">
        <v>95.959604866000006</v>
      </c>
      <c r="Y31" s="252">
        <v>94.604903630999999</v>
      </c>
      <c r="Z31" s="252">
        <v>96.915313269999999</v>
      </c>
      <c r="AA31" s="252">
        <v>94.344390110999996</v>
      </c>
      <c r="AB31" s="252">
        <v>97.699924338000002</v>
      </c>
      <c r="AC31" s="252">
        <v>96.902486564</v>
      </c>
      <c r="AD31" s="252">
        <v>96.146555257000003</v>
      </c>
      <c r="AE31" s="252">
        <v>95.654273523000001</v>
      </c>
      <c r="AF31" s="252">
        <v>97.395102081000005</v>
      </c>
      <c r="AG31" s="252">
        <v>96.272908189999995</v>
      </c>
      <c r="AH31" s="252">
        <v>99.097522986000001</v>
      </c>
      <c r="AI31" s="252">
        <v>96.830364924999998</v>
      </c>
      <c r="AJ31" s="252">
        <v>96.786617418999995</v>
      </c>
      <c r="AK31" s="252">
        <v>97.146115190000003</v>
      </c>
      <c r="AL31" s="252">
        <v>98.162669545</v>
      </c>
      <c r="AM31" s="252">
        <v>96.207602854000001</v>
      </c>
      <c r="AN31" s="252">
        <v>98.207014169000004</v>
      </c>
      <c r="AO31" s="252">
        <v>98.390870969000005</v>
      </c>
      <c r="AP31" s="252">
        <v>96.863238823000003</v>
      </c>
      <c r="AQ31" s="252">
        <v>98.247885828999998</v>
      </c>
      <c r="AR31" s="252">
        <v>99.988849594000001</v>
      </c>
      <c r="AS31" s="252">
        <v>98.750527227999996</v>
      </c>
      <c r="AT31" s="252">
        <v>99.300615715999996</v>
      </c>
      <c r="AU31" s="252">
        <v>98.690626485999999</v>
      </c>
      <c r="AV31" s="252">
        <v>98.426900175</v>
      </c>
      <c r="AW31" s="252">
        <v>99.763164043000003</v>
      </c>
      <c r="AX31" s="252">
        <v>99.176116625000006</v>
      </c>
      <c r="AY31" s="252">
        <v>98.154798748000005</v>
      </c>
      <c r="AZ31" s="252">
        <v>100.89413844000001</v>
      </c>
      <c r="BA31" s="409">
        <v>99.598229840000002</v>
      </c>
      <c r="BB31" s="409">
        <v>98.818735196000006</v>
      </c>
      <c r="BC31" s="409">
        <v>99.077319209999999</v>
      </c>
      <c r="BD31" s="409">
        <v>101.07709407</v>
      </c>
      <c r="BE31" s="409">
        <v>100.74412827</v>
      </c>
      <c r="BF31" s="409">
        <v>101.03991434</v>
      </c>
      <c r="BG31" s="409">
        <v>100.67988312999999</v>
      </c>
      <c r="BH31" s="409">
        <v>100.50556125999999</v>
      </c>
      <c r="BI31" s="409">
        <v>100.53078490999999</v>
      </c>
      <c r="BJ31" s="409">
        <v>101.35205139999999</v>
      </c>
      <c r="BK31" s="409">
        <v>99.674529218999993</v>
      </c>
      <c r="BL31" s="409">
        <v>102.68590718</v>
      </c>
      <c r="BM31" s="409">
        <v>101.38168085</v>
      </c>
      <c r="BN31" s="409">
        <v>100.56262160999999</v>
      </c>
      <c r="BO31" s="409">
        <v>100.82243903</v>
      </c>
      <c r="BP31" s="409">
        <v>102.89688762</v>
      </c>
      <c r="BQ31" s="409">
        <v>102.45889809000001</v>
      </c>
      <c r="BR31" s="409">
        <v>102.76042536999999</v>
      </c>
      <c r="BS31" s="409">
        <v>102.39877242</v>
      </c>
      <c r="BT31" s="409">
        <v>102.23999787</v>
      </c>
      <c r="BU31" s="409">
        <v>102.22920282</v>
      </c>
      <c r="BV31" s="409">
        <v>103.07454958</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409"/>
      <c r="BB32" s="409"/>
      <c r="BC32" s="409"/>
      <c r="BD32" s="409"/>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B33" s="172" t="s">
        <v>320</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409"/>
      <c r="BB33" s="409"/>
      <c r="BC33" s="409"/>
      <c r="BD33" s="409"/>
      <c r="BE33" s="409"/>
      <c r="BF33" s="409"/>
      <c r="BG33" s="409"/>
      <c r="BH33" s="409"/>
      <c r="BI33" s="409"/>
      <c r="BJ33" s="409"/>
      <c r="BK33" s="409"/>
      <c r="BL33" s="409"/>
      <c r="BM33" s="409"/>
      <c r="BN33" s="409"/>
      <c r="BO33" s="409"/>
      <c r="BP33" s="409"/>
      <c r="BQ33" s="409"/>
      <c r="BR33" s="409"/>
      <c r="BS33" s="409"/>
      <c r="BT33" s="409"/>
      <c r="BU33" s="409"/>
      <c r="BV33" s="409"/>
    </row>
    <row r="34" spans="1:74" ht="11.1" customHeight="1" x14ac:dyDescent="0.2">
      <c r="A34" s="162" t="s">
        <v>746</v>
      </c>
      <c r="B34" s="173" t="s">
        <v>1364</v>
      </c>
      <c r="C34" s="252">
        <v>96.773203112999994</v>
      </c>
      <c r="D34" s="252">
        <v>97.006858006000002</v>
      </c>
      <c r="E34" s="252">
        <v>97.234095035999999</v>
      </c>
      <c r="F34" s="252">
        <v>97.427537057999999</v>
      </c>
      <c r="G34" s="252">
        <v>97.662471221000004</v>
      </c>
      <c r="H34" s="252">
        <v>97.911520381000003</v>
      </c>
      <c r="I34" s="252">
        <v>98.196482501000006</v>
      </c>
      <c r="J34" s="252">
        <v>98.457413177999996</v>
      </c>
      <c r="K34" s="252">
        <v>98.716110376000003</v>
      </c>
      <c r="L34" s="252">
        <v>98.968922200999998</v>
      </c>
      <c r="M34" s="252">
        <v>99.225891364999995</v>
      </c>
      <c r="N34" s="252">
        <v>99.483365973000005</v>
      </c>
      <c r="O34" s="252">
        <v>99.780531851000006</v>
      </c>
      <c r="P34" s="252">
        <v>100.00962798</v>
      </c>
      <c r="Q34" s="252">
        <v>100.20984017000001</v>
      </c>
      <c r="R34" s="252">
        <v>100.32682952</v>
      </c>
      <c r="S34" s="252">
        <v>100.51002806</v>
      </c>
      <c r="T34" s="252">
        <v>100.70509686</v>
      </c>
      <c r="U34" s="252">
        <v>100.93073391</v>
      </c>
      <c r="V34" s="252">
        <v>101.13551975</v>
      </c>
      <c r="W34" s="252">
        <v>101.33815239</v>
      </c>
      <c r="X34" s="252">
        <v>101.59056397000001</v>
      </c>
      <c r="Y34" s="252">
        <v>101.74994104</v>
      </c>
      <c r="Z34" s="252">
        <v>101.86821577000001</v>
      </c>
      <c r="AA34" s="252">
        <v>101.7033091</v>
      </c>
      <c r="AB34" s="252">
        <v>101.92093844</v>
      </c>
      <c r="AC34" s="252">
        <v>102.27902472</v>
      </c>
      <c r="AD34" s="252">
        <v>103.09406092</v>
      </c>
      <c r="AE34" s="252">
        <v>103.49569138</v>
      </c>
      <c r="AF34" s="252">
        <v>103.80040906000001</v>
      </c>
      <c r="AG34" s="252">
        <v>103.84096402</v>
      </c>
      <c r="AH34" s="252">
        <v>104.07729361</v>
      </c>
      <c r="AI34" s="252">
        <v>104.34214787000001</v>
      </c>
      <c r="AJ34" s="252">
        <v>104.70700288</v>
      </c>
      <c r="AK34" s="252">
        <v>104.97529946</v>
      </c>
      <c r="AL34" s="252">
        <v>105.21851366999999</v>
      </c>
      <c r="AM34" s="252">
        <v>105.37646712</v>
      </c>
      <c r="AN34" s="252">
        <v>105.6146504</v>
      </c>
      <c r="AO34" s="252">
        <v>105.87288513</v>
      </c>
      <c r="AP34" s="252">
        <v>106.17745358000001</v>
      </c>
      <c r="AQ34" s="252">
        <v>106.45607947000001</v>
      </c>
      <c r="AR34" s="252">
        <v>106.73504507</v>
      </c>
      <c r="AS34" s="252">
        <v>107.00616828</v>
      </c>
      <c r="AT34" s="252">
        <v>107.29194993</v>
      </c>
      <c r="AU34" s="252">
        <v>107.58420789</v>
      </c>
      <c r="AV34" s="252">
        <v>107.86559108</v>
      </c>
      <c r="AW34" s="252">
        <v>108.18381497999999</v>
      </c>
      <c r="AX34" s="252">
        <v>108.52152851</v>
      </c>
      <c r="AY34" s="252">
        <v>108.94355159</v>
      </c>
      <c r="AZ34" s="252">
        <v>109.27162942</v>
      </c>
      <c r="BA34" s="409">
        <v>109.57058193</v>
      </c>
      <c r="BB34" s="409">
        <v>109.79644872999999</v>
      </c>
      <c r="BC34" s="409">
        <v>110.07012088</v>
      </c>
      <c r="BD34" s="409">
        <v>110.347638</v>
      </c>
      <c r="BE34" s="409">
        <v>110.61220969999999</v>
      </c>
      <c r="BF34" s="409">
        <v>110.91000953</v>
      </c>
      <c r="BG34" s="409">
        <v>111.2242471</v>
      </c>
      <c r="BH34" s="409">
        <v>111.57185222</v>
      </c>
      <c r="BI34" s="409">
        <v>111.90626792</v>
      </c>
      <c r="BJ34" s="409">
        <v>112.24442402</v>
      </c>
      <c r="BK34" s="409">
        <v>112.62520182999999</v>
      </c>
      <c r="BL34" s="409">
        <v>112.94167772</v>
      </c>
      <c r="BM34" s="409">
        <v>113.232733</v>
      </c>
      <c r="BN34" s="409">
        <v>113.46168066</v>
      </c>
      <c r="BO34" s="409">
        <v>113.72941001</v>
      </c>
      <c r="BP34" s="409">
        <v>113.99923404</v>
      </c>
      <c r="BQ34" s="409">
        <v>114.26939985</v>
      </c>
      <c r="BR34" s="409">
        <v>114.54472788</v>
      </c>
      <c r="BS34" s="409">
        <v>114.82346523</v>
      </c>
      <c r="BT34" s="409">
        <v>115.20868658000001</v>
      </c>
      <c r="BU34" s="409">
        <v>115.4169366</v>
      </c>
      <c r="BV34" s="409">
        <v>115.55128996000001</v>
      </c>
    </row>
    <row r="35" spans="1:74" ht="11.1" customHeight="1" x14ac:dyDescent="0.2">
      <c r="A35" s="162" t="s">
        <v>747</v>
      </c>
      <c r="B35" s="173" t="s">
        <v>1035</v>
      </c>
      <c r="C35" s="484">
        <v>3.0619142376999999</v>
      </c>
      <c r="D35" s="484">
        <v>3.0631788462</v>
      </c>
      <c r="E35" s="484">
        <v>3.0783033310999999</v>
      </c>
      <c r="F35" s="484">
        <v>3.1419493496999999</v>
      </c>
      <c r="G35" s="484">
        <v>3.1584947759999999</v>
      </c>
      <c r="H35" s="484">
        <v>3.1628040609000001</v>
      </c>
      <c r="I35" s="484">
        <v>3.1467487541999999</v>
      </c>
      <c r="J35" s="484">
        <v>3.1330381626000001</v>
      </c>
      <c r="K35" s="484">
        <v>3.1134810733</v>
      </c>
      <c r="L35" s="484">
        <v>3.0641669021000002</v>
      </c>
      <c r="M35" s="484">
        <v>3.0510600922000002</v>
      </c>
      <c r="N35" s="484">
        <v>3.0500224382000001</v>
      </c>
      <c r="O35" s="484">
        <v>3.1076048332999999</v>
      </c>
      <c r="P35" s="484">
        <v>3.0954202944999998</v>
      </c>
      <c r="Q35" s="484">
        <v>3.0603926916000002</v>
      </c>
      <c r="R35" s="484">
        <v>2.9758449745000002</v>
      </c>
      <c r="S35" s="484">
        <v>2.9157124566000001</v>
      </c>
      <c r="T35" s="484">
        <v>2.8531642348999999</v>
      </c>
      <c r="U35" s="484">
        <v>2.7844698042</v>
      </c>
      <c r="V35" s="484">
        <v>2.7200659554</v>
      </c>
      <c r="W35" s="484">
        <v>2.6561439663000002</v>
      </c>
      <c r="X35" s="484">
        <v>2.6489545480999999</v>
      </c>
      <c r="Y35" s="484">
        <v>2.5437409924000001</v>
      </c>
      <c r="Z35" s="484">
        <v>2.3972347259000002</v>
      </c>
      <c r="AA35" s="484">
        <v>1.9270064155</v>
      </c>
      <c r="AB35" s="484">
        <v>1.9111264582</v>
      </c>
      <c r="AC35" s="484">
        <v>2.0648516583999998</v>
      </c>
      <c r="AD35" s="484">
        <v>2.7582167281999999</v>
      </c>
      <c r="AE35" s="484">
        <v>2.9705128655999999</v>
      </c>
      <c r="AF35" s="484">
        <v>3.0736400544000002</v>
      </c>
      <c r="AG35" s="484">
        <v>2.8833933952000002</v>
      </c>
      <c r="AH35" s="484">
        <v>2.908744483</v>
      </c>
      <c r="AI35" s="484">
        <v>2.9643282553999999</v>
      </c>
      <c r="AJ35" s="484">
        <v>3.0676460369999998</v>
      </c>
      <c r="AK35" s="484">
        <v>3.1698872593999998</v>
      </c>
      <c r="AL35" s="484">
        <v>3.2888549947999999</v>
      </c>
      <c r="AM35" s="484">
        <v>3.6116406108999999</v>
      </c>
      <c r="AN35" s="484">
        <v>3.6240953257999999</v>
      </c>
      <c r="AO35" s="484">
        <v>3.5137804817</v>
      </c>
      <c r="AP35" s="484">
        <v>2.9908538218</v>
      </c>
      <c r="AQ35" s="484">
        <v>2.8603974245999999</v>
      </c>
      <c r="AR35" s="484">
        <v>2.8271911885000001</v>
      </c>
      <c r="AS35" s="484">
        <v>3.0481268087000002</v>
      </c>
      <c r="AT35" s="484">
        <v>3.0887201347</v>
      </c>
      <c r="AU35" s="484">
        <v>3.1071432631999998</v>
      </c>
      <c r="AV35" s="484">
        <v>3.0165969027999999</v>
      </c>
      <c r="AW35" s="484">
        <v>3.0564480816000001</v>
      </c>
      <c r="AX35" s="484">
        <v>3.1391954919999998</v>
      </c>
      <c r="AY35" s="484">
        <v>3.3850864171000001</v>
      </c>
      <c r="AZ35" s="484">
        <v>3.4625679331999999</v>
      </c>
      <c r="BA35" s="485">
        <v>3.4925815004</v>
      </c>
      <c r="BB35" s="485">
        <v>3.4084403334000002</v>
      </c>
      <c r="BC35" s="485">
        <v>3.3948661599999999</v>
      </c>
      <c r="BD35" s="485">
        <v>3.3846361526000002</v>
      </c>
      <c r="BE35" s="485">
        <v>3.3699378993</v>
      </c>
      <c r="BF35" s="485">
        <v>3.3721631498</v>
      </c>
      <c r="BG35" s="485">
        <v>3.3834326420999998</v>
      </c>
      <c r="BH35" s="485">
        <v>3.4359994665000002</v>
      </c>
      <c r="BI35" s="485">
        <v>3.4408593744</v>
      </c>
      <c r="BJ35" s="485">
        <v>3.4305594118</v>
      </c>
      <c r="BK35" s="485">
        <v>3.3794108828999998</v>
      </c>
      <c r="BL35" s="485">
        <v>3.3586469930999998</v>
      </c>
      <c r="BM35" s="485">
        <v>3.3422758277</v>
      </c>
      <c r="BN35" s="485">
        <v>3.3382062626</v>
      </c>
      <c r="BO35" s="485">
        <v>3.3245072349</v>
      </c>
      <c r="BP35" s="485">
        <v>3.3091746303999998</v>
      </c>
      <c r="BQ35" s="485">
        <v>3.3063168700999999</v>
      </c>
      <c r="BR35" s="485">
        <v>3.2771779262999998</v>
      </c>
      <c r="BS35" s="485">
        <v>3.2360013486999999</v>
      </c>
      <c r="BT35" s="485">
        <v>3.2596342991</v>
      </c>
      <c r="BU35" s="485">
        <v>3.1371510669</v>
      </c>
      <c r="BV35" s="485">
        <v>2.9461293653</v>
      </c>
    </row>
    <row r="36" spans="1:74" ht="11.1" customHeight="1" x14ac:dyDescent="0.2">
      <c r="A36" s="162" t="s">
        <v>1036</v>
      </c>
      <c r="B36" s="173" t="s">
        <v>1365</v>
      </c>
      <c r="C36" s="252">
        <v>97.174442154000005</v>
      </c>
      <c r="D36" s="252">
        <v>97.344467312999996</v>
      </c>
      <c r="E36" s="252">
        <v>97.484024435999999</v>
      </c>
      <c r="F36" s="252">
        <v>97.498127968999995</v>
      </c>
      <c r="G36" s="252">
        <v>97.647988187999999</v>
      </c>
      <c r="H36" s="252">
        <v>97.838619538000003</v>
      </c>
      <c r="I36" s="252">
        <v>98.136004728000003</v>
      </c>
      <c r="J36" s="252">
        <v>98.358691309999998</v>
      </c>
      <c r="K36" s="252">
        <v>98.572661991000004</v>
      </c>
      <c r="L36" s="252">
        <v>98.705157008</v>
      </c>
      <c r="M36" s="252">
        <v>98.956265712000004</v>
      </c>
      <c r="N36" s="252">
        <v>99.253228338</v>
      </c>
      <c r="O36" s="252">
        <v>99.760220079000007</v>
      </c>
      <c r="P36" s="252">
        <v>100.02575916000001</v>
      </c>
      <c r="Q36" s="252">
        <v>100.21402076</v>
      </c>
      <c r="R36" s="252">
        <v>100.21440621000001</v>
      </c>
      <c r="S36" s="252">
        <v>100.33106189</v>
      </c>
      <c r="T36" s="252">
        <v>100.45338911</v>
      </c>
      <c r="U36" s="252">
        <v>100.59170195</v>
      </c>
      <c r="V36" s="252">
        <v>100.7176367</v>
      </c>
      <c r="W36" s="252">
        <v>100.84150744999999</v>
      </c>
      <c r="X36" s="252">
        <v>101.05114012999999</v>
      </c>
      <c r="Y36" s="252">
        <v>101.1050134</v>
      </c>
      <c r="Z36" s="252">
        <v>101.0909532</v>
      </c>
      <c r="AA36" s="252">
        <v>100.66654921</v>
      </c>
      <c r="AB36" s="252">
        <v>100.77342981</v>
      </c>
      <c r="AC36" s="252">
        <v>101.06918468000001</v>
      </c>
      <c r="AD36" s="252">
        <v>101.96916413</v>
      </c>
      <c r="AE36" s="252">
        <v>102.33115481</v>
      </c>
      <c r="AF36" s="252">
        <v>102.57050703</v>
      </c>
      <c r="AG36" s="252">
        <v>102.46402876000001</v>
      </c>
      <c r="AH36" s="252">
        <v>102.62549807000001</v>
      </c>
      <c r="AI36" s="252">
        <v>102.83172293</v>
      </c>
      <c r="AJ36" s="252">
        <v>103.18991077</v>
      </c>
      <c r="AK36" s="252">
        <v>103.40524118</v>
      </c>
      <c r="AL36" s="252">
        <v>103.58492158999999</v>
      </c>
      <c r="AM36" s="252">
        <v>103.64972133000001</v>
      </c>
      <c r="AN36" s="252">
        <v>103.81752470000001</v>
      </c>
      <c r="AO36" s="252">
        <v>104.00910105</v>
      </c>
      <c r="AP36" s="252">
        <v>104.26323366</v>
      </c>
      <c r="AQ36" s="252">
        <v>104.47326849</v>
      </c>
      <c r="AR36" s="252">
        <v>104.67798882</v>
      </c>
      <c r="AS36" s="252">
        <v>104.86201560000001</v>
      </c>
      <c r="AT36" s="252">
        <v>105.06764124999999</v>
      </c>
      <c r="AU36" s="252">
        <v>105.27948670000001</v>
      </c>
      <c r="AV36" s="252">
        <v>105.47732641</v>
      </c>
      <c r="AW36" s="252">
        <v>105.71678063</v>
      </c>
      <c r="AX36" s="252">
        <v>105.97762381</v>
      </c>
      <c r="AY36" s="252">
        <v>106.33285456999999</v>
      </c>
      <c r="AZ36" s="252">
        <v>106.58172669</v>
      </c>
      <c r="BA36" s="409">
        <v>106.79723881</v>
      </c>
      <c r="BB36" s="409">
        <v>106.93379195</v>
      </c>
      <c r="BC36" s="409">
        <v>107.11678327</v>
      </c>
      <c r="BD36" s="409">
        <v>107.30061379999999</v>
      </c>
      <c r="BE36" s="409">
        <v>107.45978339</v>
      </c>
      <c r="BF36" s="409">
        <v>107.66441746</v>
      </c>
      <c r="BG36" s="409">
        <v>107.88901586</v>
      </c>
      <c r="BH36" s="409">
        <v>108.1617835</v>
      </c>
      <c r="BI36" s="409">
        <v>108.40515686000001</v>
      </c>
      <c r="BJ36" s="409">
        <v>108.64734085000001</v>
      </c>
      <c r="BK36" s="409">
        <v>108.93315257</v>
      </c>
      <c r="BL36" s="409">
        <v>109.13934501</v>
      </c>
      <c r="BM36" s="409">
        <v>109.31073524999999</v>
      </c>
      <c r="BN36" s="409">
        <v>109.39852197</v>
      </c>
      <c r="BO36" s="409">
        <v>109.53690884</v>
      </c>
      <c r="BP36" s="409">
        <v>109.67709454</v>
      </c>
      <c r="BQ36" s="409">
        <v>109.82279522</v>
      </c>
      <c r="BR36" s="409">
        <v>109.96379142000001</v>
      </c>
      <c r="BS36" s="409">
        <v>110.10379931</v>
      </c>
      <c r="BT36" s="409">
        <v>110.35266935</v>
      </c>
      <c r="BU36" s="409">
        <v>110.40831274999999</v>
      </c>
      <c r="BV36" s="409">
        <v>110.38057997</v>
      </c>
    </row>
    <row r="37" spans="1:74" ht="11.1" customHeight="1" x14ac:dyDescent="0.2">
      <c r="A37" s="162" t="s">
        <v>1037</v>
      </c>
      <c r="B37" s="173" t="s">
        <v>1035</v>
      </c>
      <c r="C37" s="484">
        <v>2.0576372001999998</v>
      </c>
      <c r="D37" s="484">
        <v>2.0716936546000002</v>
      </c>
      <c r="E37" s="484">
        <v>2.1082291685999999</v>
      </c>
      <c r="F37" s="484">
        <v>2.2070698580000001</v>
      </c>
      <c r="G37" s="484">
        <v>2.2587308750999999</v>
      </c>
      <c r="H37" s="484">
        <v>2.3029404654999999</v>
      </c>
      <c r="I37" s="484">
        <v>2.3539261456</v>
      </c>
      <c r="J37" s="484">
        <v>2.3724574225000001</v>
      </c>
      <c r="K37" s="484">
        <v>2.3729491689</v>
      </c>
      <c r="L37" s="484">
        <v>2.2605438310000001</v>
      </c>
      <c r="M37" s="484">
        <v>2.2965996415999999</v>
      </c>
      <c r="N37" s="484">
        <v>2.3855824832999999</v>
      </c>
      <c r="O37" s="484">
        <v>2.6609650311999999</v>
      </c>
      <c r="P37" s="484">
        <v>2.7544368142</v>
      </c>
      <c r="Q37" s="484">
        <v>2.8004550936000001</v>
      </c>
      <c r="R37" s="484">
        <v>2.7859798975999999</v>
      </c>
      <c r="S37" s="484">
        <v>2.7476999322000002</v>
      </c>
      <c r="T37" s="484">
        <v>2.6725331865999999</v>
      </c>
      <c r="U37" s="484">
        <v>2.5023407341000001</v>
      </c>
      <c r="V37" s="484">
        <v>2.3983090493999999</v>
      </c>
      <c r="W37" s="484">
        <v>2.3016984754999998</v>
      </c>
      <c r="X37" s="484">
        <v>2.3767584104999999</v>
      </c>
      <c r="Y37" s="484">
        <v>2.1714114500999999</v>
      </c>
      <c r="Z37" s="484">
        <v>1.8515517204</v>
      </c>
      <c r="AA37" s="484">
        <v>0.90850754797</v>
      </c>
      <c r="AB37" s="484">
        <v>0.74747810833999995</v>
      </c>
      <c r="AC37" s="484">
        <v>0.85333759715000002</v>
      </c>
      <c r="AD37" s="484">
        <v>1.7510036572000001</v>
      </c>
      <c r="AE37" s="484">
        <v>1.9934932218999999</v>
      </c>
      <c r="AF37" s="484">
        <v>2.1075624547</v>
      </c>
      <c r="AG37" s="484">
        <v>1.8613133820000001</v>
      </c>
      <c r="AH37" s="484">
        <v>1.8942674064</v>
      </c>
      <c r="AI37" s="484">
        <v>1.9736074311</v>
      </c>
      <c r="AJ37" s="484">
        <v>2.1165230218</v>
      </c>
      <c r="AK37" s="484">
        <v>2.2750877640999998</v>
      </c>
      <c r="AL37" s="484">
        <v>2.4670539873999999</v>
      </c>
      <c r="AM37" s="484">
        <v>2.9634194755999999</v>
      </c>
      <c r="AN37" s="484">
        <v>3.0207316531999999</v>
      </c>
      <c r="AO37" s="484">
        <v>2.9088157532999999</v>
      </c>
      <c r="AP37" s="484">
        <v>2.249767904</v>
      </c>
      <c r="AQ37" s="484">
        <v>2.0933152557999999</v>
      </c>
      <c r="AR37" s="484">
        <v>2.0546664475999998</v>
      </c>
      <c r="AS37" s="484">
        <v>2.3403206660000002</v>
      </c>
      <c r="AT37" s="484">
        <v>2.3796651154999999</v>
      </c>
      <c r="AU37" s="484">
        <v>2.3803586029999999</v>
      </c>
      <c r="AV37" s="484">
        <v>2.2167047373000002</v>
      </c>
      <c r="AW37" s="484">
        <v>2.2354180685</v>
      </c>
      <c r="AX37" s="484">
        <v>2.3098943185</v>
      </c>
      <c r="AY37" s="484">
        <v>2.5886545549000002</v>
      </c>
      <c r="AZ37" s="484">
        <v>2.6625581732999999</v>
      </c>
      <c r="BA37" s="485">
        <v>2.6806671077000002</v>
      </c>
      <c r="BB37" s="485">
        <v>2.5613614696</v>
      </c>
      <c r="BC37" s="485">
        <v>2.5303264876</v>
      </c>
      <c r="BD37" s="485">
        <v>2.5054216365999999</v>
      </c>
      <c r="BE37" s="485">
        <v>2.4773201018000002</v>
      </c>
      <c r="BF37" s="485">
        <v>2.4715280395999999</v>
      </c>
      <c r="BG37" s="485">
        <v>2.4786682001</v>
      </c>
      <c r="BH37" s="485">
        <v>2.5450560591000002</v>
      </c>
      <c r="BI37" s="485">
        <v>2.5429985774000001</v>
      </c>
      <c r="BJ37" s="485">
        <v>2.5191327631</v>
      </c>
      <c r="BK37" s="485">
        <v>2.4454323323999998</v>
      </c>
      <c r="BL37" s="485">
        <v>2.3996780639000002</v>
      </c>
      <c r="BM37" s="485">
        <v>2.3535219391000002</v>
      </c>
      <c r="BN37" s="485">
        <v>2.3049121975000002</v>
      </c>
      <c r="BO37" s="485">
        <v>2.2593336887</v>
      </c>
      <c r="BP37" s="485">
        <v>2.2147876417000001</v>
      </c>
      <c r="BQ37" s="485">
        <v>2.1989731964999999</v>
      </c>
      <c r="BR37" s="485">
        <v>2.1356860665999999</v>
      </c>
      <c r="BS37" s="485">
        <v>2.0528349733</v>
      </c>
      <c r="BT37" s="485">
        <v>2.0255637218000002</v>
      </c>
      <c r="BU37" s="485">
        <v>1.8478418805000001</v>
      </c>
      <c r="BV37" s="485">
        <v>1.5952890447999999</v>
      </c>
    </row>
    <row r="38" spans="1:74" ht="11.1" customHeight="1" x14ac:dyDescent="0.2">
      <c r="A38" s="162" t="s">
        <v>1038</v>
      </c>
      <c r="B38" s="173" t="s">
        <v>1366</v>
      </c>
      <c r="C38" s="252">
        <v>96.397275766000007</v>
      </c>
      <c r="D38" s="252">
        <v>96.690449442000002</v>
      </c>
      <c r="E38" s="252">
        <v>96.999802458000005</v>
      </c>
      <c r="F38" s="252">
        <v>97.361339897999997</v>
      </c>
      <c r="G38" s="252">
        <v>97.676047777999997</v>
      </c>
      <c r="H38" s="252">
        <v>97.979931183999994</v>
      </c>
      <c r="I38" s="252">
        <v>98.253348277000001</v>
      </c>
      <c r="J38" s="252">
        <v>98.550314111999995</v>
      </c>
      <c r="K38" s="252">
        <v>98.851186849000001</v>
      </c>
      <c r="L38" s="252">
        <v>99.217515583999997</v>
      </c>
      <c r="M38" s="252">
        <v>99.480040308</v>
      </c>
      <c r="N38" s="252">
        <v>99.700310113</v>
      </c>
      <c r="O38" s="252">
        <v>99.799696081999997</v>
      </c>
      <c r="P38" s="252">
        <v>99.994427743000003</v>
      </c>
      <c r="Q38" s="252">
        <v>100.20587618</v>
      </c>
      <c r="R38" s="252">
        <v>100.43258642000001</v>
      </c>
      <c r="S38" s="252">
        <v>100.67855962</v>
      </c>
      <c r="T38" s="252">
        <v>100.94234081</v>
      </c>
      <c r="U38" s="252">
        <v>101.25050962</v>
      </c>
      <c r="V38" s="252">
        <v>101.52997206000001</v>
      </c>
      <c r="W38" s="252">
        <v>101.80730776999999</v>
      </c>
      <c r="X38" s="252">
        <v>102.10004128</v>
      </c>
      <c r="Y38" s="252">
        <v>102.35998011</v>
      </c>
      <c r="Z38" s="252">
        <v>102.60464880000001</v>
      </c>
      <c r="AA38" s="252">
        <v>102.68815017999999</v>
      </c>
      <c r="AB38" s="252">
        <v>103.01170146</v>
      </c>
      <c r="AC38" s="252">
        <v>103.42940546</v>
      </c>
      <c r="AD38" s="252">
        <v>104.16293209</v>
      </c>
      <c r="AE38" s="252">
        <v>104.60268914</v>
      </c>
      <c r="AF38" s="252">
        <v>104.97034649</v>
      </c>
      <c r="AG38" s="252">
        <v>105.15254019</v>
      </c>
      <c r="AH38" s="252">
        <v>105.46102112</v>
      </c>
      <c r="AI38" s="252">
        <v>105.78242533</v>
      </c>
      <c r="AJ38" s="252">
        <v>106.15369972000001</v>
      </c>
      <c r="AK38" s="252">
        <v>106.4732403</v>
      </c>
      <c r="AL38" s="252">
        <v>106.77799397</v>
      </c>
      <c r="AM38" s="252">
        <v>107.02623921</v>
      </c>
      <c r="AN38" s="252">
        <v>107.33271021</v>
      </c>
      <c r="AO38" s="252">
        <v>107.65568546</v>
      </c>
      <c r="AP38" s="252">
        <v>108.0092583</v>
      </c>
      <c r="AQ38" s="252">
        <v>108.35467199999999</v>
      </c>
      <c r="AR38" s="252">
        <v>108.70601993</v>
      </c>
      <c r="AS38" s="252">
        <v>109.06211487</v>
      </c>
      <c r="AT38" s="252">
        <v>109.42622166</v>
      </c>
      <c r="AU38" s="252">
        <v>109.79715308</v>
      </c>
      <c r="AV38" s="252">
        <v>110.16040608</v>
      </c>
      <c r="AW38" s="252">
        <v>110.55586406</v>
      </c>
      <c r="AX38" s="252">
        <v>110.96902394999999</v>
      </c>
      <c r="AY38" s="252">
        <v>111.45659641</v>
      </c>
      <c r="AZ38" s="252">
        <v>111.86262717</v>
      </c>
      <c r="BA38" s="409">
        <v>112.24382687000001</v>
      </c>
      <c r="BB38" s="409">
        <v>112.55781951</v>
      </c>
      <c r="BC38" s="409">
        <v>112.92113908</v>
      </c>
      <c r="BD38" s="409">
        <v>113.29140959999999</v>
      </c>
      <c r="BE38" s="409">
        <v>113.66051976999999</v>
      </c>
      <c r="BF38" s="409">
        <v>114.05077563</v>
      </c>
      <c r="BG38" s="409">
        <v>114.45406589</v>
      </c>
      <c r="BH38" s="409">
        <v>114.87604841</v>
      </c>
      <c r="BI38" s="409">
        <v>115.30116408000001</v>
      </c>
      <c r="BJ38" s="409">
        <v>115.73507076999999</v>
      </c>
      <c r="BK38" s="409">
        <v>116.21050949000001</v>
      </c>
      <c r="BL38" s="409">
        <v>116.63744242999999</v>
      </c>
      <c r="BM38" s="409">
        <v>117.0486106</v>
      </c>
      <c r="BN38" s="409">
        <v>117.41946471</v>
      </c>
      <c r="BO38" s="409">
        <v>117.81751534</v>
      </c>
      <c r="BP38" s="409">
        <v>118.21821318000001</v>
      </c>
      <c r="BQ38" s="409">
        <v>118.61420405</v>
      </c>
      <c r="BR38" s="409">
        <v>119.02571195</v>
      </c>
      <c r="BS38" s="409">
        <v>119.44538271</v>
      </c>
      <c r="BT38" s="409">
        <v>119.9689406</v>
      </c>
      <c r="BU38" s="409">
        <v>120.33314384000001</v>
      </c>
      <c r="BV38" s="409">
        <v>120.63371669999999</v>
      </c>
    </row>
    <row r="39" spans="1:74" ht="11.1" customHeight="1" x14ac:dyDescent="0.2">
      <c r="A39" s="162" t="s">
        <v>1039</v>
      </c>
      <c r="B39" s="173" t="s">
        <v>1035</v>
      </c>
      <c r="C39" s="484">
        <v>4.0152994456000002</v>
      </c>
      <c r="D39" s="484">
        <v>4.0042163654999996</v>
      </c>
      <c r="E39" s="484">
        <v>3.9987186989999999</v>
      </c>
      <c r="F39" s="484">
        <v>4.0287572990999996</v>
      </c>
      <c r="G39" s="484">
        <v>4.0117427376999997</v>
      </c>
      <c r="H39" s="484">
        <v>3.9779529956999999</v>
      </c>
      <c r="I39" s="484">
        <v>3.8977538788000001</v>
      </c>
      <c r="J39" s="484">
        <v>3.8533330895</v>
      </c>
      <c r="K39" s="484">
        <v>3.8147093125999998</v>
      </c>
      <c r="L39" s="484">
        <v>3.8254600577</v>
      </c>
      <c r="M39" s="484">
        <v>3.7654870146000001</v>
      </c>
      <c r="N39" s="484">
        <v>3.6788000694999998</v>
      </c>
      <c r="O39" s="484">
        <v>3.5295814001000001</v>
      </c>
      <c r="P39" s="484">
        <v>3.4170678897000002</v>
      </c>
      <c r="Q39" s="484">
        <v>3.3052373679999998</v>
      </c>
      <c r="R39" s="484">
        <v>3.1544825979</v>
      </c>
      <c r="S39" s="484">
        <v>3.0739489448000001</v>
      </c>
      <c r="T39" s="484">
        <v>3.0234861218</v>
      </c>
      <c r="U39" s="484">
        <v>3.0504419378000001</v>
      </c>
      <c r="V39" s="484">
        <v>3.0234890436000001</v>
      </c>
      <c r="W39" s="484">
        <v>2.9904758996999998</v>
      </c>
      <c r="X39" s="484">
        <v>2.9052588961999999</v>
      </c>
      <c r="Y39" s="484">
        <v>2.8949925989</v>
      </c>
      <c r="Z39" s="484">
        <v>2.9130688586</v>
      </c>
      <c r="AA39" s="484">
        <v>2.8942513981000002</v>
      </c>
      <c r="AB39" s="484">
        <v>3.0174418534999998</v>
      </c>
      <c r="AC39" s="484">
        <v>3.2169064424</v>
      </c>
      <c r="AD39" s="484">
        <v>3.7142782087000001</v>
      </c>
      <c r="AE39" s="484">
        <v>3.8976814265000002</v>
      </c>
      <c r="AF39" s="484">
        <v>3.9904024910000002</v>
      </c>
      <c r="AG39" s="484">
        <v>3.8538379544999999</v>
      </c>
      <c r="AH39" s="484">
        <v>3.8718114263999999</v>
      </c>
      <c r="AI39" s="484">
        <v>3.9045503197999998</v>
      </c>
      <c r="AJ39" s="484">
        <v>3.9702809026999999</v>
      </c>
      <c r="AK39" s="484">
        <v>4.0184261316000001</v>
      </c>
      <c r="AL39" s="484">
        <v>4.0674035945</v>
      </c>
      <c r="AM39" s="484">
        <v>4.2245273879000003</v>
      </c>
      <c r="AN39" s="484">
        <v>4.1946775917999997</v>
      </c>
      <c r="AO39" s="484">
        <v>4.0861493672</v>
      </c>
      <c r="AP39" s="484">
        <v>3.6926055419999999</v>
      </c>
      <c r="AQ39" s="484">
        <v>3.5868894939999998</v>
      </c>
      <c r="AR39" s="484">
        <v>3.5587892882999999</v>
      </c>
      <c r="AS39" s="484">
        <v>3.7180030826000001</v>
      </c>
      <c r="AT39" s="484">
        <v>3.7598730760999999</v>
      </c>
      <c r="AU39" s="484">
        <v>3.7952691456999998</v>
      </c>
      <c r="AV39" s="484">
        <v>3.7744387335999998</v>
      </c>
      <c r="AW39" s="484">
        <v>3.8344129896000001</v>
      </c>
      <c r="AX39" s="484">
        <v>3.9249941168000002</v>
      </c>
      <c r="AY39" s="484">
        <v>4.1395056362</v>
      </c>
      <c r="AZ39" s="484">
        <v>4.2204440269000001</v>
      </c>
      <c r="BA39" s="485">
        <v>4.2618663293000001</v>
      </c>
      <c r="BB39" s="485">
        <v>4.2112697371000003</v>
      </c>
      <c r="BC39" s="485">
        <v>4.2143702650000003</v>
      </c>
      <c r="BD39" s="485">
        <v>4.2181561490000004</v>
      </c>
      <c r="BE39" s="485">
        <v>4.2163173738999999</v>
      </c>
      <c r="BF39" s="485">
        <v>4.2261844551000003</v>
      </c>
      <c r="BG39" s="485">
        <v>4.2413784687999998</v>
      </c>
      <c r="BH39" s="485">
        <v>4.2807052842999997</v>
      </c>
      <c r="BI39" s="485">
        <v>4.2922191996999999</v>
      </c>
      <c r="BJ39" s="485">
        <v>4.2949344264000002</v>
      </c>
      <c r="BK39" s="485">
        <v>4.2652595114</v>
      </c>
      <c r="BL39" s="485">
        <v>4.2684633624000003</v>
      </c>
      <c r="BM39" s="485">
        <v>4.2806663557000002</v>
      </c>
      <c r="BN39" s="485">
        <v>4.3192425264000001</v>
      </c>
      <c r="BO39" s="485">
        <v>4.3361024301000004</v>
      </c>
      <c r="BP39" s="485">
        <v>4.3487883120999999</v>
      </c>
      <c r="BQ39" s="485">
        <v>4.3583157011999996</v>
      </c>
      <c r="BR39" s="485">
        <v>4.3620363798000001</v>
      </c>
      <c r="BS39" s="485">
        <v>4.3609781603000002</v>
      </c>
      <c r="BT39" s="485">
        <v>4.4333803851000004</v>
      </c>
      <c r="BU39" s="485">
        <v>4.3642055090999996</v>
      </c>
      <c r="BV39" s="485">
        <v>4.2326374344</v>
      </c>
    </row>
    <row r="40" spans="1:74" ht="11.1" customHeight="1" x14ac:dyDescent="0.2">
      <c r="B40" s="172"/>
      <c r="AY40" s="153"/>
      <c r="AZ40" s="153"/>
      <c r="BA40" s="153"/>
      <c r="BB40" s="153"/>
      <c r="BC40" s="153"/>
      <c r="BD40" s="153"/>
      <c r="BE40" s="153"/>
      <c r="BF40" s="153"/>
      <c r="BG40" s="153"/>
      <c r="BH40" s="153"/>
      <c r="BI40" s="153"/>
      <c r="BJ40" s="153"/>
    </row>
    <row r="41" spans="1:74" ht="11.1" customHeight="1" x14ac:dyDescent="0.2">
      <c r="B41" s="254" t="s">
        <v>1068</v>
      </c>
      <c r="AY41" s="153"/>
      <c r="AZ41" s="153"/>
      <c r="BA41" s="153"/>
      <c r="BB41" s="153"/>
      <c r="BC41" s="153"/>
      <c r="BD41" s="153"/>
      <c r="BE41" s="153"/>
      <c r="BF41" s="153"/>
      <c r="BG41" s="153"/>
      <c r="BH41" s="153"/>
      <c r="BI41" s="153"/>
      <c r="BJ41" s="153"/>
    </row>
    <row r="42" spans="1:74" ht="11.1" customHeight="1" x14ac:dyDescent="0.2">
      <c r="A42" s="162" t="s">
        <v>1069</v>
      </c>
      <c r="B42" s="173" t="s">
        <v>1367</v>
      </c>
      <c r="C42" s="252">
        <v>93.146064249000005</v>
      </c>
      <c r="D42" s="252">
        <v>93.294973464999998</v>
      </c>
      <c r="E42" s="252">
        <v>93.243148258000005</v>
      </c>
      <c r="F42" s="252">
        <v>92.540643771999996</v>
      </c>
      <c r="G42" s="252">
        <v>92.424808364</v>
      </c>
      <c r="H42" s="252">
        <v>92.445697177</v>
      </c>
      <c r="I42" s="252">
        <v>92.345535830000003</v>
      </c>
      <c r="J42" s="252">
        <v>92.833203871999999</v>
      </c>
      <c r="K42" s="252">
        <v>93.650926921000007</v>
      </c>
      <c r="L42" s="252">
        <v>95.213576920999998</v>
      </c>
      <c r="M42" s="252">
        <v>96.380256028000005</v>
      </c>
      <c r="N42" s="252">
        <v>97.565836184999995</v>
      </c>
      <c r="O42" s="252">
        <v>99.338271700000007</v>
      </c>
      <c r="P42" s="252">
        <v>100.13568823</v>
      </c>
      <c r="Q42" s="252">
        <v>100.52604006999999</v>
      </c>
      <c r="R42" s="252">
        <v>99.524851300999998</v>
      </c>
      <c r="S42" s="252">
        <v>99.839430738000004</v>
      </c>
      <c r="T42" s="252">
        <v>100.48530245000001</v>
      </c>
      <c r="U42" s="252">
        <v>102.16885707</v>
      </c>
      <c r="V42" s="252">
        <v>102.94752035</v>
      </c>
      <c r="W42" s="252">
        <v>103.52768291</v>
      </c>
      <c r="X42" s="252">
        <v>103.58017925</v>
      </c>
      <c r="Y42" s="252">
        <v>104.01021455</v>
      </c>
      <c r="Z42" s="252">
        <v>104.48862329000001</v>
      </c>
      <c r="AA42" s="252">
        <v>105.69768034000001</v>
      </c>
      <c r="AB42" s="252">
        <v>105.76112981999999</v>
      </c>
      <c r="AC42" s="252">
        <v>105.36124658999999</v>
      </c>
      <c r="AD42" s="252">
        <v>103.53682427</v>
      </c>
      <c r="AE42" s="252">
        <v>102.93118042</v>
      </c>
      <c r="AF42" s="252">
        <v>102.58310865</v>
      </c>
      <c r="AG42" s="252">
        <v>102.48636077</v>
      </c>
      <c r="AH42" s="252">
        <v>102.65811931</v>
      </c>
      <c r="AI42" s="252">
        <v>103.09213608</v>
      </c>
      <c r="AJ42" s="252">
        <v>104.43699384</v>
      </c>
      <c r="AK42" s="252">
        <v>104.90908999</v>
      </c>
      <c r="AL42" s="252">
        <v>105.1570073</v>
      </c>
      <c r="AM42" s="252">
        <v>105.13998214</v>
      </c>
      <c r="AN42" s="252">
        <v>104.97011448000001</v>
      </c>
      <c r="AO42" s="252">
        <v>104.60664070999999</v>
      </c>
      <c r="AP42" s="252">
        <v>103.82209373000001</v>
      </c>
      <c r="AQ42" s="252">
        <v>103.24200804</v>
      </c>
      <c r="AR42" s="252">
        <v>102.63891654</v>
      </c>
      <c r="AS42" s="252">
        <v>101.65219657999999</v>
      </c>
      <c r="AT42" s="252">
        <v>101.27356046</v>
      </c>
      <c r="AU42" s="252">
        <v>101.14238553</v>
      </c>
      <c r="AV42" s="252">
        <v>101.94398807</v>
      </c>
      <c r="AW42" s="252">
        <v>101.79374828</v>
      </c>
      <c r="AX42" s="252">
        <v>101.37698245999999</v>
      </c>
      <c r="AY42" s="252">
        <v>100.16088384</v>
      </c>
      <c r="AZ42" s="252">
        <v>99.610671013000001</v>
      </c>
      <c r="BA42" s="409">
        <v>99.193537226000004</v>
      </c>
      <c r="BB42" s="409">
        <v>99.025721145000006</v>
      </c>
      <c r="BC42" s="409">
        <v>98.787566424999994</v>
      </c>
      <c r="BD42" s="409">
        <v>98.595311735999999</v>
      </c>
      <c r="BE42" s="409">
        <v>98.499064748999999</v>
      </c>
      <c r="BF42" s="409">
        <v>98.361029372000004</v>
      </c>
      <c r="BG42" s="409">
        <v>98.231313275000005</v>
      </c>
      <c r="BH42" s="409">
        <v>98.087576284999997</v>
      </c>
      <c r="BI42" s="409">
        <v>97.991253877000005</v>
      </c>
      <c r="BJ42" s="409">
        <v>97.920005877999998</v>
      </c>
      <c r="BK42" s="409">
        <v>97.887124162000006</v>
      </c>
      <c r="BL42" s="409">
        <v>97.856056076000002</v>
      </c>
      <c r="BM42" s="409">
        <v>97.840093494000001</v>
      </c>
      <c r="BN42" s="409">
        <v>97.860651916999998</v>
      </c>
      <c r="BO42" s="409">
        <v>97.858838716999998</v>
      </c>
      <c r="BP42" s="409">
        <v>97.856069394000002</v>
      </c>
      <c r="BQ42" s="409">
        <v>97.864927559999998</v>
      </c>
      <c r="BR42" s="409">
        <v>97.850808284999999</v>
      </c>
      <c r="BS42" s="409">
        <v>97.826295181000006</v>
      </c>
      <c r="BT42" s="409">
        <v>97.75935613</v>
      </c>
      <c r="BU42" s="409">
        <v>97.738079454000001</v>
      </c>
      <c r="BV42" s="409">
        <v>97.730433034000001</v>
      </c>
    </row>
    <row r="43" spans="1:74" ht="11.1" customHeight="1" x14ac:dyDescent="0.2">
      <c r="A43" s="162" t="s">
        <v>1070</v>
      </c>
      <c r="B43" s="477" t="s">
        <v>12</v>
      </c>
      <c r="C43" s="478">
        <v>2.5697779234999998</v>
      </c>
      <c r="D43" s="478">
        <v>2.6803183639000001</v>
      </c>
      <c r="E43" s="478">
        <v>2.4571391703000001</v>
      </c>
      <c r="F43" s="478">
        <v>1.3401836572000001</v>
      </c>
      <c r="G43" s="478">
        <v>0.88118623830999998</v>
      </c>
      <c r="H43" s="478">
        <v>0.51571026903999995</v>
      </c>
      <c r="I43" s="478">
        <v>-0.41554118442999999</v>
      </c>
      <c r="J43" s="478">
        <v>-0.10095700246</v>
      </c>
      <c r="K43" s="478">
        <v>0.79511429490999996</v>
      </c>
      <c r="L43" s="478">
        <v>3.3254434368000001</v>
      </c>
      <c r="M43" s="478">
        <v>4.6301473506999997</v>
      </c>
      <c r="N43" s="478">
        <v>5.7360628890000003</v>
      </c>
      <c r="O43" s="478">
        <v>6.6478465850999999</v>
      </c>
      <c r="P43" s="478">
        <v>7.3323508309000003</v>
      </c>
      <c r="Q43" s="478">
        <v>7.8106455545999998</v>
      </c>
      <c r="R43" s="478">
        <v>7.5471784551000001</v>
      </c>
      <c r="S43" s="478">
        <v>8.0223291837000001</v>
      </c>
      <c r="T43" s="478">
        <v>8.6965705454000002</v>
      </c>
      <c r="U43" s="478">
        <v>10.637570243000001</v>
      </c>
      <c r="V43" s="478">
        <v>10.895149636999999</v>
      </c>
      <c r="W43" s="478">
        <v>10.546351562</v>
      </c>
      <c r="X43" s="478">
        <v>8.7871946376000007</v>
      </c>
      <c r="Y43" s="478">
        <v>7.9165161369000003</v>
      </c>
      <c r="Z43" s="478">
        <v>7.0955032809</v>
      </c>
      <c r="AA43" s="478">
        <v>6.4017709699000003</v>
      </c>
      <c r="AB43" s="478">
        <v>5.6178188722</v>
      </c>
      <c r="AC43" s="478">
        <v>4.8099044915000002</v>
      </c>
      <c r="AD43" s="478">
        <v>4.0311268144000003</v>
      </c>
      <c r="AE43" s="478">
        <v>3.0967220621</v>
      </c>
      <c r="AF43" s="478">
        <v>2.0876746635000001</v>
      </c>
      <c r="AG43" s="478">
        <v>0.31076368094000001</v>
      </c>
      <c r="AH43" s="478">
        <v>-0.28111510772999998</v>
      </c>
      <c r="AI43" s="478">
        <v>-0.42070567035</v>
      </c>
      <c r="AJ43" s="478">
        <v>0.82719937250999998</v>
      </c>
      <c r="AK43" s="478">
        <v>0.86421842987999997</v>
      </c>
      <c r="AL43" s="478">
        <v>0.63967156260000002</v>
      </c>
      <c r="AM43" s="478">
        <v>-0.52763523401000001</v>
      </c>
      <c r="AN43" s="478">
        <v>-0.74792632726999997</v>
      </c>
      <c r="AO43" s="478">
        <v>-0.71620819075999997</v>
      </c>
      <c r="AP43" s="478">
        <v>0.27552464088</v>
      </c>
      <c r="AQ43" s="478">
        <v>0.30197615329999999</v>
      </c>
      <c r="AR43" s="478">
        <v>5.4402609678000001E-2</v>
      </c>
      <c r="AS43" s="478">
        <v>-0.81392702509000003</v>
      </c>
      <c r="AT43" s="478">
        <v>-1.348708566</v>
      </c>
      <c r="AU43" s="478">
        <v>-1.8912699146</v>
      </c>
      <c r="AV43" s="478">
        <v>-2.3870907040999998</v>
      </c>
      <c r="AW43" s="478">
        <v>-2.9695631835</v>
      </c>
      <c r="AX43" s="478">
        <v>-3.5946485571000002</v>
      </c>
      <c r="AY43" s="478">
        <v>-4.7356849404999997</v>
      </c>
      <c r="AZ43" s="478">
        <v>-5.1056850772000004</v>
      </c>
      <c r="BA43" s="479">
        <v>-5.1747226074999997</v>
      </c>
      <c r="BB43" s="479">
        <v>-4.6197995188999998</v>
      </c>
      <c r="BC43" s="479">
        <v>-4.3145631279999996</v>
      </c>
      <c r="BD43" s="479">
        <v>-3.9396409636</v>
      </c>
      <c r="BE43" s="479">
        <v>-3.101882636</v>
      </c>
      <c r="BF43" s="479">
        <v>-2.8759047069000001</v>
      </c>
      <c r="BG43" s="479">
        <v>-2.8781922020000001</v>
      </c>
      <c r="BH43" s="479">
        <v>-3.7828731790000001</v>
      </c>
      <c r="BI43" s="479">
        <v>-3.7354891304</v>
      </c>
      <c r="BJ43" s="479">
        <v>-3.4100211847000002</v>
      </c>
      <c r="BK43" s="479">
        <v>-2.2701074387000002</v>
      </c>
      <c r="BL43" s="479">
        <v>-1.7614728619</v>
      </c>
      <c r="BM43" s="479">
        <v>-1.3644474928999999</v>
      </c>
      <c r="BN43" s="479">
        <v>-1.1765319295000001</v>
      </c>
      <c r="BO43" s="479">
        <v>-0.94012611238999999</v>
      </c>
      <c r="BP43" s="479">
        <v>-0.74977433398000004</v>
      </c>
      <c r="BQ43" s="479">
        <v>-0.64380021402999998</v>
      </c>
      <c r="BR43" s="479">
        <v>-0.51872280175999996</v>
      </c>
      <c r="BS43" s="479">
        <v>-0.41231057703000001</v>
      </c>
      <c r="BT43" s="479">
        <v>-0.33461949743000002</v>
      </c>
      <c r="BU43" s="479">
        <v>-0.25836430627000001</v>
      </c>
      <c r="BV43" s="479">
        <v>-0.19359970608999999</v>
      </c>
    </row>
    <row r="44" spans="1:74" ht="11.1" customHeight="1" x14ac:dyDescent="0.2"/>
    <row r="45" spans="1:74" ht="12.75" x14ac:dyDescent="0.2">
      <c r="B45" s="778" t="s">
        <v>1016</v>
      </c>
      <c r="C45" s="779"/>
      <c r="D45" s="779"/>
      <c r="E45" s="779"/>
      <c r="F45" s="779"/>
      <c r="G45" s="779"/>
      <c r="H45" s="779"/>
      <c r="I45" s="779"/>
      <c r="J45" s="779"/>
      <c r="K45" s="779"/>
      <c r="L45" s="779"/>
      <c r="M45" s="779"/>
      <c r="N45" s="779"/>
      <c r="O45" s="779"/>
      <c r="P45" s="779"/>
      <c r="Q45" s="779"/>
    </row>
    <row r="46" spans="1:74" ht="12.75" customHeight="1" x14ac:dyDescent="0.2">
      <c r="B46" s="811" t="s">
        <v>809</v>
      </c>
      <c r="C46" s="801"/>
      <c r="D46" s="801"/>
      <c r="E46" s="801"/>
      <c r="F46" s="801"/>
      <c r="G46" s="801"/>
      <c r="H46" s="801"/>
      <c r="I46" s="801"/>
      <c r="J46" s="801"/>
      <c r="K46" s="801"/>
      <c r="L46" s="801"/>
      <c r="M46" s="801"/>
      <c r="N46" s="801"/>
      <c r="O46" s="801"/>
      <c r="P46" s="801"/>
      <c r="Q46" s="797"/>
    </row>
    <row r="47" spans="1:74" ht="12.75" customHeight="1" x14ac:dyDescent="0.2">
      <c r="B47" s="811" t="s">
        <v>1253</v>
      </c>
      <c r="C47" s="797"/>
      <c r="D47" s="797"/>
      <c r="E47" s="797"/>
      <c r="F47" s="797"/>
      <c r="G47" s="797"/>
      <c r="H47" s="797"/>
      <c r="I47" s="797"/>
      <c r="J47" s="797"/>
      <c r="K47" s="797"/>
      <c r="L47" s="797"/>
      <c r="M47" s="797"/>
      <c r="N47" s="797"/>
      <c r="O47" s="797"/>
      <c r="P47" s="797"/>
      <c r="Q47" s="797"/>
    </row>
    <row r="48" spans="1:74" ht="12.75" customHeight="1" x14ac:dyDescent="0.2">
      <c r="B48" s="811" t="s">
        <v>1254</v>
      </c>
      <c r="C48" s="797"/>
      <c r="D48" s="797"/>
      <c r="E48" s="797"/>
      <c r="F48" s="797"/>
      <c r="G48" s="797"/>
      <c r="H48" s="797"/>
      <c r="I48" s="797"/>
      <c r="J48" s="797"/>
      <c r="K48" s="797"/>
      <c r="L48" s="797"/>
      <c r="M48" s="797"/>
      <c r="N48" s="797"/>
      <c r="O48" s="797"/>
      <c r="P48" s="797"/>
      <c r="Q48" s="797"/>
    </row>
    <row r="49" spans="2:17" ht="23.85" customHeight="1" x14ac:dyDescent="0.2">
      <c r="B49" s="812" t="s">
        <v>1363</v>
      </c>
      <c r="C49" s="812"/>
      <c r="D49" s="812"/>
      <c r="E49" s="812"/>
      <c r="F49" s="812"/>
      <c r="G49" s="812"/>
      <c r="H49" s="812"/>
      <c r="I49" s="812"/>
      <c r="J49" s="812"/>
      <c r="K49" s="812"/>
      <c r="L49" s="812"/>
      <c r="M49" s="812"/>
      <c r="N49" s="812"/>
      <c r="O49" s="812"/>
      <c r="P49" s="812"/>
      <c r="Q49" s="812"/>
    </row>
    <row r="50" spans="2:17" ht="12.75" x14ac:dyDescent="0.2">
      <c r="B50" s="800" t="s">
        <v>1041</v>
      </c>
      <c r="C50" s="801"/>
      <c r="D50" s="801"/>
      <c r="E50" s="801"/>
      <c r="F50" s="801"/>
      <c r="G50" s="801"/>
      <c r="H50" s="801"/>
      <c r="I50" s="801"/>
      <c r="J50" s="801"/>
      <c r="K50" s="801"/>
      <c r="L50" s="801"/>
      <c r="M50" s="801"/>
      <c r="N50" s="801"/>
      <c r="O50" s="801"/>
      <c r="P50" s="801"/>
      <c r="Q50" s="797"/>
    </row>
    <row r="51" spans="2:17" ht="14.85" customHeight="1" x14ac:dyDescent="0.2">
      <c r="B51" s="814" t="s">
        <v>1064</v>
      </c>
      <c r="C51" s="797"/>
      <c r="D51" s="797"/>
      <c r="E51" s="797"/>
      <c r="F51" s="797"/>
      <c r="G51" s="797"/>
      <c r="H51" s="797"/>
      <c r="I51" s="797"/>
      <c r="J51" s="797"/>
      <c r="K51" s="797"/>
      <c r="L51" s="797"/>
      <c r="M51" s="797"/>
      <c r="N51" s="797"/>
      <c r="O51" s="797"/>
      <c r="P51" s="797"/>
      <c r="Q51" s="797"/>
    </row>
    <row r="52" spans="2:17" ht="12.75" x14ac:dyDescent="0.2">
      <c r="B52" s="795" t="s">
        <v>1045</v>
      </c>
      <c r="C52" s="796"/>
      <c r="D52" s="796"/>
      <c r="E52" s="796"/>
      <c r="F52" s="796"/>
      <c r="G52" s="796"/>
      <c r="H52" s="796"/>
      <c r="I52" s="796"/>
      <c r="J52" s="796"/>
      <c r="K52" s="796"/>
      <c r="L52" s="796"/>
      <c r="M52" s="796"/>
      <c r="N52" s="796"/>
      <c r="O52" s="796"/>
      <c r="P52" s="796"/>
      <c r="Q52" s="797"/>
    </row>
    <row r="53" spans="2:17" ht="13.35" customHeight="1" x14ac:dyDescent="0.2">
      <c r="B53" s="809" t="s">
        <v>1147</v>
      </c>
      <c r="C53" s="797"/>
      <c r="D53" s="797"/>
      <c r="E53" s="797"/>
      <c r="F53" s="797"/>
      <c r="G53" s="797"/>
      <c r="H53" s="797"/>
      <c r="I53" s="797"/>
      <c r="J53" s="797"/>
      <c r="K53" s="797"/>
      <c r="L53" s="797"/>
      <c r="M53" s="797"/>
      <c r="N53" s="797"/>
      <c r="O53" s="797"/>
      <c r="P53" s="797"/>
      <c r="Q53" s="797"/>
    </row>
  </sheetData>
  <mergeCells count="17">
    <mergeCell ref="A1:A2"/>
    <mergeCell ref="AY3:BJ3"/>
    <mergeCell ref="B53:Q53"/>
    <mergeCell ref="B48:Q48"/>
    <mergeCell ref="B50:Q50"/>
    <mergeCell ref="B51:Q51"/>
    <mergeCell ref="B52:Q52"/>
    <mergeCell ref="B49:Q49"/>
    <mergeCell ref="B45:Q45"/>
    <mergeCell ref="B46:Q46"/>
    <mergeCell ref="B47:Q47"/>
    <mergeCell ref="BK3:BV3"/>
    <mergeCell ref="B1:BV1"/>
    <mergeCell ref="C3:N3"/>
    <mergeCell ref="O3:Z3"/>
    <mergeCell ref="AA3:AL3"/>
    <mergeCell ref="AM3:AX3"/>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P5" activePane="bottomRight" state="frozen"/>
      <selection activeCell="BF63" sqref="BF63"/>
      <selection pane="topRight" activeCell="BF63" sqref="BF63"/>
      <selection pane="bottomLeft" activeCell="BF63" sqref="BF63"/>
      <selection pane="bottomRight" activeCell="BC14" sqref="BC14"/>
    </sheetView>
  </sheetViews>
  <sheetFormatPr defaultColWidth="9.5703125" defaultRowHeight="11.25" x14ac:dyDescent="0.2"/>
  <cols>
    <col min="1" max="1" width="14.5703125" style="70" customWidth="1"/>
    <col min="2" max="2" width="37" style="47" customWidth="1"/>
    <col min="3" max="50" width="6.5703125" style="47" customWidth="1"/>
    <col min="51" max="55" width="6.5703125" style="408" customWidth="1"/>
    <col min="56" max="58" width="6.5703125" style="659" customWidth="1"/>
    <col min="59" max="62" width="6.5703125" style="408" customWidth="1"/>
    <col min="63" max="74" width="6.5703125" style="47" customWidth="1"/>
    <col min="75" max="16384" width="9.5703125" style="47"/>
  </cols>
  <sheetData>
    <row r="1" spans="1:74" ht="13.35" customHeight="1" x14ac:dyDescent="0.2">
      <c r="A1" s="788" t="s">
        <v>995</v>
      </c>
      <c r="B1" s="818" t="s">
        <v>1121</v>
      </c>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c r="AM1" s="301"/>
    </row>
    <row r="2" spans="1:74" ht="12.75" x14ac:dyDescent="0.2">
      <c r="A2" s="789"/>
      <c r="B2" s="541" t="str">
        <f>"U.S. Energy Information Administration  |  Short-Term Energy Outlook  - "&amp;Dates!D1</f>
        <v>U.S. Energy Information Administration  |  Short-Term Energy Outlook  - March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1"/>
    </row>
    <row r="3" spans="1:74" s="12" customFormat="1" ht="12.75" x14ac:dyDescent="0.2">
      <c r="A3" s="14"/>
      <c r="B3" s="1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57"/>
      <c r="B5" s="59" t="s">
        <v>967</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8"/>
      <c r="AZ5" s="428"/>
      <c r="BA5" s="428"/>
      <c r="BB5" s="428"/>
      <c r="BC5" s="428"/>
      <c r="BD5" s="58"/>
      <c r="BE5" s="58"/>
      <c r="BF5" s="58"/>
      <c r="BG5" s="58"/>
      <c r="BH5" s="428"/>
      <c r="BI5" s="428"/>
      <c r="BJ5" s="428"/>
      <c r="BK5" s="428"/>
      <c r="BL5" s="428"/>
      <c r="BM5" s="428"/>
      <c r="BN5" s="428"/>
      <c r="BO5" s="428"/>
      <c r="BP5" s="428"/>
      <c r="BQ5" s="428"/>
      <c r="BR5" s="428"/>
      <c r="BS5" s="428"/>
      <c r="BT5" s="428"/>
      <c r="BU5" s="428"/>
      <c r="BV5" s="428"/>
    </row>
    <row r="6" spans="1:74" ht="11.1" customHeight="1" x14ac:dyDescent="0.2">
      <c r="A6" s="57"/>
      <c r="B6" s="44" t="s">
        <v>936</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777"/>
      <c r="AY6" s="777"/>
      <c r="AZ6" s="429"/>
      <c r="BA6" s="429"/>
      <c r="BB6" s="429"/>
      <c r="BC6" s="429"/>
      <c r="BD6" s="60"/>
      <c r="BE6" s="60"/>
      <c r="BF6" s="60"/>
      <c r="BG6" s="60"/>
      <c r="BH6" s="429"/>
      <c r="BI6" s="429"/>
      <c r="BJ6" s="429"/>
      <c r="BK6" s="429"/>
      <c r="BL6" s="429"/>
      <c r="BM6" s="429"/>
      <c r="BN6" s="429"/>
      <c r="BO6" s="429"/>
      <c r="BP6" s="429"/>
      <c r="BQ6" s="429"/>
      <c r="BR6" s="429"/>
      <c r="BS6" s="738"/>
      <c r="BT6" s="429"/>
      <c r="BU6" s="429"/>
      <c r="BV6" s="429"/>
    </row>
    <row r="7" spans="1:74" ht="11.1" customHeight="1" x14ac:dyDescent="0.2">
      <c r="A7" s="61" t="s">
        <v>635</v>
      </c>
      <c r="B7" s="175" t="s">
        <v>128</v>
      </c>
      <c r="C7" s="216">
        <v>8.0228909999999996</v>
      </c>
      <c r="D7" s="216">
        <v>8.114217</v>
      </c>
      <c r="E7" s="216">
        <v>8.2531719999999993</v>
      </c>
      <c r="F7" s="216">
        <v>8.5969099999999994</v>
      </c>
      <c r="G7" s="216">
        <v>8.5945070000000001</v>
      </c>
      <c r="H7" s="216">
        <v>8.7070229999999995</v>
      </c>
      <c r="I7" s="216">
        <v>8.8052240000000008</v>
      </c>
      <c r="J7" s="216">
        <v>8.8656030000000001</v>
      </c>
      <c r="K7" s="216">
        <v>9.0459969999999998</v>
      </c>
      <c r="L7" s="216">
        <v>9.2318560000000005</v>
      </c>
      <c r="M7" s="216">
        <v>9.2945609999999999</v>
      </c>
      <c r="N7" s="216">
        <v>9.464893</v>
      </c>
      <c r="O7" s="216">
        <v>9.3583110000000005</v>
      </c>
      <c r="P7" s="216">
        <v>9.5372439999999994</v>
      </c>
      <c r="Q7" s="216">
        <v>9.5610210000000002</v>
      </c>
      <c r="R7" s="216">
        <v>9.6262640000000008</v>
      </c>
      <c r="S7" s="216">
        <v>9.4275420000000008</v>
      </c>
      <c r="T7" s="216">
        <v>9.3293660000000003</v>
      </c>
      <c r="U7" s="216">
        <v>9.4018090000000001</v>
      </c>
      <c r="V7" s="216">
        <v>9.3787640000000003</v>
      </c>
      <c r="W7" s="216">
        <v>9.4173620000000007</v>
      </c>
      <c r="X7" s="216">
        <v>9.3394180000000002</v>
      </c>
      <c r="Y7" s="216">
        <v>9.3068120000000008</v>
      </c>
      <c r="Z7" s="216">
        <v>9.2292919999999992</v>
      </c>
      <c r="AA7" s="216">
        <v>9.1864380000000008</v>
      </c>
      <c r="AB7" s="216">
        <v>9.1071229999999996</v>
      </c>
      <c r="AC7" s="216">
        <v>9.1341800000000006</v>
      </c>
      <c r="AD7" s="216">
        <v>8.9064390000000007</v>
      </c>
      <c r="AE7" s="216">
        <v>8.8591999999999995</v>
      </c>
      <c r="AF7" s="216">
        <v>8.7026520000000005</v>
      </c>
      <c r="AG7" s="216">
        <v>8.6816069999999996</v>
      </c>
      <c r="AH7" s="216">
        <v>8.7163540000000008</v>
      </c>
      <c r="AI7" s="216">
        <v>8.5534060000000007</v>
      </c>
      <c r="AJ7" s="216">
        <v>8.7909780000000008</v>
      </c>
      <c r="AK7" s="216">
        <v>8.8760659999999998</v>
      </c>
      <c r="AL7" s="216">
        <v>8.7708379999999995</v>
      </c>
      <c r="AM7" s="216">
        <v>8.8248069999999998</v>
      </c>
      <c r="AN7" s="216">
        <v>9.0452410000000008</v>
      </c>
      <c r="AO7" s="216">
        <v>9.1066800000000008</v>
      </c>
      <c r="AP7" s="216">
        <v>9.0930780000000002</v>
      </c>
      <c r="AQ7" s="216">
        <v>9.134468</v>
      </c>
      <c r="AR7" s="216">
        <v>9.0678359999999998</v>
      </c>
      <c r="AS7" s="216">
        <v>9.2085399999999993</v>
      </c>
      <c r="AT7" s="216">
        <v>9.1923069999999996</v>
      </c>
      <c r="AU7" s="216">
        <v>9.4846690000000002</v>
      </c>
      <c r="AV7" s="216">
        <v>9.6581810000000008</v>
      </c>
      <c r="AW7" s="216">
        <v>10.056540999999999</v>
      </c>
      <c r="AX7" s="216">
        <v>9.9490879999999997</v>
      </c>
      <c r="AY7" s="216">
        <v>10.071329014</v>
      </c>
      <c r="AZ7" s="216">
        <v>10.302891580000001</v>
      </c>
      <c r="BA7" s="327">
        <v>10.392849999999999</v>
      </c>
      <c r="BB7" s="327">
        <v>10.472340000000001</v>
      </c>
      <c r="BC7" s="327">
        <v>10.60422</v>
      </c>
      <c r="BD7" s="327">
        <v>10.66046</v>
      </c>
      <c r="BE7" s="327">
        <v>10.751150000000001</v>
      </c>
      <c r="BF7" s="327">
        <v>10.815189999999999</v>
      </c>
      <c r="BG7" s="327">
        <v>10.808999999999999</v>
      </c>
      <c r="BH7" s="327">
        <v>11.06021</v>
      </c>
      <c r="BI7" s="327">
        <v>11.1995</v>
      </c>
      <c r="BJ7" s="327">
        <v>11.25121</v>
      </c>
      <c r="BK7" s="327">
        <v>11.28051</v>
      </c>
      <c r="BL7" s="327">
        <v>11.29555</v>
      </c>
      <c r="BM7" s="327">
        <v>11.317310000000001</v>
      </c>
      <c r="BN7" s="327">
        <v>11.33319</v>
      </c>
      <c r="BO7" s="327">
        <v>11.30579</v>
      </c>
      <c r="BP7" s="327">
        <v>11.24746</v>
      </c>
      <c r="BQ7" s="327">
        <v>11.2165</v>
      </c>
      <c r="BR7" s="327">
        <v>11.150840000000001</v>
      </c>
      <c r="BS7" s="327">
        <v>11.063840000000001</v>
      </c>
      <c r="BT7" s="327">
        <v>11.233029999999999</v>
      </c>
      <c r="BU7" s="327">
        <v>11.35816</v>
      </c>
      <c r="BV7" s="327">
        <v>11.42075</v>
      </c>
    </row>
    <row r="8" spans="1:74" ht="11.1" customHeight="1" x14ac:dyDescent="0.2">
      <c r="A8" s="61" t="s">
        <v>636</v>
      </c>
      <c r="B8" s="175" t="s">
        <v>526</v>
      </c>
      <c r="C8" s="216">
        <v>0.54162100000000002</v>
      </c>
      <c r="D8" s="216">
        <v>0.51523699999999995</v>
      </c>
      <c r="E8" s="216">
        <v>0.53005899999999995</v>
      </c>
      <c r="F8" s="216">
        <v>0.53674100000000002</v>
      </c>
      <c r="G8" s="216">
        <v>0.52410299999999999</v>
      </c>
      <c r="H8" s="216">
        <v>0.48451499999999997</v>
      </c>
      <c r="I8" s="216">
        <v>0.42238999999999999</v>
      </c>
      <c r="J8" s="216">
        <v>0.397953</v>
      </c>
      <c r="K8" s="216">
        <v>0.47742099999999998</v>
      </c>
      <c r="L8" s="216">
        <v>0.500135</v>
      </c>
      <c r="M8" s="216">
        <v>0.51285899999999995</v>
      </c>
      <c r="N8" s="216">
        <v>0.51462600000000003</v>
      </c>
      <c r="O8" s="216">
        <v>0.50032200000000004</v>
      </c>
      <c r="P8" s="216">
        <v>0.48778500000000002</v>
      </c>
      <c r="Q8" s="216">
        <v>0.50592800000000004</v>
      </c>
      <c r="R8" s="216">
        <v>0.50987899999999997</v>
      </c>
      <c r="S8" s="216">
        <v>0.47256999999999999</v>
      </c>
      <c r="T8" s="216">
        <v>0.44656600000000002</v>
      </c>
      <c r="U8" s="216">
        <v>0.44970199999999999</v>
      </c>
      <c r="V8" s="216">
        <v>0.407833</v>
      </c>
      <c r="W8" s="216">
        <v>0.47243600000000002</v>
      </c>
      <c r="X8" s="216">
        <v>0.49702200000000002</v>
      </c>
      <c r="Y8" s="216">
        <v>0.52284799999999998</v>
      </c>
      <c r="Z8" s="216">
        <v>0.52227599999999996</v>
      </c>
      <c r="AA8" s="216">
        <v>0.51570800000000006</v>
      </c>
      <c r="AB8" s="216">
        <v>0.50741199999999997</v>
      </c>
      <c r="AC8" s="216">
        <v>0.51108399999999998</v>
      </c>
      <c r="AD8" s="216">
        <v>0.48890099999999997</v>
      </c>
      <c r="AE8" s="216">
        <v>0.50515299999999996</v>
      </c>
      <c r="AF8" s="216">
        <v>0.47010200000000002</v>
      </c>
      <c r="AG8" s="216">
        <v>0.43818699999999999</v>
      </c>
      <c r="AH8" s="216">
        <v>0.45891900000000002</v>
      </c>
      <c r="AI8" s="216">
        <v>0.45197700000000002</v>
      </c>
      <c r="AJ8" s="216">
        <v>0.49488100000000002</v>
      </c>
      <c r="AK8" s="216">
        <v>0.51294799999999996</v>
      </c>
      <c r="AL8" s="216">
        <v>0.51917800000000003</v>
      </c>
      <c r="AM8" s="216">
        <v>0.51586500000000002</v>
      </c>
      <c r="AN8" s="216">
        <v>0.51336899999999996</v>
      </c>
      <c r="AO8" s="216">
        <v>0.52583299999999999</v>
      </c>
      <c r="AP8" s="216">
        <v>0.52532800000000002</v>
      </c>
      <c r="AQ8" s="216">
        <v>0.50757699999999994</v>
      </c>
      <c r="AR8" s="216">
        <v>0.46271000000000001</v>
      </c>
      <c r="AS8" s="216">
        <v>0.42266300000000001</v>
      </c>
      <c r="AT8" s="216">
        <v>0.45069100000000001</v>
      </c>
      <c r="AU8" s="216">
        <v>0.48215599999999997</v>
      </c>
      <c r="AV8" s="216">
        <v>0.50662399999999996</v>
      </c>
      <c r="AW8" s="216">
        <v>0.50991500000000001</v>
      </c>
      <c r="AX8" s="216">
        <v>0.51234800000000003</v>
      </c>
      <c r="AY8" s="216">
        <v>0.50774729323000001</v>
      </c>
      <c r="AZ8" s="216">
        <v>0.50252428162999996</v>
      </c>
      <c r="BA8" s="327">
        <v>0.50896980783000001</v>
      </c>
      <c r="BB8" s="327">
        <v>0.50266871192999996</v>
      </c>
      <c r="BC8" s="327">
        <v>0.48290354858000001</v>
      </c>
      <c r="BD8" s="327">
        <v>0.46024415589000001</v>
      </c>
      <c r="BE8" s="327">
        <v>0.41769930041999997</v>
      </c>
      <c r="BF8" s="327">
        <v>0.43796348881000002</v>
      </c>
      <c r="BG8" s="327">
        <v>0.44753379696000001</v>
      </c>
      <c r="BH8" s="327">
        <v>0.48445626360999999</v>
      </c>
      <c r="BI8" s="327">
        <v>0.49101358328</v>
      </c>
      <c r="BJ8" s="327">
        <v>0.49966598566999998</v>
      </c>
      <c r="BK8" s="327">
        <v>0.50808863720999997</v>
      </c>
      <c r="BL8" s="327">
        <v>0.50707224391000005</v>
      </c>
      <c r="BM8" s="327">
        <v>0.51883715923999996</v>
      </c>
      <c r="BN8" s="327">
        <v>0.52347689749000004</v>
      </c>
      <c r="BO8" s="327">
        <v>0.48537654343999997</v>
      </c>
      <c r="BP8" s="327">
        <v>0.45612098296999998</v>
      </c>
      <c r="BQ8" s="327">
        <v>0.41524122916</v>
      </c>
      <c r="BR8" s="327">
        <v>0.44333093995</v>
      </c>
      <c r="BS8" s="327">
        <v>0.46659783481</v>
      </c>
      <c r="BT8" s="327">
        <v>0.49572250172999999</v>
      </c>
      <c r="BU8" s="327">
        <v>0.49456381366000002</v>
      </c>
      <c r="BV8" s="327">
        <v>0.50016490915</v>
      </c>
    </row>
    <row r="9" spans="1:74" ht="11.1" customHeight="1" x14ac:dyDescent="0.2">
      <c r="A9" s="61" t="s">
        <v>637</v>
      </c>
      <c r="B9" s="175" t="s">
        <v>247</v>
      </c>
      <c r="C9" s="216">
        <v>1.3042750000000001</v>
      </c>
      <c r="D9" s="216">
        <v>1.330552</v>
      </c>
      <c r="E9" s="216">
        <v>1.322705</v>
      </c>
      <c r="F9" s="216">
        <v>1.4247719999999999</v>
      </c>
      <c r="G9" s="216">
        <v>1.412819</v>
      </c>
      <c r="H9" s="216">
        <v>1.411673</v>
      </c>
      <c r="I9" s="216">
        <v>1.427721</v>
      </c>
      <c r="J9" s="216">
        <v>1.4354039999999999</v>
      </c>
      <c r="K9" s="216">
        <v>1.4221109999999999</v>
      </c>
      <c r="L9" s="216">
        <v>1.4282680000000001</v>
      </c>
      <c r="M9" s="216">
        <v>1.3886000000000001</v>
      </c>
      <c r="N9" s="216">
        <v>1.4521440000000001</v>
      </c>
      <c r="O9" s="216">
        <v>1.4519759999999999</v>
      </c>
      <c r="P9" s="216">
        <v>1.4556249999999999</v>
      </c>
      <c r="Q9" s="216">
        <v>1.380646</v>
      </c>
      <c r="R9" s="216">
        <v>1.504032</v>
      </c>
      <c r="S9" s="216">
        <v>1.4040140000000001</v>
      </c>
      <c r="T9" s="216">
        <v>1.412766</v>
      </c>
      <c r="U9" s="216">
        <v>1.566641</v>
      </c>
      <c r="V9" s="216">
        <v>1.6295059999999999</v>
      </c>
      <c r="W9" s="216">
        <v>1.661135</v>
      </c>
      <c r="X9" s="216">
        <v>1.5778369999999999</v>
      </c>
      <c r="Y9" s="216">
        <v>1.524035</v>
      </c>
      <c r="Z9" s="216">
        <v>1.6048960000000001</v>
      </c>
      <c r="AA9" s="216">
        <v>1.5931550000000001</v>
      </c>
      <c r="AB9" s="216">
        <v>1.5497559999999999</v>
      </c>
      <c r="AC9" s="216">
        <v>1.611672</v>
      </c>
      <c r="AD9" s="216">
        <v>1.573394</v>
      </c>
      <c r="AE9" s="216">
        <v>1.5928359999999999</v>
      </c>
      <c r="AF9" s="216">
        <v>1.550621</v>
      </c>
      <c r="AG9" s="216">
        <v>1.560171</v>
      </c>
      <c r="AH9" s="216">
        <v>1.6181270000000001</v>
      </c>
      <c r="AI9" s="216">
        <v>1.5017910000000001</v>
      </c>
      <c r="AJ9" s="216">
        <v>1.604508</v>
      </c>
      <c r="AK9" s="216">
        <v>1.679805</v>
      </c>
      <c r="AL9" s="216">
        <v>1.7302569999999999</v>
      </c>
      <c r="AM9" s="216">
        <v>1.732218</v>
      </c>
      <c r="AN9" s="216">
        <v>1.7261660000000001</v>
      </c>
      <c r="AO9" s="216">
        <v>1.734955</v>
      </c>
      <c r="AP9" s="216">
        <v>1.6298319999999999</v>
      </c>
      <c r="AQ9" s="216">
        <v>1.6311450000000001</v>
      </c>
      <c r="AR9" s="216">
        <v>1.60795</v>
      </c>
      <c r="AS9" s="216">
        <v>1.7315689999999999</v>
      </c>
      <c r="AT9" s="216">
        <v>1.6659139999999999</v>
      </c>
      <c r="AU9" s="216">
        <v>1.649929</v>
      </c>
      <c r="AV9" s="216">
        <v>1.462137</v>
      </c>
      <c r="AW9" s="216">
        <v>1.672042</v>
      </c>
      <c r="AX9" s="216">
        <v>1.5413220000000001</v>
      </c>
      <c r="AY9" s="216">
        <v>1.6878124726999999</v>
      </c>
      <c r="AZ9" s="216">
        <v>1.7299635894000001</v>
      </c>
      <c r="BA9" s="327">
        <v>1.7292874667</v>
      </c>
      <c r="BB9" s="327">
        <v>1.720302284</v>
      </c>
      <c r="BC9" s="327">
        <v>1.7715177817000001</v>
      </c>
      <c r="BD9" s="327">
        <v>1.7432223401</v>
      </c>
      <c r="BE9" s="327">
        <v>1.7528070278000001</v>
      </c>
      <c r="BF9" s="327">
        <v>1.6681809712</v>
      </c>
      <c r="BG9" s="327">
        <v>1.5557675206999999</v>
      </c>
      <c r="BH9" s="327">
        <v>1.6936356758</v>
      </c>
      <c r="BI9" s="327">
        <v>1.7846232345999999</v>
      </c>
      <c r="BJ9" s="327">
        <v>1.8105127926</v>
      </c>
      <c r="BK9" s="327">
        <v>1.8289141468000001</v>
      </c>
      <c r="BL9" s="327">
        <v>1.8421919371</v>
      </c>
      <c r="BM9" s="327">
        <v>1.8482552337</v>
      </c>
      <c r="BN9" s="327">
        <v>1.8550031282999999</v>
      </c>
      <c r="BO9" s="327">
        <v>1.8612744880000001</v>
      </c>
      <c r="BP9" s="327">
        <v>1.8288241092999999</v>
      </c>
      <c r="BQ9" s="327">
        <v>1.8367394854000001</v>
      </c>
      <c r="BR9" s="327">
        <v>1.7397600879999999</v>
      </c>
      <c r="BS9" s="327">
        <v>1.6235424561</v>
      </c>
      <c r="BT9" s="327">
        <v>1.7544890189</v>
      </c>
      <c r="BU9" s="327">
        <v>1.8614595138000001</v>
      </c>
      <c r="BV9" s="327">
        <v>1.893174924</v>
      </c>
    </row>
    <row r="10" spans="1:74" ht="11.1" customHeight="1" x14ac:dyDescent="0.2">
      <c r="A10" s="61" t="s">
        <v>638</v>
      </c>
      <c r="B10" s="175" t="s">
        <v>127</v>
      </c>
      <c r="C10" s="216">
        <v>6.1769949999999998</v>
      </c>
      <c r="D10" s="216">
        <v>6.2684280000000001</v>
      </c>
      <c r="E10" s="216">
        <v>6.4004079999999997</v>
      </c>
      <c r="F10" s="216">
        <v>6.6353970000000002</v>
      </c>
      <c r="G10" s="216">
        <v>6.6575850000000001</v>
      </c>
      <c r="H10" s="216">
        <v>6.810835</v>
      </c>
      <c r="I10" s="216">
        <v>6.9551129999999999</v>
      </c>
      <c r="J10" s="216">
        <v>7.0322459999999998</v>
      </c>
      <c r="K10" s="216">
        <v>7.1464650000000001</v>
      </c>
      <c r="L10" s="216">
        <v>7.3034530000000002</v>
      </c>
      <c r="M10" s="216">
        <v>7.3931019999999998</v>
      </c>
      <c r="N10" s="216">
        <v>7.4981229999999996</v>
      </c>
      <c r="O10" s="216">
        <v>7.4060129999999997</v>
      </c>
      <c r="P10" s="216">
        <v>7.5938340000000002</v>
      </c>
      <c r="Q10" s="216">
        <v>7.6744469999999998</v>
      </c>
      <c r="R10" s="216">
        <v>7.6123529999999997</v>
      </c>
      <c r="S10" s="216">
        <v>7.5509579999999996</v>
      </c>
      <c r="T10" s="216">
        <v>7.4700340000000001</v>
      </c>
      <c r="U10" s="216">
        <v>7.3854660000000001</v>
      </c>
      <c r="V10" s="216">
        <v>7.3414250000000001</v>
      </c>
      <c r="W10" s="216">
        <v>7.2837909999999999</v>
      </c>
      <c r="X10" s="216">
        <v>7.2645590000000002</v>
      </c>
      <c r="Y10" s="216">
        <v>7.2599289999999996</v>
      </c>
      <c r="Z10" s="216">
        <v>7.1021200000000002</v>
      </c>
      <c r="AA10" s="216">
        <v>7.0775750000000004</v>
      </c>
      <c r="AB10" s="216">
        <v>7.0499549999999997</v>
      </c>
      <c r="AC10" s="216">
        <v>7.0114239999999999</v>
      </c>
      <c r="AD10" s="216">
        <v>6.844144</v>
      </c>
      <c r="AE10" s="216">
        <v>6.7612110000000003</v>
      </c>
      <c r="AF10" s="216">
        <v>6.6819290000000002</v>
      </c>
      <c r="AG10" s="216">
        <v>6.683249</v>
      </c>
      <c r="AH10" s="216">
        <v>6.6393079999999998</v>
      </c>
      <c r="AI10" s="216">
        <v>6.5996379999999997</v>
      </c>
      <c r="AJ10" s="216">
        <v>6.6915889999999996</v>
      </c>
      <c r="AK10" s="216">
        <v>6.6833130000000001</v>
      </c>
      <c r="AL10" s="216">
        <v>6.5214030000000003</v>
      </c>
      <c r="AM10" s="216">
        <v>6.5767239999999996</v>
      </c>
      <c r="AN10" s="216">
        <v>6.8057059999999998</v>
      </c>
      <c r="AO10" s="216">
        <v>6.8458920000000001</v>
      </c>
      <c r="AP10" s="216">
        <v>6.9379179999999998</v>
      </c>
      <c r="AQ10" s="216">
        <v>6.9957459999999996</v>
      </c>
      <c r="AR10" s="216">
        <v>6.9971759999999996</v>
      </c>
      <c r="AS10" s="216">
        <v>7.0543079999999998</v>
      </c>
      <c r="AT10" s="216">
        <v>7.0757019999999997</v>
      </c>
      <c r="AU10" s="216">
        <v>7.3525840000000002</v>
      </c>
      <c r="AV10" s="216">
        <v>7.6894200000000001</v>
      </c>
      <c r="AW10" s="216">
        <v>7.8745839999999996</v>
      </c>
      <c r="AX10" s="216">
        <v>7.8954180000000003</v>
      </c>
      <c r="AY10" s="216">
        <v>7.8757692477000001</v>
      </c>
      <c r="AZ10" s="216">
        <v>8.0704037093000007</v>
      </c>
      <c r="BA10" s="327">
        <v>8.1545942681000003</v>
      </c>
      <c r="BB10" s="327">
        <v>8.2493684377999994</v>
      </c>
      <c r="BC10" s="327">
        <v>8.3498001048999999</v>
      </c>
      <c r="BD10" s="327">
        <v>8.4569920084000003</v>
      </c>
      <c r="BE10" s="327">
        <v>8.5806462012000004</v>
      </c>
      <c r="BF10" s="327">
        <v>8.7090502666000003</v>
      </c>
      <c r="BG10" s="327">
        <v>8.8056939721000003</v>
      </c>
      <c r="BH10" s="327">
        <v>8.8821206582999999</v>
      </c>
      <c r="BI10" s="327">
        <v>8.9238588401999994</v>
      </c>
      <c r="BJ10" s="327">
        <v>8.9410330520999999</v>
      </c>
      <c r="BK10" s="327">
        <v>8.9435104561000003</v>
      </c>
      <c r="BL10" s="327">
        <v>8.9462877563000003</v>
      </c>
      <c r="BM10" s="327">
        <v>8.9502199805</v>
      </c>
      <c r="BN10" s="327">
        <v>8.9547087230999995</v>
      </c>
      <c r="BO10" s="327">
        <v>8.9591422983999998</v>
      </c>
      <c r="BP10" s="327">
        <v>8.9625158906000006</v>
      </c>
      <c r="BQ10" s="327">
        <v>8.9645236972000006</v>
      </c>
      <c r="BR10" s="327">
        <v>8.9677528595999991</v>
      </c>
      <c r="BS10" s="327">
        <v>8.9736980435000007</v>
      </c>
      <c r="BT10" s="327">
        <v>8.9828152291999999</v>
      </c>
      <c r="BU10" s="327">
        <v>9.0021370144000006</v>
      </c>
      <c r="BV10" s="327">
        <v>9.0274057762000002</v>
      </c>
    </row>
    <row r="11" spans="1:74" ht="11.1" customHeight="1" x14ac:dyDescent="0.2">
      <c r="A11" s="61" t="s">
        <v>933</v>
      </c>
      <c r="B11" s="175" t="s">
        <v>129</v>
      </c>
      <c r="C11" s="216">
        <v>7.3410010000000003</v>
      </c>
      <c r="D11" s="216">
        <v>6.952318</v>
      </c>
      <c r="E11" s="216">
        <v>7.0223620000000002</v>
      </c>
      <c r="F11" s="216">
        <v>7.2730370000000004</v>
      </c>
      <c r="G11" s="216">
        <v>6.8583850000000002</v>
      </c>
      <c r="H11" s="216">
        <v>6.6730520000000002</v>
      </c>
      <c r="I11" s="216">
        <v>7.2093360000000004</v>
      </c>
      <c r="J11" s="216">
        <v>7.0810719999999998</v>
      </c>
      <c r="K11" s="216">
        <v>7.1457249999999997</v>
      </c>
      <c r="L11" s="216">
        <v>6.7724690000000001</v>
      </c>
      <c r="M11" s="216">
        <v>6.7741899999999999</v>
      </c>
      <c r="N11" s="216">
        <v>6.8040180000000001</v>
      </c>
      <c r="O11" s="216">
        <v>6.6765330000000001</v>
      </c>
      <c r="P11" s="216">
        <v>6.6581149999999996</v>
      </c>
      <c r="Q11" s="216">
        <v>7.1546649999999996</v>
      </c>
      <c r="R11" s="216">
        <v>6.6086640000000001</v>
      </c>
      <c r="S11" s="216">
        <v>6.7182659999999998</v>
      </c>
      <c r="T11" s="216">
        <v>6.8754379999999999</v>
      </c>
      <c r="U11" s="216">
        <v>6.8137549999999996</v>
      </c>
      <c r="V11" s="216">
        <v>7.2556820000000002</v>
      </c>
      <c r="W11" s="216">
        <v>6.8174530000000004</v>
      </c>
      <c r="X11" s="216">
        <v>6.6021879999999999</v>
      </c>
      <c r="Y11" s="216">
        <v>7.051253</v>
      </c>
      <c r="Z11" s="216">
        <v>7.5097639999999997</v>
      </c>
      <c r="AA11" s="216">
        <v>7.1254619999999997</v>
      </c>
      <c r="AB11" s="216">
        <v>7.4596780000000003</v>
      </c>
      <c r="AC11" s="216">
        <v>7.416506</v>
      </c>
      <c r="AD11" s="216">
        <v>6.987679</v>
      </c>
      <c r="AE11" s="216">
        <v>7.1398349999999997</v>
      </c>
      <c r="AF11" s="216">
        <v>7.0295759999999996</v>
      </c>
      <c r="AG11" s="216">
        <v>7.5604620000000002</v>
      </c>
      <c r="AH11" s="216">
        <v>7.2951889999999997</v>
      </c>
      <c r="AI11" s="216">
        <v>7.2657489999999996</v>
      </c>
      <c r="AJ11" s="216">
        <v>7.0681960000000004</v>
      </c>
      <c r="AK11" s="216">
        <v>7.417357</v>
      </c>
      <c r="AL11" s="216">
        <v>7.3489389999999997</v>
      </c>
      <c r="AM11" s="216">
        <v>7.6893880000000001</v>
      </c>
      <c r="AN11" s="216">
        <v>6.7734670000000001</v>
      </c>
      <c r="AO11" s="216">
        <v>7.2147030000000001</v>
      </c>
      <c r="AP11" s="216">
        <v>7.1299530000000004</v>
      </c>
      <c r="AQ11" s="216">
        <v>7.3744139999999998</v>
      </c>
      <c r="AR11" s="216">
        <v>7.223859</v>
      </c>
      <c r="AS11" s="216">
        <v>6.9318999999999997</v>
      </c>
      <c r="AT11" s="216">
        <v>7.1182369999999997</v>
      </c>
      <c r="AU11" s="216">
        <v>5.8027160000000002</v>
      </c>
      <c r="AV11" s="216">
        <v>5.880217</v>
      </c>
      <c r="AW11" s="216">
        <v>6.0893600000000001</v>
      </c>
      <c r="AX11" s="216">
        <v>6.2674479999999999</v>
      </c>
      <c r="AY11" s="216">
        <v>6.6507741935000002</v>
      </c>
      <c r="AZ11" s="216">
        <v>5.9386343570999998</v>
      </c>
      <c r="BA11" s="327">
        <v>6.4046560000000001</v>
      </c>
      <c r="BB11" s="327">
        <v>6.4823630000000003</v>
      </c>
      <c r="BC11" s="327">
        <v>6.4964709999999997</v>
      </c>
      <c r="BD11" s="327">
        <v>6.2418009999999997</v>
      </c>
      <c r="BE11" s="327">
        <v>6.1445379999999998</v>
      </c>
      <c r="BF11" s="327">
        <v>6.0173209999999999</v>
      </c>
      <c r="BG11" s="327">
        <v>5.8115449999999997</v>
      </c>
      <c r="BH11" s="327">
        <v>4.8995490000000004</v>
      </c>
      <c r="BI11" s="327">
        <v>5.2623790000000001</v>
      </c>
      <c r="BJ11" s="327">
        <v>5.1491030000000002</v>
      </c>
      <c r="BK11" s="327">
        <v>5.1977570000000002</v>
      </c>
      <c r="BL11" s="327">
        <v>5.0609659999999996</v>
      </c>
      <c r="BM11" s="327">
        <v>5.4945880000000002</v>
      </c>
      <c r="BN11" s="327">
        <v>5.8365460000000002</v>
      </c>
      <c r="BO11" s="327">
        <v>5.8630449999999996</v>
      </c>
      <c r="BP11" s="327">
        <v>5.7655110000000001</v>
      </c>
      <c r="BQ11" s="327">
        <v>5.6498330000000001</v>
      </c>
      <c r="BR11" s="327">
        <v>5.7221000000000002</v>
      </c>
      <c r="BS11" s="327">
        <v>5.5105079999999997</v>
      </c>
      <c r="BT11" s="327">
        <v>5.1990069999999999</v>
      </c>
      <c r="BU11" s="327">
        <v>5.0858790000000003</v>
      </c>
      <c r="BV11" s="327">
        <v>4.976178</v>
      </c>
    </row>
    <row r="12" spans="1:74" ht="11.1" customHeight="1" x14ac:dyDescent="0.2">
      <c r="A12" s="61" t="s">
        <v>935</v>
      </c>
      <c r="B12" s="175" t="s">
        <v>133</v>
      </c>
      <c r="C12" s="216">
        <v>0</v>
      </c>
      <c r="D12" s="216">
        <v>0</v>
      </c>
      <c r="E12" s="216">
        <v>1.2903225805999999E-3</v>
      </c>
      <c r="F12" s="216">
        <v>8.7133333332999996E-2</v>
      </c>
      <c r="G12" s="216">
        <v>7.5580645161000007E-2</v>
      </c>
      <c r="H12" s="216">
        <v>0</v>
      </c>
      <c r="I12" s="216">
        <v>0</v>
      </c>
      <c r="J12" s="216">
        <v>0</v>
      </c>
      <c r="K12" s="216">
        <v>9.9999999998000004E-5</v>
      </c>
      <c r="L12" s="216">
        <v>9.6774193549999994E-5</v>
      </c>
      <c r="M12" s="216">
        <v>1E-4</v>
      </c>
      <c r="N12" s="216">
        <v>1.2903225807E-4</v>
      </c>
      <c r="O12" s="216">
        <v>9.6774193546000006E-5</v>
      </c>
      <c r="P12" s="216">
        <v>1.0714285713999999E-4</v>
      </c>
      <c r="Q12" s="216">
        <v>9.6774193546000006E-5</v>
      </c>
      <c r="R12" s="216">
        <v>1E-4</v>
      </c>
      <c r="S12" s="216">
        <v>-4.5096774194000003E-2</v>
      </c>
      <c r="T12" s="216">
        <v>-5.1533333333000003E-2</v>
      </c>
      <c r="U12" s="216">
        <v>-4.0096774193999998E-2</v>
      </c>
      <c r="V12" s="216">
        <v>1.2903225807E-4</v>
      </c>
      <c r="W12" s="216">
        <v>6.6666666664999994E-5</v>
      </c>
      <c r="X12" s="216">
        <v>6.4516129034000001E-5</v>
      </c>
      <c r="Y12" s="216">
        <v>9.9999999998000004E-5</v>
      </c>
      <c r="Z12" s="216">
        <v>1.2903225807E-4</v>
      </c>
      <c r="AA12" s="216">
        <v>9.6774193549999994E-5</v>
      </c>
      <c r="AB12" s="216">
        <v>6.8965517240000005E-5</v>
      </c>
      <c r="AC12" s="216">
        <v>6.4516129034000001E-5</v>
      </c>
      <c r="AD12" s="216">
        <v>1.6666666666999999E-4</v>
      </c>
      <c r="AE12" s="216">
        <v>9.6774193546000006E-5</v>
      </c>
      <c r="AF12" s="216">
        <v>1.3333333332999999E-4</v>
      </c>
      <c r="AG12" s="216">
        <v>1.2903225807E-4</v>
      </c>
      <c r="AH12" s="216">
        <v>9.6774193549999994E-5</v>
      </c>
      <c r="AI12" s="216">
        <v>9.9999999998000004E-5</v>
      </c>
      <c r="AJ12" s="216">
        <v>9.6774193549999994E-5</v>
      </c>
      <c r="AK12" s="216">
        <v>1E-4</v>
      </c>
      <c r="AL12" s="216">
        <v>6.4516129031E-5</v>
      </c>
      <c r="AM12" s="216">
        <v>1.2903225807E-4</v>
      </c>
      <c r="AN12" s="216">
        <v>9.0357142857000004E-3</v>
      </c>
      <c r="AO12" s="216">
        <v>0.10693548387</v>
      </c>
      <c r="AP12" s="216">
        <v>9.0766666667000007E-2</v>
      </c>
      <c r="AQ12" s="216">
        <v>0.13900000000000001</v>
      </c>
      <c r="AR12" s="216">
        <v>0.17680000000000001</v>
      </c>
      <c r="AS12" s="216">
        <v>9.3870967742000003E-3</v>
      </c>
      <c r="AT12" s="216">
        <v>2.7096774194000002E-3</v>
      </c>
      <c r="AU12" s="216">
        <v>0.17196666666999999</v>
      </c>
      <c r="AV12" s="216">
        <v>0.15125806452000001</v>
      </c>
      <c r="AW12" s="216">
        <v>0.25576666666999998</v>
      </c>
      <c r="AX12" s="216">
        <v>-5.0096774194E-2</v>
      </c>
      <c r="AY12" s="216">
        <v>-7.2612903226000003E-2</v>
      </c>
      <c r="AZ12" s="216">
        <v>-2.2034800765000002E-3</v>
      </c>
      <c r="BA12" s="327">
        <v>2.38938E-2</v>
      </c>
      <c r="BB12" s="327">
        <v>2.4690199999999999E-2</v>
      </c>
      <c r="BC12" s="327">
        <v>2.38938E-2</v>
      </c>
      <c r="BD12" s="327">
        <v>2.4690199999999999E-2</v>
      </c>
      <c r="BE12" s="327">
        <v>2.38938E-2</v>
      </c>
      <c r="BF12" s="327">
        <v>2.38938E-2</v>
      </c>
      <c r="BG12" s="327">
        <v>2.4690199999999999E-2</v>
      </c>
      <c r="BH12" s="327">
        <v>4.3010800000000002E-2</v>
      </c>
      <c r="BI12" s="327">
        <v>4.4444400000000002E-2</v>
      </c>
      <c r="BJ12" s="327">
        <v>4.3010800000000002E-2</v>
      </c>
      <c r="BK12" s="327">
        <v>4.3010800000000002E-2</v>
      </c>
      <c r="BL12" s="327">
        <v>4.7619000000000002E-2</v>
      </c>
      <c r="BM12" s="327">
        <v>4.3010800000000002E-2</v>
      </c>
      <c r="BN12" s="327">
        <v>4.4444400000000002E-2</v>
      </c>
      <c r="BO12" s="327">
        <v>4.3010800000000002E-2</v>
      </c>
      <c r="BP12" s="327">
        <v>4.4444400000000002E-2</v>
      </c>
      <c r="BQ12" s="327">
        <v>4.3010800000000002E-2</v>
      </c>
      <c r="BR12" s="327">
        <v>4.3010800000000002E-2</v>
      </c>
      <c r="BS12" s="327">
        <v>4.4444400000000002E-2</v>
      </c>
      <c r="BT12" s="327">
        <v>1.7204299999999999E-2</v>
      </c>
      <c r="BU12" s="327">
        <v>1.77778E-2</v>
      </c>
      <c r="BV12" s="327">
        <v>1.7204299999999999E-2</v>
      </c>
    </row>
    <row r="13" spans="1:74" ht="11.1" customHeight="1" x14ac:dyDescent="0.2">
      <c r="A13" s="61" t="s">
        <v>934</v>
      </c>
      <c r="B13" s="175" t="s">
        <v>527</v>
      </c>
      <c r="C13" s="216">
        <v>-0.29183870967999997</v>
      </c>
      <c r="D13" s="216">
        <v>-0.32271428570999999</v>
      </c>
      <c r="E13" s="216">
        <v>-0.31332258065000002</v>
      </c>
      <c r="F13" s="216">
        <v>-0.34506666667000002</v>
      </c>
      <c r="G13" s="216">
        <v>-3.9032258065000002E-3</v>
      </c>
      <c r="H13" s="216">
        <v>0.37183333333000002</v>
      </c>
      <c r="I13" s="216">
        <v>0.50219354838999997</v>
      </c>
      <c r="J13" s="216">
        <v>0.24712903225999999</v>
      </c>
      <c r="K13" s="216">
        <v>-3.5966666666999998E-2</v>
      </c>
      <c r="L13" s="216">
        <v>-0.63103225805999996</v>
      </c>
      <c r="M13" s="216">
        <v>-0.16706666667</v>
      </c>
      <c r="N13" s="216">
        <v>-0.13341935484</v>
      </c>
      <c r="O13" s="216">
        <v>-0.91445161289999999</v>
      </c>
      <c r="P13" s="216">
        <v>-0.93214285714</v>
      </c>
      <c r="Q13" s="216">
        <v>-0.89958064516000003</v>
      </c>
      <c r="R13" s="216">
        <v>-0.31709999999999999</v>
      </c>
      <c r="S13" s="216">
        <v>0.12103225805999999</v>
      </c>
      <c r="T13" s="216">
        <v>0.33836666666999998</v>
      </c>
      <c r="U13" s="216">
        <v>0.45164516128999999</v>
      </c>
      <c r="V13" s="216">
        <v>-3.3677419355000002E-2</v>
      </c>
      <c r="W13" s="216">
        <v>-0.10920000000000001</v>
      </c>
      <c r="X13" s="216">
        <v>-0.84141935483999997</v>
      </c>
      <c r="Y13" s="216">
        <v>-2.6033333333000001E-2</v>
      </c>
      <c r="Z13" s="216">
        <v>0.21851612903000001</v>
      </c>
      <c r="AA13" s="216">
        <v>-0.72732258064999999</v>
      </c>
      <c r="AB13" s="216">
        <v>-0.70296551724</v>
      </c>
      <c r="AC13" s="216">
        <v>-0.40832258064999999</v>
      </c>
      <c r="AD13" s="216">
        <v>-0.15040000000000001</v>
      </c>
      <c r="AE13" s="216">
        <v>-8.1870967742000006E-2</v>
      </c>
      <c r="AF13" s="216">
        <v>0.36680000000000001</v>
      </c>
      <c r="AG13" s="216">
        <v>0.23867741935</v>
      </c>
      <c r="AH13" s="216">
        <v>0.21880645161000001</v>
      </c>
      <c r="AI13" s="216">
        <v>0.50460000000000005</v>
      </c>
      <c r="AJ13" s="216">
        <v>-0.63438709677000005</v>
      </c>
      <c r="AK13" s="216">
        <v>1.5633333332999998E-2</v>
      </c>
      <c r="AL13" s="216">
        <v>0.19716129031999999</v>
      </c>
      <c r="AM13" s="216">
        <v>-0.63993548386999999</v>
      </c>
      <c r="AN13" s="216">
        <v>-0.68246428570999995</v>
      </c>
      <c r="AO13" s="216">
        <v>-0.46177419354999999</v>
      </c>
      <c r="AP13" s="216">
        <v>0.46833333332999999</v>
      </c>
      <c r="AQ13" s="216">
        <v>0.22470967742</v>
      </c>
      <c r="AR13" s="216">
        <v>0.54849999999999999</v>
      </c>
      <c r="AS13" s="216">
        <v>0.58125806451999995</v>
      </c>
      <c r="AT13" s="216">
        <v>0.74361290322999996</v>
      </c>
      <c r="AU13" s="216">
        <v>-0.3236</v>
      </c>
      <c r="AV13" s="216">
        <v>0.32219354838999997</v>
      </c>
      <c r="AW13" s="216">
        <v>0.22443333333000001</v>
      </c>
      <c r="AX13" s="216">
        <v>1.0065806451999999</v>
      </c>
      <c r="AY13" s="216">
        <v>3.6829493088000001E-2</v>
      </c>
      <c r="AZ13" s="216">
        <v>-0.24805038971999999</v>
      </c>
      <c r="BA13" s="327">
        <v>-0.53554179999999996</v>
      </c>
      <c r="BB13" s="327">
        <v>-0.1797822</v>
      </c>
      <c r="BC13" s="327">
        <v>-6.2376000000000003E-3</v>
      </c>
      <c r="BD13" s="327">
        <v>0.33722930000000001</v>
      </c>
      <c r="BE13" s="327">
        <v>0.34776020000000002</v>
      </c>
      <c r="BF13" s="327">
        <v>0.18614939999999999</v>
      </c>
      <c r="BG13" s="327">
        <v>-9.46356E-2</v>
      </c>
      <c r="BH13" s="327">
        <v>-0.32802890000000001</v>
      </c>
      <c r="BI13" s="327">
        <v>-2.0032899999999999E-2</v>
      </c>
      <c r="BJ13" s="327">
        <v>0.27529169999999997</v>
      </c>
      <c r="BK13" s="327">
        <v>-0.4846644</v>
      </c>
      <c r="BL13" s="327">
        <v>-0.48791849999999998</v>
      </c>
      <c r="BM13" s="327">
        <v>-0.54038280000000005</v>
      </c>
      <c r="BN13" s="327">
        <v>-0.36428440000000001</v>
      </c>
      <c r="BO13" s="327">
        <v>-3.61082E-2</v>
      </c>
      <c r="BP13" s="327">
        <v>0.26462330000000001</v>
      </c>
      <c r="BQ13" s="327">
        <v>0.37963580000000002</v>
      </c>
      <c r="BR13" s="327">
        <v>0.1411492</v>
      </c>
      <c r="BS13" s="327">
        <v>-2.6943600000000002E-2</v>
      </c>
      <c r="BT13" s="327">
        <v>-0.40912949999999998</v>
      </c>
      <c r="BU13" s="327">
        <v>3.0273499999999998E-2</v>
      </c>
      <c r="BV13" s="327">
        <v>0.32252619999999999</v>
      </c>
    </row>
    <row r="14" spans="1:74" ht="11.1" customHeight="1" x14ac:dyDescent="0.2">
      <c r="A14" s="61" t="s">
        <v>640</v>
      </c>
      <c r="B14" s="175" t="s">
        <v>130</v>
      </c>
      <c r="C14" s="216">
        <v>0.23901070967999999</v>
      </c>
      <c r="D14" s="216">
        <v>0.38375028571000003</v>
      </c>
      <c r="E14" s="216">
        <v>0.15223925805999999</v>
      </c>
      <c r="F14" s="216">
        <v>0.25211933332999997</v>
      </c>
      <c r="G14" s="216">
        <v>0.42097858064999999</v>
      </c>
      <c r="H14" s="216">
        <v>6.5391666666999998E-2</v>
      </c>
      <c r="I14" s="216">
        <v>1.7697451613000001E-2</v>
      </c>
      <c r="J14" s="216">
        <v>0.26654996774</v>
      </c>
      <c r="K14" s="216">
        <v>-8.2355333333000005E-2</v>
      </c>
      <c r="L14" s="216">
        <v>-1.2357516129000001E-2</v>
      </c>
      <c r="M14" s="216">
        <v>0.14164866667000001</v>
      </c>
      <c r="N14" s="216">
        <v>0.33341132258</v>
      </c>
      <c r="O14" s="216">
        <v>0.33563983871000003</v>
      </c>
      <c r="P14" s="216">
        <v>7.8247714285999997E-2</v>
      </c>
      <c r="Q14" s="216">
        <v>-0.17620212902999999</v>
      </c>
      <c r="R14" s="216">
        <v>0.35487200000000002</v>
      </c>
      <c r="S14" s="216">
        <v>0.17986851612999999</v>
      </c>
      <c r="T14" s="216">
        <v>0.20949566667</v>
      </c>
      <c r="U14" s="216">
        <v>0.25153261290000001</v>
      </c>
      <c r="V14" s="216">
        <v>9.9327387096999994E-2</v>
      </c>
      <c r="W14" s="216">
        <v>4.1918333332999998E-2</v>
      </c>
      <c r="X14" s="216">
        <v>0.33961983871000001</v>
      </c>
      <c r="Y14" s="216">
        <v>0.12590133333</v>
      </c>
      <c r="Z14" s="216">
        <v>-0.21615316129000001</v>
      </c>
      <c r="AA14" s="216">
        <v>0.36661580645000003</v>
      </c>
      <c r="AB14" s="216">
        <v>-2.1076448276000002E-2</v>
      </c>
      <c r="AC14" s="216">
        <v>-5.9975935484000001E-2</v>
      </c>
      <c r="AD14" s="216">
        <v>0.17638233333</v>
      </c>
      <c r="AE14" s="216">
        <v>0.31954619355000002</v>
      </c>
      <c r="AF14" s="216">
        <v>0.33343866666999999</v>
      </c>
      <c r="AG14" s="216">
        <v>0.14031854838999999</v>
      </c>
      <c r="AH14" s="216">
        <v>0.36290877419000001</v>
      </c>
      <c r="AI14" s="216">
        <v>1.5977999999999999E-2</v>
      </c>
      <c r="AJ14" s="216">
        <v>0.22947132258</v>
      </c>
      <c r="AK14" s="216">
        <v>-7.3923333332999996E-2</v>
      </c>
      <c r="AL14" s="216">
        <v>0.19886819354999999</v>
      </c>
      <c r="AM14" s="216">
        <v>0.25506245161000002</v>
      </c>
      <c r="AN14" s="216">
        <v>0.40093457143</v>
      </c>
      <c r="AO14" s="216">
        <v>6.1777709676999998E-2</v>
      </c>
      <c r="AP14" s="216">
        <v>0.18786900000000001</v>
      </c>
      <c r="AQ14" s="216">
        <v>0.33950432258000002</v>
      </c>
      <c r="AR14" s="216">
        <v>0.187972</v>
      </c>
      <c r="AS14" s="216">
        <v>0.58681783871000004</v>
      </c>
      <c r="AT14" s="216">
        <v>-7.7640580644999999E-2</v>
      </c>
      <c r="AU14" s="216">
        <v>0.32438133333000002</v>
      </c>
      <c r="AV14" s="216">
        <v>4.9215387096999998E-2</v>
      </c>
      <c r="AW14" s="216">
        <v>0.213366</v>
      </c>
      <c r="AX14" s="216">
        <v>0.10133512903</v>
      </c>
      <c r="AY14" s="216">
        <v>-0.10177140993</v>
      </c>
      <c r="AZ14" s="216">
        <v>5.3053646581000001E-2</v>
      </c>
      <c r="BA14" s="327">
        <v>0.19451199999999999</v>
      </c>
      <c r="BB14" s="327">
        <v>0.1207553</v>
      </c>
      <c r="BC14" s="327">
        <v>0.18702949999999999</v>
      </c>
      <c r="BD14" s="327">
        <v>0.24837329999999999</v>
      </c>
      <c r="BE14" s="327">
        <v>0.22597410000000001</v>
      </c>
      <c r="BF14" s="327">
        <v>0.1963104</v>
      </c>
      <c r="BG14" s="327">
        <v>0.21405370000000001</v>
      </c>
      <c r="BH14" s="327">
        <v>0.14800189999999999</v>
      </c>
      <c r="BI14" s="327">
        <v>0.14845630000000001</v>
      </c>
      <c r="BJ14" s="327">
        <v>0.1610231</v>
      </c>
      <c r="BK14" s="327">
        <v>0.20782120000000001</v>
      </c>
      <c r="BL14" s="327">
        <v>0.16917380000000001</v>
      </c>
      <c r="BM14" s="327">
        <v>0.19451199999999999</v>
      </c>
      <c r="BN14" s="327">
        <v>0.1207553</v>
      </c>
      <c r="BO14" s="327">
        <v>0.18702949999999999</v>
      </c>
      <c r="BP14" s="327">
        <v>0.24837329999999999</v>
      </c>
      <c r="BQ14" s="327">
        <v>0.22597410000000001</v>
      </c>
      <c r="BR14" s="327">
        <v>0.1963104</v>
      </c>
      <c r="BS14" s="327">
        <v>0.21405370000000001</v>
      </c>
      <c r="BT14" s="327">
        <v>0.14800189999999999</v>
      </c>
      <c r="BU14" s="327">
        <v>0.14845630000000001</v>
      </c>
      <c r="BV14" s="327">
        <v>0.1610231</v>
      </c>
    </row>
    <row r="15" spans="1:74" ht="11.1" customHeight="1" x14ac:dyDescent="0.2">
      <c r="A15" s="61" t="s">
        <v>641</v>
      </c>
      <c r="B15" s="175" t="s">
        <v>179</v>
      </c>
      <c r="C15" s="216">
        <v>15.311064</v>
      </c>
      <c r="D15" s="216">
        <v>15.127571</v>
      </c>
      <c r="E15" s="216">
        <v>15.115741</v>
      </c>
      <c r="F15" s="216">
        <v>15.864133000000001</v>
      </c>
      <c r="G15" s="216">
        <v>15.945548</v>
      </c>
      <c r="H15" s="216">
        <v>15.817299999999999</v>
      </c>
      <c r="I15" s="216">
        <v>16.534451000000001</v>
      </c>
      <c r="J15" s="216">
        <v>16.460353999999999</v>
      </c>
      <c r="K15" s="216">
        <v>16.073499999999999</v>
      </c>
      <c r="L15" s="216">
        <v>15.361032</v>
      </c>
      <c r="M15" s="216">
        <v>16.043433</v>
      </c>
      <c r="N15" s="216">
        <v>16.469031999999999</v>
      </c>
      <c r="O15" s="216">
        <v>15.456129000000001</v>
      </c>
      <c r="P15" s="216">
        <v>15.341571</v>
      </c>
      <c r="Q15" s="216">
        <v>15.64</v>
      </c>
      <c r="R15" s="216">
        <v>16.2728</v>
      </c>
      <c r="S15" s="216">
        <v>16.401612</v>
      </c>
      <c r="T15" s="216">
        <v>16.701132999999999</v>
      </c>
      <c r="U15" s="216">
        <v>16.878644999999999</v>
      </c>
      <c r="V15" s="216">
        <v>16.700225</v>
      </c>
      <c r="W15" s="216">
        <v>16.1676</v>
      </c>
      <c r="X15" s="216">
        <v>15.439871</v>
      </c>
      <c r="Y15" s="216">
        <v>16.458033</v>
      </c>
      <c r="Z15" s="216">
        <v>16.741548000000002</v>
      </c>
      <c r="AA15" s="216">
        <v>15.95129</v>
      </c>
      <c r="AB15" s="216">
        <v>15.842828000000001</v>
      </c>
      <c r="AC15" s="216">
        <v>16.082452</v>
      </c>
      <c r="AD15" s="216">
        <v>15.920267000000001</v>
      </c>
      <c r="AE15" s="216">
        <v>16.236806999999999</v>
      </c>
      <c r="AF15" s="216">
        <v>16.432600000000001</v>
      </c>
      <c r="AG15" s="216">
        <v>16.621193999999999</v>
      </c>
      <c r="AH15" s="216">
        <v>16.593354999999999</v>
      </c>
      <c r="AI15" s="216">
        <v>16.339832999999999</v>
      </c>
      <c r="AJ15" s="216">
        <v>15.454355</v>
      </c>
      <c r="AK15" s="216">
        <v>16.235233000000001</v>
      </c>
      <c r="AL15" s="216">
        <v>16.515871000000001</v>
      </c>
      <c r="AM15" s="216">
        <v>16.129451</v>
      </c>
      <c r="AN15" s="216">
        <v>15.546214000000001</v>
      </c>
      <c r="AO15" s="216">
        <v>16.028321999999999</v>
      </c>
      <c r="AP15" s="216">
        <v>16.97</v>
      </c>
      <c r="AQ15" s="216">
        <v>17.212095999999999</v>
      </c>
      <c r="AR15" s="216">
        <v>17.204967</v>
      </c>
      <c r="AS15" s="216">
        <v>17.317903000000001</v>
      </c>
      <c r="AT15" s="216">
        <v>16.979226000000001</v>
      </c>
      <c r="AU15" s="216">
        <v>15.460133000000001</v>
      </c>
      <c r="AV15" s="216">
        <v>16.061064999999999</v>
      </c>
      <c r="AW15" s="216">
        <v>16.839466999999999</v>
      </c>
      <c r="AX15" s="216">
        <v>17.274355</v>
      </c>
      <c r="AY15" s="216">
        <v>16.584548387000002</v>
      </c>
      <c r="AZ15" s="216">
        <v>16.044325713999999</v>
      </c>
      <c r="BA15" s="327">
        <v>16.480370000000001</v>
      </c>
      <c r="BB15" s="327">
        <v>16.920369999999998</v>
      </c>
      <c r="BC15" s="327">
        <v>17.30538</v>
      </c>
      <c r="BD15" s="327">
        <v>17.512550000000001</v>
      </c>
      <c r="BE15" s="327">
        <v>17.493320000000001</v>
      </c>
      <c r="BF15" s="327">
        <v>17.238869999999999</v>
      </c>
      <c r="BG15" s="327">
        <v>16.76465</v>
      </c>
      <c r="BH15" s="327">
        <v>15.822749999999999</v>
      </c>
      <c r="BI15" s="327">
        <v>16.634740000000001</v>
      </c>
      <c r="BJ15" s="327">
        <v>16.879639999999998</v>
      </c>
      <c r="BK15" s="327">
        <v>16.244440000000001</v>
      </c>
      <c r="BL15" s="327">
        <v>16.08539</v>
      </c>
      <c r="BM15" s="327">
        <v>16.509039999999999</v>
      </c>
      <c r="BN15" s="327">
        <v>16.970649999999999</v>
      </c>
      <c r="BO15" s="327">
        <v>17.362770000000001</v>
      </c>
      <c r="BP15" s="327">
        <v>17.570409999999999</v>
      </c>
      <c r="BQ15" s="327">
        <v>17.514959999999999</v>
      </c>
      <c r="BR15" s="327">
        <v>17.253409999999999</v>
      </c>
      <c r="BS15" s="327">
        <v>16.805900000000001</v>
      </c>
      <c r="BT15" s="327">
        <v>16.188110000000002</v>
      </c>
      <c r="BU15" s="327">
        <v>16.640550000000001</v>
      </c>
      <c r="BV15" s="327">
        <v>16.897680000000001</v>
      </c>
    </row>
    <row r="16" spans="1:74" ht="11.1" customHeight="1" x14ac:dyDescent="0.2">
      <c r="A16" s="57"/>
      <c r="B16" s="44" t="s">
        <v>937</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407"/>
      <c r="BB16" s="407"/>
      <c r="BC16" s="407"/>
      <c r="BD16" s="407"/>
      <c r="BE16" s="407"/>
      <c r="BF16" s="407"/>
      <c r="BG16" s="407"/>
      <c r="BH16" s="407"/>
      <c r="BI16" s="407"/>
      <c r="BJ16" s="407"/>
      <c r="BK16" s="407"/>
      <c r="BL16" s="407"/>
      <c r="BM16" s="407"/>
      <c r="BN16" s="407"/>
      <c r="BO16" s="407"/>
      <c r="BP16" s="407"/>
      <c r="BQ16" s="407"/>
      <c r="BR16" s="407"/>
      <c r="BS16" s="407"/>
      <c r="BT16" s="407"/>
      <c r="BU16" s="407"/>
      <c r="BV16" s="407"/>
    </row>
    <row r="17" spans="1:74" ht="11.1" customHeight="1" x14ac:dyDescent="0.2">
      <c r="A17" s="61" t="s">
        <v>643</v>
      </c>
      <c r="B17" s="175" t="s">
        <v>528</v>
      </c>
      <c r="C17" s="216">
        <v>1.107288</v>
      </c>
      <c r="D17" s="216">
        <v>1.0643530000000001</v>
      </c>
      <c r="E17" s="216">
        <v>0.99148000000000003</v>
      </c>
      <c r="F17" s="216">
        <v>1.0779650000000001</v>
      </c>
      <c r="G17" s="216">
        <v>1.0128969999999999</v>
      </c>
      <c r="H17" s="216">
        <v>1.121499</v>
      </c>
      <c r="I17" s="216">
        <v>1.1071880000000001</v>
      </c>
      <c r="J17" s="216">
        <v>1.1626719999999999</v>
      </c>
      <c r="K17" s="216">
        <v>1.0154289999999999</v>
      </c>
      <c r="L17" s="216">
        <v>1.0283819999999999</v>
      </c>
      <c r="M17" s="216">
        <v>1.1776949999999999</v>
      </c>
      <c r="N17" s="216">
        <v>1.099998</v>
      </c>
      <c r="O17" s="216">
        <v>1.0751230000000001</v>
      </c>
      <c r="P17" s="216">
        <v>1.0213540000000001</v>
      </c>
      <c r="Q17" s="216">
        <v>1.013188</v>
      </c>
      <c r="R17" s="216">
        <v>1.067499</v>
      </c>
      <c r="S17" s="216">
        <v>1.083029</v>
      </c>
      <c r="T17" s="216">
        <v>1.0276639999999999</v>
      </c>
      <c r="U17" s="216">
        <v>1.092384</v>
      </c>
      <c r="V17" s="216">
        <v>1.0985119999999999</v>
      </c>
      <c r="W17" s="216">
        <v>1.04623</v>
      </c>
      <c r="X17" s="216">
        <v>1.040092</v>
      </c>
      <c r="Y17" s="216">
        <v>1.064865</v>
      </c>
      <c r="Z17" s="216">
        <v>1.108093</v>
      </c>
      <c r="AA17" s="216">
        <v>1.116614</v>
      </c>
      <c r="AB17" s="216">
        <v>1.070379</v>
      </c>
      <c r="AC17" s="216">
        <v>1.0491280000000001</v>
      </c>
      <c r="AD17" s="216">
        <v>1.0950979999999999</v>
      </c>
      <c r="AE17" s="216">
        <v>1.1603540000000001</v>
      </c>
      <c r="AF17" s="216">
        <v>1.1139669999999999</v>
      </c>
      <c r="AG17" s="216">
        <v>1.1902569999999999</v>
      </c>
      <c r="AH17" s="216">
        <v>1.1487769999999999</v>
      </c>
      <c r="AI17" s="216">
        <v>1.122369</v>
      </c>
      <c r="AJ17" s="216">
        <v>1.088838</v>
      </c>
      <c r="AK17" s="216">
        <v>1.1125670000000001</v>
      </c>
      <c r="AL17" s="216">
        <v>1.143324</v>
      </c>
      <c r="AM17" s="216">
        <v>1.1245769999999999</v>
      </c>
      <c r="AN17" s="216">
        <v>1.045032</v>
      </c>
      <c r="AO17" s="216">
        <v>1.108446</v>
      </c>
      <c r="AP17" s="216">
        <v>1.127732</v>
      </c>
      <c r="AQ17" s="216">
        <v>1.1250290000000001</v>
      </c>
      <c r="AR17" s="216">
        <v>1.151132</v>
      </c>
      <c r="AS17" s="216">
        <v>1.0908690000000001</v>
      </c>
      <c r="AT17" s="216">
        <v>1.1124529999999999</v>
      </c>
      <c r="AU17" s="216">
        <v>1.016335</v>
      </c>
      <c r="AV17" s="216">
        <v>1.0805169999999999</v>
      </c>
      <c r="AW17" s="216">
        <v>1.1459299999999999</v>
      </c>
      <c r="AX17" s="216">
        <v>1.122323</v>
      </c>
      <c r="AY17" s="216">
        <v>1.106851</v>
      </c>
      <c r="AZ17" s="216">
        <v>1.0657000000000001</v>
      </c>
      <c r="BA17" s="327">
        <v>1.0648139999999999</v>
      </c>
      <c r="BB17" s="327">
        <v>1.099871</v>
      </c>
      <c r="BC17" s="327">
        <v>1.1235360000000001</v>
      </c>
      <c r="BD17" s="327">
        <v>1.137332</v>
      </c>
      <c r="BE17" s="327">
        <v>1.1467609999999999</v>
      </c>
      <c r="BF17" s="327">
        <v>1.1438489999999999</v>
      </c>
      <c r="BG17" s="327">
        <v>1.0979540000000001</v>
      </c>
      <c r="BH17" s="327">
        <v>1.0693630000000001</v>
      </c>
      <c r="BI17" s="327">
        <v>1.1107880000000001</v>
      </c>
      <c r="BJ17" s="327">
        <v>1.142598</v>
      </c>
      <c r="BK17" s="327">
        <v>1.1045450000000001</v>
      </c>
      <c r="BL17" s="327">
        <v>1.058805</v>
      </c>
      <c r="BM17" s="327">
        <v>1.0572919999999999</v>
      </c>
      <c r="BN17" s="327">
        <v>1.096522</v>
      </c>
      <c r="BO17" s="327">
        <v>1.122509</v>
      </c>
      <c r="BP17" s="327">
        <v>1.1369590000000001</v>
      </c>
      <c r="BQ17" s="327">
        <v>1.1426620000000001</v>
      </c>
      <c r="BR17" s="327">
        <v>1.1400779999999999</v>
      </c>
      <c r="BS17" s="327">
        <v>1.0946020000000001</v>
      </c>
      <c r="BT17" s="327">
        <v>1.0925659999999999</v>
      </c>
      <c r="BU17" s="327">
        <v>1.1064510000000001</v>
      </c>
      <c r="BV17" s="327">
        <v>1.140204</v>
      </c>
    </row>
    <row r="18" spans="1:74" ht="11.1" customHeight="1" x14ac:dyDescent="0.2">
      <c r="A18" s="61" t="s">
        <v>642</v>
      </c>
      <c r="B18" s="175" t="s">
        <v>1118</v>
      </c>
      <c r="C18" s="216">
        <v>2.6954829999999999</v>
      </c>
      <c r="D18" s="216">
        <v>2.710178</v>
      </c>
      <c r="E18" s="216">
        <v>2.8294190000000001</v>
      </c>
      <c r="F18" s="216">
        <v>2.9502000000000002</v>
      </c>
      <c r="G18" s="216">
        <v>2.9555479999999998</v>
      </c>
      <c r="H18" s="216">
        <v>3.094033</v>
      </c>
      <c r="I18" s="216">
        <v>3.1148060000000002</v>
      </c>
      <c r="J18" s="216">
        <v>3.1418379999999999</v>
      </c>
      <c r="K18" s="216">
        <v>3.194766</v>
      </c>
      <c r="L18" s="216">
        <v>3.1963219999999999</v>
      </c>
      <c r="M18" s="216">
        <v>3.1153330000000001</v>
      </c>
      <c r="N18" s="216">
        <v>3.1563539999999999</v>
      </c>
      <c r="O18" s="216">
        <v>3.0547740000000001</v>
      </c>
      <c r="P18" s="216">
        <v>3.1617139999999999</v>
      </c>
      <c r="Q18" s="216">
        <v>3.236774</v>
      </c>
      <c r="R18" s="216">
        <v>3.3753329999999999</v>
      </c>
      <c r="S18" s="216">
        <v>3.3367089999999999</v>
      </c>
      <c r="T18" s="216">
        <v>3.3187660000000001</v>
      </c>
      <c r="U18" s="216">
        <v>3.355064</v>
      </c>
      <c r="V18" s="216">
        <v>3.4187409999999998</v>
      </c>
      <c r="W18" s="216">
        <v>3.437033</v>
      </c>
      <c r="X18" s="216">
        <v>3.4885160000000002</v>
      </c>
      <c r="Y18" s="216">
        <v>3.4981330000000002</v>
      </c>
      <c r="Z18" s="216">
        <v>3.4172579999999999</v>
      </c>
      <c r="AA18" s="216">
        <v>3.3447740000000001</v>
      </c>
      <c r="AB18" s="216">
        <v>3.369345</v>
      </c>
      <c r="AC18" s="216">
        <v>3.5557099999999999</v>
      </c>
      <c r="AD18" s="216">
        <v>3.5703999999999998</v>
      </c>
      <c r="AE18" s="216">
        <v>3.6716769999999999</v>
      </c>
      <c r="AF18" s="216">
        <v>3.662433</v>
      </c>
      <c r="AG18" s="216">
        <v>3.6038389999999998</v>
      </c>
      <c r="AH18" s="216">
        <v>3.410323</v>
      </c>
      <c r="AI18" s="216">
        <v>3.427333</v>
      </c>
      <c r="AJ18" s="216">
        <v>3.5443229999999999</v>
      </c>
      <c r="AK18" s="216">
        <v>3.5957669999999999</v>
      </c>
      <c r="AL18" s="216">
        <v>3.3521939999999999</v>
      </c>
      <c r="AM18" s="216">
        <v>3.3648060000000002</v>
      </c>
      <c r="AN18" s="216">
        <v>3.604285</v>
      </c>
      <c r="AO18" s="216">
        <v>3.6442899999999998</v>
      </c>
      <c r="AP18" s="216">
        <v>3.633</v>
      </c>
      <c r="AQ18" s="216">
        <v>3.7209669999999999</v>
      </c>
      <c r="AR18" s="216">
        <v>3.7515999999999998</v>
      </c>
      <c r="AS18" s="216">
        <v>3.755258</v>
      </c>
      <c r="AT18" s="216">
        <v>3.704097</v>
      </c>
      <c r="AU18" s="216">
        <v>3.6926329999999998</v>
      </c>
      <c r="AV18" s="216">
        <v>3.9675159999999998</v>
      </c>
      <c r="AW18" s="216">
        <v>4.0534999999999997</v>
      </c>
      <c r="AX18" s="216">
        <v>3.9363229999999998</v>
      </c>
      <c r="AY18" s="216">
        <v>3.7797852890999999</v>
      </c>
      <c r="AZ18" s="216">
        <v>3.9462772894999998</v>
      </c>
      <c r="BA18" s="327">
        <v>4.1255579999999998</v>
      </c>
      <c r="BB18" s="327">
        <v>4.1888899999999998</v>
      </c>
      <c r="BC18" s="327">
        <v>4.2808960000000003</v>
      </c>
      <c r="BD18" s="327">
        <v>4.2700979999999999</v>
      </c>
      <c r="BE18" s="327">
        <v>4.3975949999999999</v>
      </c>
      <c r="BF18" s="327">
        <v>4.4461399999999998</v>
      </c>
      <c r="BG18" s="327">
        <v>4.5107989999999996</v>
      </c>
      <c r="BH18" s="327">
        <v>4.5647260000000003</v>
      </c>
      <c r="BI18" s="327">
        <v>4.5705580000000001</v>
      </c>
      <c r="BJ18" s="327">
        <v>4.4641089999999997</v>
      </c>
      <c r="BK18" s="327">
        <v>4.3628340000000003</v>
      </c>
      <c r="BL18" s="327">
        <v>4.4841129999999998</v>
      </c>
      <c r="BM18" s="327">
        <v>4.5410849999999998</v>
      </c>
      <c r="BN18" s="327">
        <v>4.6001459999999996</v>
      </c>
      <c r="BO18" s="327">
        <v>4.639507</v>
      </c>
      <c r="BP18" s="327">
        <v>4.6605549999999996</v>
      </c>
      <c r="BQ18" s="327">
        <v>4.6717940000000002</v>
      </c>
      <c r="BR18" s="327">
        <v>4.703481</v>
      </c>
      <c r="BS18" s="327">
        <v>4.7241710000000001</v>
      </c>
      <c r="BT18" s="327">
        <v>4.7378559999999998</v>
      </c>
      <c r="BU18" s="327">
        <v>4.798851</v>
      </c>
      <c r="BV18" s="327">
        <v>4.6818780000000002</v>
      </c>
    </row>
    <row r="19" spans="1:74" ht="11.1" customHeight="1" x14ac:dyDescent="0.2">
      <c r="A19" s="61" t="s">
        <v>1091</v>
      </c>
      <c r="B19" s="175" t="s">
        <v>1092</v>
      </c>
      <c r="C19" s="216">
        <v>1.0002610000000001</v>
      </c>
      <c r="D19" s="216">
        <v>0.99921499999999996</v>
      </c>
      <c r="E19" s="216">
        <v>1.024624</v>
      </c>
      <c r="F19" s="216">
        <v>1.038589</v>
      </c>
      <c r="G19" s="216">
        <v>1.055396</v>
      </c>
      <c r="H19" s="216">
        <v>1.0887180000000001</v>
      </c>
      <c r="I19" s="216">
        <v>1.085769</v>
      </c>
      <c r="J19" s="216">
        <v>1.048373</v>
      </c>
      <c r="K19" s="216">
        <v>1.0567059999999999</v>
      </c>
      <c r="L19" s="216">
        <v>1.0411379999999999</v>
      </c>
      <c r="M19" s="216">
        <v>1.0571809999999999</v>
      </c>
      <c r="N19" s="216">
        <v>1.1324650000000001</v>
      </c>
      <c r="O19" s="216">
        <v>1.0538799999999999</v>
      </c>
      <c r="P19" s="216">
        <v>1.046316</v>
      </c>
      <c r="Q19" s="216">
        <v>1.0496939999999999</v>
      </c>
      <c r="R19" s="216">
        <v>1.0624279999999999</v>
      </c>
      <c r="S19" s="216">
        <v>1.1037509999999999</v>
      </c>
      <c r="T19" s="216">
        <v>1.1437189999999999</v>
      </c>
      <c r="U19" s="216">
        <v>1.1202179999999999</v>
      </c>
      <c r="V19" s="216">
        <v>1.099153</v>
      </c>
      <c r="W19" s="216">
        <v>1.0871660000000001</v>
      </c>
      <c r="X19" s="216">
        <v>1.100803</v>
      </c>
      <c r="Y19" s="216">
        <v>1.1148670000000001</v>
      </c>
      <c r="Z19" s="216">
        <v>1.121928</v>
      </c>
      <c r="AA19" s="216">
        <v>1.107224</v>
      </c>
      <c r="AB19" s="216">
        <v>1.1271599999999999</v>
      </c>
      <c r="AC19" s="216">
        <v>1.1439649999999999</v>
      </c>
      <c r="AD19" s="216">
        <v>1.092033</v>
      </c>
      <c r="AE19" s="216">
        <v>1.1434340000000001</v>
      </c>
      <c r="AF19" s="216">
        <v>1.1763749999999999</v>
      </c>
      <c r="AG19" s="216">
        <v>1.177408</v>
      </c>
      <c r="AH19" s="216">
        <v>1.186167</v>
      </c>
      <c r="AI19" s="216">
        <v>1.163246</v>
      </c>
      <c r="AJ19" s="216">
        <v>1.150069</v>
      </c>
      <c r="AK19" s="216">
        <v>1.1916789999999999</v>
      </c>
      <c r="AL19" s="216">
        <v>1.2087429999999999</v>
      </c>
      <c r="AM19" s="216">
        <v>1.1740079999999999</v>
      </c>
      <c r="AN19" s="216">
        <v>1.1615059999999999</v>
      </c>
      <c r="AO19" s="216">
        <v>1.1693150000000001</v>
      </c>
      <c r="AP19" s="216">
        <v>1.1349050000000001</v>
      </c>
      <c r="AQ19" s="216">
        <v>1.17082</v>
      </c>
      <c r="AR19" s="216">
        <v>1.1827110000000001</v>
      </c>
      <c r="AS19" s="216">
        <v>1.1848590000000001</v>
      </c>
      <c r="AT19" s="216">
        <v>1.210453</v>
      </c>
      <c r="AU19" s="216">
        <v>1.1721980000000001</v>
      </c>
      <c r="AV19" s="216">
        <v>1.2040310000000001</v>
      </c>
      <c r="AW19" s="216">
        <v>1.257379</v>
      </c>
      <c r="AX19" s="216">
        <v>1.2314590000000001</v>
      </c>
      <c r="AY19" s="216">
        <v>1.1716504806000001</v>
      </c>
      <c r="AZ19" s="216">
        <v>1.1700566143</v>
      </c>
      <c r="BA19" s="327">
        <v>1.178264</v>
      </c>
      <c r="BB19" s="327">
        <v>1.1786810000000001</v>
      </c>
      <c r="BC19" s="327">
        <v>1.217641</v>
      </c>
      <c r="BD19" s="327">
        <v>1.2402850000000001</v>
      </c>
      <c r="BE19" s="327">
        <v>1.2268319999999999</v>
      </c>
      <c r="BF19" s="327">
        <v>1.228532</v>
      </c>
      <c r="BG19" s="327">
        <v>1.2187399999999999</v>
      </c>
      <c r="BH19" s="327">
        <v>1.1901120000000001</v>
      </c>
      <c r="BI19" s="327">
        <v>1.2447950000000001</v>
      </c>
      <c r="BJ19" s="327">
        <v>1.242443</v>
      </c>
      <c r="BK19" s="327">
        <v>1.1754039999999999</v>
      </c>
      <c r="BL19" s="327">
        <v>1.1847110000000001</v>
      </c>
      <c r="BM19" s="327">
        <v>1.2118</v>
      </c>
      <c r="BN19" s="327">
        <v>1.1931579999999999</v>
      </c>
      <c r="BO19" s="327">
        <v>1.2428509999999999</v>
      </c>
      <c r="BP19" s="327">
        <v>1.262127</v>
      </c>
      <c r="BQ19" s="327">
        <v>1.2510300000000001</v>
      </c>
      <c r="BR19" s="327">
        <v>1.2507269999999999</v>
      </c>
      <c r="BS19" s="327">
        <v>1.239797</v>
      </c>
      <c r="BT19" s="327">
        <v>1.212493</v>
      </c>
      <c r="BU19" s="327">
        <v>1.267085</v>
      </c>
      <c r="BV19" s="327">
        <v>1.265371</v>
      </c>
    </row>
    <row r="20" spans="1:74" ht="11.1" customHeight="1" x14ac:dyDescent="0.2">
      <c r="A20" s="61" t="s">
        <v>984</v>
      </c>
      <c r="B20" s="175" t="s">
        <v>119</v>
      </c>
      <c r="C20" s="216">
        <v>0.90948300000000004</v>
      </c>
      <c r="D20" s="216">
        <v>0.90246400000000004</v>
      </c>
      <c r="E20" s="216">
        <v>0.90709600000000001</v>
      </c>
      <c r="F20" s="216">
        <v>0.92443299999999995</v>
      </c>
      <c r="G20" s="216">
        <v>0.931871</v>
      </c>
      <c r="H20" s="216">
        <v>0.95430000000000004</v>
      </c>
      <c r="I20" s="216">
        <v>0.94880600000000004</v>
      </c>
      <c r="J20" s="216">
        <v>0.92467699999999997</v>
      </c>
      <c r="K20" s="216">
        <v>0.92689999999999995</v>
      </c>
      <c r="L20" s="216">
        <v>0.92400000000000004</v>
      </c>
      <c r="M20" s="216">
        <v>0.95293300000000003</v>
      </c>
      <c r="N20" s="216">
        <v>0.99454799999999999</v>
      </c>
      <c r="O20" s="216">
        <v>0.96032200000000001</v>
      </c>
      <c r="P20" s="216">
        <v>0.95764199999999999</v>
      </c>
      <c r="Q20" s="216">
        <v>0.951129</v>
      </c>
      <c r="R20" s="216">
        <v>0.93033299999999997</v>
      </c>
      <c r="S20" s="216">
        <v>0.95696700000000001</v>
      </c>
      <c r="T20" s="216">
        <v>0.98946599999999996</v>
      </c>
      <c r="U20" s="216">
        <v>0.97577400000000003</v>
      </c>
      <c r="V20" s="216">
        <v>0.96006400000000003</v>
      </c>
      <c r="W20" s="216">
        <v>0.95236600000000005</v>
      </c>
      <c r="X20" s="216">
        <v>0.96406400000000003</v>
      </c>
      <c r="Y20" s="216">
        <v>0.98916599999999999</v>
      </c>
      <c r="Z20" s="216">
        <v>1.0026120000000001</v>
      </c>
      <c r="AA20" s="216">
        <v>0.98232299999999995</v>
      </c>
      <c r="AB20" s="216">
        <v>0.993448</v>
      </c>
      <c r="AC20" s="216">
        <v>0.99861299999999997</v>
      </c>
      <c r="AD20" s="216">
        <v>0.94026699999999996</v>
      </c>
      <c r="AE20" s="216">
        <v>0.97890299999999997</v>
      </c>
      <c r="AF20" s="216">
        <v>1.014767</v>
      </c>
      <c r="AG20" s="216">
        <v>1.0151289999999999</v>
      </c>
      <c r="AH20" s="216">
        <v>1.0276130000000001</v>
      </c>
      <c r="AI20" s="216">
        <v>1.0016</v>
      </c>
      <c r="AJ20" s="216">
        <v>1.000194</v>
      </c>
      <c r="AK20" s="216">
        <v>1.023533</v>
      </c>
      <c r="AL20" s="216">
        <v>1.0541940000000001</v>
      </c>
      <c r="AM20" s="216">
        <v>1.0508710000000001</v>
      </c>
      <c r="AN20" s="216">
        <v>1.037571</v>
      </c>
      <c r="AO20" s="216">
        <v>1.0374509999999999</v>
      </c>
      <c r="AP20" s="216">
        <v>0.98333300000000001</v>
      </c>
      <c r="AQ20" s="216">
        <v>1.02258</v>
      </c>
      <c r="AR20" s="216">
        <v>1.0222329999999999</v>
      </c>
      <c r="AS20" s="216">
        <v>1.0071289999999999</v>
      </c>
      <c r="AT20" s="216">
        <v>1.0466770000000001</v>
      </c>
      <c r="AU20" s="216">
        <v>1.0193669999999999</v>
      </c>
      <c r="AV20" s="216">
        <v>1.03471</v>
      </c>
      <c r="AW20" s="216">
        <v>1.0823</v>
      </c>
      <c r="AX20" s="216">
        <v>1.0583549999999999</v>
      </c>
      <c r="AY20" s="216">
        <v>1.0423225806</v>
      </c>
      <c r="AZ20" s="216">
        <v>1.0305723143000001</v>
      </c>
      <c r="BA20" s="327">
        <v>1.0291300000000001</v>
      </c>
      <c r="BB20" s="327">
        <v>1.016281</v>
      </c>
      <c r="BC20" s="327">
        <v>1.0514269999999999</v>
      </c>
      <c r="BD20" s="327">
        <v>1.0667070000000001</v>
      </c>
      <c r="BE20" s="327">
        <v>1.049061</v>
      </c>
      <c r="BF20" s="327">
        <v>1.050735</v>
      </c>
      <c r="BG20" s="327">
        <v>1.0379780000000001</v>
      </c>
      <c r="BH20" s="327">
        <v>1.013841</v>
      </c>
      <c r="BI20" s="327">
        <v>1.0617099999999999</v>
      </c>
      <c r="BJ20" s="327">
        <v>1.0555779999999999</v>
      </c>
      <c r="BK20" s="327">
        <v>1.038446</v>
      </c>
      <c r="BL20" s="327">
        <v>1.0371250000000001</v>
      </c>
      <c r="BM20" s="327">
        <v>1.053215</v>
      </c>
      <c r="BN20" s="327">
        <v>1.0197259999999999</v>
      </c>
      <c r="BO20" s="327">
        <v>1.0654140000000001</v>
      </c>
      <c r="BP20" s="327">
        <v>1.0765560000000001</v>
      </c>
      <c r="BQ20" s="327">
        <v>1.060964</v>
      </c>
      <c r="BR20" s="327">
        <v>1.060594</v>
      </c>
      <c r="BS20" s="327">
        <v>1.0464290000000001</v>
      </c>
      <c r="BT20" s="327">
        <v>1.024103</v>
      </c>
      <c r="BU20" s="327">
        <v>1.071169</v>
      </c>
      <c r="BV20" s="327">
        <v>1.0653570000000001</v>
      </c>
    </row>
    <row r="21" spans="1:74" ht="11.1" customHeight="1" x14ac:dyDescent="0.2">
      <c r="A21" s="61" t="s">
        <v>1093</v>
      </c>
      <c r="B21" s="175" t="s">
        <v>1094</v>
      </c>
      <c r="C21" s="216">
        <v>0.20629612903</v>
      </c>
      <c r="D21" s="216">
        <v>0.19332414285999999</v>
      </c>
      <c r="E21" s="216">
        <v>0.20402151613</v>
      </c>
      <c r="F21" s="216">
        <v>0.22350300000000001</v>
      </c>
      <c r="G21" s="216">
        <v>0.21993954838999999</v>
      </c>
      <c r="H21" s="216">
        <v>0.23743</v>
      </c>
      <c r="I21" s="216">
        <v>0.22543238709999999</v>
      </c>
      <c r="J21" s="216">
        <v>0.21519503226</v>
      </c>
      <c r="K21" s="216">
        <v>0.21179999999999999</v>
      </c>
      <c r="L21" s="216">
        <v>0.22620577418999999</v>
      </c>
      <c r="M21" s="216">
        <v>0.24238933333000001</v>
      </c>
      <c r="N21" s="216">
        <v>0.24140522581000001</v>
      </c>
      <c r="O21" s="216">
        <v>0.2069533871</v>
      </c>
      <c r="P21" s="216">
        <v>0.20239214286000001</v>
      </c>
      <c r="Q21" s="216">
        <v>0.19996141935</v>
      </c>
      <c r="R21" s="216">
        <v>0.19642299999999999</v>
      </c>
      <c r="S21" s="216">
        <v>0.22483729031999999</v>
      </c>
      <c r="T21" s="216">
        <v>0.21409066667000001</v>
      </c>
      <c r="U21" s="216">
        <v>0.23070367742</v>
      </c>
      <c r="V21" s="216">
        <v>0.20385641935000001</v>
      </c>
      <c r="W21" s="216">
        <v>0.20772666667</v>
      </c>
      <c r="X21" s="216">
        <v>0.20077729032</v>
      </c>
      <c r="Y21" s="216">
        <v>0.23482466666999999</v>
      </c>
      <c r="Z21" s="216">
        <v>0.22046003225999999</v>
      </c>
      <c r="AA21" s="216">
        <v>0.23175670968000001</v>
      </c>
      <c r="AB21" s="216">
        <v>0.21000837930999999</v>
      </c>
      <c r="AC21" s="216">
        <v>0.20175612903000001</v>
      </c>
      <c r="AD21" s="216">
        <v>0.23436066667</v>
      </c>
      <c r="AE21" s="216">
        <v>0.22810109677000001</v>
      </c>
      <c r="AF21" s="216">
        <v>0.20393800000000001</v>
      </c>
      <c r="AG21" s="216">
        <v>0.22647254839</v>
      </c>
      <c r="AH21" s="216">
        <v>0.22012667742</v>
      </c>
      <c r="AI21" s="216">
        <v>0.21014833332999999</v>
      </c>
      <c r="AJ21" s="216">
        <v>0.18997790322999999</v>
      </c>
      <c r="AK21" s="216">
        <v>0.19737633332999999</v>
      </c>
      <c r="AL21" s="216">
        <v>0.23178838709999999</v>
      </c>
      <c r="AM21" s="216">
        <v>0.20286316129000001</v>
      </c>
      <c r="AN21" s="216">
        <v>0.21194714285999999</v>
      </c>
      <c r="AO21" s="216">
        <v>0.22766800000000001</v>
      </c>
      <c r="AP21" s="216">
        <v>0.20320133333000001</v>
      </c>
      <c r="AQ21" s="216">
        <v>0.214392</v>
      </c>
      <c r="AR21" s="216">
        <v>0.23757966666999999</v>
      </c>
      <c r="AS21" s="216">
        <v>0.21179470968</v>
      </c>
      <c r="AT21" s="216">
        <v>0.23457025806000001</v>
      </c>
      <c r="AU21" s="216">
        <v>0.18573233333</v>
      </c>
      <c r="AV21" s="216">
        <v>0.21630245161</v>
      </c>
      <c r="AW21" s="216">
        <v>0.23644799999999999</v>
      </c>
      <c r="AX21" s="216">
        <v>0.21469293548000001</v>
      </c>
      <c r="AY21" s="216">
        <v>0.23507230000000001</v>
      </c>
      <c r="AZ21" s="216">
        <v>0.2309088</v>
      </c>
      <c r="BA21" s="327">
        <v>0.23601839999999999</v>
      </c>
      <c r="BB21" s="327">
        <v>0.24573030000000001</v>
      </c>
      <c r="BC21" s="327">
        <v>0.24867310000000001</v>
      </c>
      <c r="BD21" s="327">
        <v>0.25276080000000001</v>
      </c>
      <c r="BE21" s="327">
        <v>0.25035740000000001</v>
      </c>
      <c r="BF21" s="327">
        <v>0.24623880000000001</v>
      </c>
      <c r="BG21" s="327">
        <v>0.23930390000000001</v>
      </c>
      <c r="BH21" s="327">
        <v>0.23342180000000001</v>
      </c>
      <c r="BI21" s="327">
        <v>0.24372189999999999</v>
      </c>
      <c r="BJ21" s="327">
        <v>0.25638329999999998</v>
      </c>
      <c r="BK21" s="327">
        <v>0.24541099999999999</v>
      </c>
      <c r="BL21" s="327">
        <v>0.24089940000000001</v>
      </c>
      <c r="BM21" s="327">
        <v>0.24669559999999999</v>
      </c>
      <c r="BN21" s="327">
        <v>0.25616919999999999</v>
      </c>
      <c r="BO21" s="327">
        <v>0.25879229999999998</v>
      </c>
      <c r="BP21" s="327">
        <v>0.26289990000000002</v>
      </c>
      <c r="BQ21" s="327">
        <v>0.26037900000000003</v>
      </c>
      <c r="BR21" s="327">
        <v>0.25605889999999998</v>
      </c>
      <c r="BS21" s="327">
        <v>0.24914990000000001</v>
      </c>
      <c r="BT21" s="327">
        <v>0.24422389999999999</v>
      </c>
      <c r="BU21" s="327">
        <v>0.2537895</v>
      </c>
      <c r="BV21" s="327">
        <v>0.26616119999999999</v>
      </c>
    </row>
    <row r="22" spans="1:74" ht="11.1" customHeight="1" x14ac:dyDescent="0.2">
      <c r="A22" s="61" t="s">
        <v>644</v>
      </c>
      <c r="B22" s="175" t="s">
        <v>131</v>
      </c>
      <c r="C22" s="216">
        <v>-1.9472400000000001</v>
      </c>
      <c r="D22" s="216">
        <v>-1.4550449999999999</v>
      </c>
      <c r="E22" s="216">
        <v>-1.759333</v>
      </c>
      <c r="F22" s="216">
        <v>-1.6471389999999999</v>
      </c>
      <c r="G22" s="216">
        <v>-1.5838890000000001</v>
      </c>
      <c r="H22" s="216">
        <v>-1.991042</v>
      </c>
      <c r="I22" s="216">
        <v>-2.177689</v>
      </c>
      <c r="J22" s="216">
        <v>-2.2196639999999999</v>
      </c>
      <c r="K22" s="216">
        <v>-1.911557</v>
      </c>
      <c r="L22" s="216">
        <v>-1.9820059999999999</v>
      </c>
      <c r="M22" s="216">
        <v>-2.1183369999999999</v>
      </c>
      <c r="N22" s="216">
        <v>-2.2939229999999999</v>
      </c>
      <c r="O22" s="216">
        <v>-1.7907310000000001</v>
      </c>
      <c r="P22" s="216">
        <v>-2.0258259999999999</v>
      </c>
      <c r="Q22" s="216">
        <v>-1.627316</v>
      </c>
      <c r="R22" s="216">
        <v>-2.1724290000000002</v>
      </c>
      <c r="S22" s="216">
        <v>-2.0687769999999999</v>
      </c>
      <c r="T22" s="216">
        <v>-1.927373</v>
      </c>
      <c r="U22" s="216">
        <v>-2.202874</v>
      </c>
      <c r="V22" s="216">
        <v>-1.9047320000000001</v>
      </c>
      <c r="W22" s="216">
        <v>-2.3109120000000001</v>
      </c>
      <c r="X22" s="216">
        <v>-2.377224</v>
      </c>
      <c r="Y22" s="216">
        <v>-2.8034789999999998</v>
      </c>
      <c r="Z22" s="216">
        <v>-3.0336080000000001</v>
      </c>
      <c r="AA22" s="216">
        <v>-2.3954680000000002</v>
      </c>
      <c r="AB22" s="216">
        <v>-2.3276460000000001</v>
      </c>
      <c r="AC22" s="216">
        <v>-2.5068570000000001</v>
      </c>
      <c r="AD22" s="216">
        <v>-2.3609049999999998</v>
      </c>
      <c r="AE22" s="216">
        <v>-2.6985999999999999</v>
      </c>
      <c r="AF22" s="216">
        <v>-2.4123610000000002</v>
      </c>
      <c r="AG22" s="216">
        <v>-2.2546580000000001</v>
      </c>
      <c r="AH22" s="216">
        <v>-2.0694590000000002</v>
      </c>
      <c r="AI22" s="216">
        <v>-2.5057140000000002</v>
      </c>
      <c r="AJ22" s="216">
        <v>-2.3536769999999998</v>
      </c>
      <c r="AK22" s="216">
        <v>-2.55078</v>
      </c>
      <c r="AL22" s="216">
        <v>-3.130363</v>
      </c>
      <c r="AM22" s="216">
        <v>-2.6954199999999999</v>
      </c>
      <c r="AN22" s="216">
        <v>-3.1769620000000001</v>
      </c>
      <c r="AO22" s="216">
        <v>-3.0411950000000001</v>
      </c>
      <c r="AP22" s="216">
        <v>-2.951873</v>
      </c>
      <c r="AQ22" s="216">
        <v>-2.8880680000000001</v>
      </c>
      <c r="AR22" s="216">
        <v>-3.132196</v>
      </c>
      <c r="AS22" s="216">
        <v>-3.3143159999999998</v>
      </c>
      <c r="AT22" s="216">
        <v>-2.7107570000000001</v>
      </c>
      <c r="AU22" s="216">
        <v>-2.3589829999999998</v>
      </c>
      <c r="AV22" s="216">
        <v>-3.3824610000000002</v>
      </c>
      <c r="AW22" s="216">
        <v>-3.4649519999999998</v>
      </c>
      <c r="AX22" s="216">
        <v>-3.6293839999999999</v>
      </c>
      <c r="AY22" s="216">
        <v>-3.5060792567000001</v>
      </c>
      <c r="AZ22" s="216">
        <v>-2.894530649</v>
      </c>
      <c r="BA22" s="327">
        <v>-3.1157680000000001</v>
      </c>
      <c r="BB22" s="327">
        <v>-3.304303</v>
      </c>
      <c r="BC22" s="327">
        <v>-3.3420230000000002</v>
      </c>
      <c r="BD22" s="327">
        <v>-3.1508690000000001</v>
      </c>
      <c r="BE22" s="327">
        <v>-3.2948170000000001</v>
      </c>
      <c r="BF22" s="327">
        <v>-3.0949779999999998</v>
      </c>
      <c r="BG22" s="327">
        <v>-3.1689180000000001</v>
      </c>
      <c r="BH22" s="327">
        <v>-3.12723</v>
      </c>
      <c r="BI22" s="327">
        <v>-3.5312009999999998</v>
      </c>
      <c r="BJ22" s="327">
        <v>-3.9085429999999999</v>
      </c>
      <c r="BK22" s="327">
        <v>-2.9745409999999999</v>
      </c>
      <c r="BL22" s="327">
        <v>-3.1429999999999998</v>
      </c>
      <c r="BM22" s="327">
        <v>-3.1408670000000001</v>
      </c>
      <c r="BN22" s="327">
        <v>-3.4040330000000001</v>
      </c>
      <c r="BO22" s="327">
        <v>-3.4841150000000001</v>
      </c>
      <c r="BP22" s="327">
        <v>-3.254928</v>
      </c>
      <c r="BQ22" s="327">
        <v>-3.3077779999999999</v>
      </c>
      <c r="BR22" s="327">
        <v>-3.1036299999999999</v>
      </c>
      <c r="BS22" s="327">
        <v>-3.1459999999999999</v>
      </c>
      <c r="BT22" s="327">
        <v>-3.4161260000000002</v>
      </c>
      <c r="BU22" s="327">
        <v>-3.4329689999999999</v>
      </c>
      <c r="BV22" s="327">
        <v>-3.7745329999999999</v>
      </c>
    </row>
    <row r="23" spans="1:74" ht="11.1" customHeight="1" x14ac:dyDescent="0.2">
      <c r="A23" s="638" t="s">
        <v>1198</v>
      </c>
      <c r="B23" s="66" t="s">
        <v>1199</v>
      </c>
      <c r="C23" s="216">
        <v>-0.38011699999999998</v>
      </c>
      <c r="D23" s="216">
        <v>-0.27188899999999999</v>
      </c>
      <c r="E23" s="216">
        <v>-0.42430299999999999</v>
      </c>
      <c r="F23" s="216">
        <v>-0.53062299999999996</v>
      </c>
      <c r="G23" s="216">
        <v>-0.62198200000000003</v>
      </c>
      <c r="H23" s="216">
        <v>-0.554948</v>
      </c>
      <c r="I23" s="216">
        <v>-0.68006100000000003</v>
      </c>
      <c r="J23" s="216">
        <v>-0.65225</v>
      </c>
      <c r="K23" s="216">
        <v>-0.66003500000000004</v>
      </c>
      <c r="L23" s="216">
        <v>-0.688222</v>
      </c>
      <c r="M23" s="216">
        <v>-0.58038800000000001</v>
      </c>
      <c r="N23" s="216">
        <v>-0.65510000000000002</v>
      </c>
      <c r="O23" s="216">
        <v>-0.61219699999999999</v>
      </c>
      <c r="P23" s="216">
        <v>-0.82397100000000001</v>
      </c>
      <c r="Q23" s="216">
        <v>-0.58380100000000001</v>
      </c>
      <c r="R23" s="216">
        <v>-0.75280499999999995</v>
      </c>
      <c r="S23" s="216">
        <v>-0.83058399999999999</v>
      </c>
      <c r="T23" s="216">
        <v>-0.79997399999999996</v>
      </c>
      <c r="U23" s="216">
        <v>-0.87443099999999996</v>
      </c>
      <c r="V23" s="216">
        <v>-0.85055400000000003</v>
      </c>
      <c r="W23" s="216">
        <v>-1.021488</v>
      </c>
      <c r="X23" s="216">
        <v>-0.79430599999999996</v>
      </c>
      <c r="Y23" s="216">
        <v>-0.90520599999999996</v>
      </c>
      <c r="Z23" s="216">
        <v>-0.88553599999999999</v>
      </c>
      <c r="AA23" s="216">
        <v>-1.026219</v>
      </c>
      <c r="AB23" s="216">
        <v>-0.99529400000000001</v>
      </c>
      <c r="AC23" s="216">
        <v>-0.92516100000000001</v>
      </c>
      <c r="AD23" s="216">
        <v>-1.0083169999999999</v>
      </c>
      <c r="AE23" s="216">
        <v>-1.195206</v>
      </c>
      <c r="AF23" s="216">
        <v>-0.99624500000000005</v>
      </c>
      <c r="AG23" s="216">
        <v>-0.99929000000000001</v>
      </c>
      <c r="AH23" s="216">
        <v>-0.89968800000000004</v>
      </c>
      <c r="AI23" s="216">
        <v>-0.95105499999999998</v>
      </c>
      <c r="AJ23" s="216">
        <v>-1.064406</v>
      </c>
      <c r="AK23" s="216">
        <v>-1.047785</v>
      </c>
      <c r="AL23" s="216">
        <v>-1.2576830000000001</v>
      </c>
      <c r="AM23" s="216">
        <v>-1.118136</v>
      </c>
      <c r="AN23" s="216">
        <v>-1.1353569999999999</v>
      </c>
      <c r="AO23" s="216">
        <v>-1.3364229999999999</v>
      </c>
      <c r="AP23" s="216">
        <v>-1.287126</v>
      </c>
      <c r="AQ23" s="216">
        <v>-1.166201</v>
      </c>
      <c r="AR23" s="216">
        <v>-1.072621</v>
      </c>
      <c r="AS23" s="216">
        <v>-1.126398</v>
      </c>
      <c r="AT23" s="216">
        <v>-1.1249709999999999</v>
      </c>
      <c r="AU23" s="216">
        <v>-1.2300610000000001</v>
      </c>
      <c r="AV23" s="216">
        <v>-1.2567280000000001</v>
      </c>
      <c r="AW23" s="216">
        <v>-1.29562</v>
      </c>
      <c r="AX23" s="216">
        <v>-1.3165560000000001</v>
      </c>
      <c r="AY23" s="216">
        <v>-1.2349281838999999</v>
      </c>
      <c r="AZ23" s="216">
        <v>-1.3265344786</v>
      </c>
      <c r="BA23" s="327">
        <v>-1.2661549999999999</v>
      </c>
      <c r="BB23" s="327">
        <v>-1.2762450000000001</v>
      </c>
      <c r="BC23" s="327">
        <v>-1.403991</v>
      </c>
      <c r="BD23" s="327">
        <v>-1.3503130000000001</v>
      </c>
      <c r="BE23" s="327">
        <v>-1.363645</v>
      </c>
      <c r="BF23" s="327">
        <v>-1.4272609999999999</v>
      </c>
      <c r="BG23" s="327">
        <v>-1.378322</v>
      </c>
      <c r="BH23" s="327">
        <v>-1.564257</v>
      </c>
      <c r="BI23" s="327">
        <v>-1.632484</v>
      </c>
      <c r="BJ23" s="327">
        <v>-1.6777880000000001</v>
      </c>
      <c r="BK23" s="327">
        <v>-1.2629459999999999</v>
      </c>
      <c r="BL23" s="327">
        <v>-1.362825</v>
      </c>
      <c r="BM23" s="327">
        <v>-1.3886700000000001</v>
      </c>
      <c r="BN23" s="327">
        <v>-1.421419</v>
      </c>
      <c r="BO23" s="327">
        <v>-1.516934</v>
      </c>
      <c r="BP23" s="327">
        <v>-1.4541090000000001</v>
      </c>
      <c r="BQ23" s="327">
        <v>-1.456115</v>
      </c>
      <c r="BR23" s="327">
        <v>-1.5018499999999999</v>
      </c>
      <c r="BS23" s="327">
        <v>-1.432161</v>
      </c>
      <c r="BT23" s="327">
        <v>-1.6097900000000001</v>
      </c>
      <c r="BU23" s="327">
        <v>-1.624846</v>
      </c>
      <c r="BV23" s="327">
        <v>-1.6640010000000001</v>
      </c>
    </row>
    <row r="24" spans="1:74" ht="11.1" customHeight="1" x14ac:dyDescent="0.2">
      <c r="A24" s="61" t="s">
        <v>188</v>
      </c>
      <c r="B24" s="175" t="s">
        <v>189</v>
      </c>
      <c r="C24" s="216">
        <v>0.224659</v>
      </c>
      <c r="D24" s="216">
        <v>0.33029999999999998</v>
      </c>
      <c r="E24" s="216">
        <v>0.469165</v>
      </c>
      <c r="F24" s="216">
        <v>0.47146700000000002</v>
      </c>
      <c r="G24" s="216">
        <v>0.468694</v>
      </c>
      <c r="H24" s="216">
        <v>0.35019600000000001</v>
      </c>
      <c r="I24" s="216">
        <v>0.33010200000000001</v>
      </c>
      <c r="J24" s="216">
        <v>0.30165999999999998</v>
      </c>
      <c r="K24" s="216">
        <v>0.38891300000000001</v>
      </c>
      <c r="L24" s="216">
        <v>0.32802799999999999</v>
      </c>
      <c r="M24" s="216">
        <v>0.35515200000000002</v>
      </c>
      <c r="N24" s="216">
        <v>0.41354800000000003</v>
      </c>
      <c r="O24" s="216">
        <v>0.35356500000000002</v>
      </c>
      <c r="P24" s="216">
        <v>0.29100999999999999</v>
      </c>
      <c r="Q24" s="216">
        <v>0.24776000000000001</v>
      </c>
      <c r="R24" s="216">
        <v>0.30552099999999999</v>
      </c>
      <c r="S24" s="216">
        <v>0.32592599999999999</v>
      </c>
      <c r="T24" s="216">
        <v>0.275731</v>
      </c>
      <c r="U24" s="216">
        <v>0.49734299999999998</v>
      </c>
      <c r="V24" s="216">
        <v>0.30169699999999999</v>
      </c>
      <c r="W24" s="216">
        <v>0.40487499999999998</v>
      </c>
      <c r="X24" s="216">
        <v>0.19303799999999999</v>
      </c>
      <c r="Y24" s="216">
        <v>0.25280000000000002</v>
      </c>
      <c r="Z24" s="216">
        <v>8.7049000000000001E-2</v>
      </c>
      <c r="AA24" s="216">
        <v>0.32184699999999999</v>
      </c>
      <c r="AB24" s="216">
        <v>0.411609</v>
      </c>
      <c r="AC24" s="216">
        <v>0.325822</v>
      </c>
      <c r="AD24" s="216">
        <v>0.43748799999999999</v>
      </c>
      <c r="AE24" s="216">
        <v>0.40595599999999998</v>
      </c>
      <c r="AF24" s="216">
        <v>0.52581800000000001</v>
      </c>
      <c r="AG24" s="216">
        <v>0.50162399999999996</v>
      </c>
      <c r="AH24" s="216">
        <v>0.43985099999999999</v>
      </c>
      <c r="AI24" s="216">
        <v>0.32591300000000001</v>
      </c>
      <c r="AJ24" s="216">
        <v>0.43620399999999998</v>
      </c>
      <c r="AK24" s="216">
        <v>0.33325900000000003</v>
      </c>
      <c r="AL24" s="216">
        <v>0.33307300000000001</v>
      </c>
      <c r="AM24" s="216">
        <v>0.40704000000000001</v>
      </c>
      <c r="AN24" s="216">
        <v>0.26882800000000001</v>
      </c>
      <c r="AO24" s="216">
        <v>0.41602299999999998</v>
      </c>
      <c r="AP24" s="216">
        <v>0.293933</v>
      </c>
      <c r="AQ24" s="216">
        <v>0.32482</v>
      </c>
      <c r="AR24" s="216">
        <v>0.414576</v>
      </c>
      <c r="AS24" s="216">
        <v>0.32655899999999999</v>
      </c>
      <c r="AT24" s="216">
        <v>0.39891300000000002</v>
      </c>
      <c r="AU24" s="216">
        <v>0.422402</v>
      </c>
      <c r="AV24" s="216">
        <v>0.44699899999999998</v>
      </c>
      <c r="AW24" s="216">
        <v>0.36636600000000002</v>
      </c>
      <c r="AX24" s="216">
        <v>0.31984299999999999</v>
      </c>
      <c r="AY24" s="216">
        <v>0.23219580000000001</v>
      </c>
      <c r="AZ24" s="216">
        <v>0.32552439999999999</v>
      </c>
      <c r="BA24" s="327">
        <v>0.36434</v>
      </c>
      <c r="BB24" s="327">
        <v>0.3885808</v>
      </c>
      <c r="BC24" s="327">
        <v>0.31063010000000002</v>
      </c>
      <c r="BD24" s="327">
        <v>0.4276317</v>
      </c>
      <c r="BE24" s="327">
        <v>0.31877909999999998</v>
      </c>
      <c r="BF24" s="327">
        <v>0.43237150000000002</v>
      </c>
      <c r="BG24" s="327">
        <v>0.43536530000000001</v>
      </c>
      <c r="BH24" s="327">
        <v>0.44800390000000001</v>
      </c>
      <c r="BI24" s="327">
        <v>0.26959309999999997</v>
      </c>
      <c r="BJ24" s="327">
        <v>0.23436760000000001</v>
      </c>
      <c r="BK24" s="327">
        <v>0.34720990000000002</v>
      </c>
      <c r="BL24" s="327">
        <v>0.3810153</v>
      </c>
      <c r="BM24" s="327">
        <v>0.39032339999999999</v>
      </c>
      <c r="BN24" s="327">
        <v>0.39941670000000001</v>
      </c>
      <c r="BO24" s="327">
        <v>0.30868139999999999</v>
      </c>
      <c r="BP24" s="327">
        <v>0.42619600000000002</v>
      </c>
      <c r="BQ24" s="327">
        <v>0.3323854</v>
      </c>
      <c r="BR24" s="327">
        <v>0.4430808</v>
      </c>
      <c r="BS24" s="327">
        <v>0.44440099999999999</v>
      </c>
      <c r="BT24" s="327">
        <v>0.44969360000000003</v>
      </c>
      <c r="BU24" s="327">
        <v>0.26086740000000003</v>
      </c>
      <c r="BV24" s="327">
        <v>0.23468120000000001</v>
      </c>
    </row>
    <row r="25" spans="1:74" ht="11.1" customHeight="1" x14ac:dyDescent="0.2">
      <c r="A25" s="61" t="s">
        <v>193</v>
      </c>
      <c r="B25" s="175" t="s">
        <v>192</v>
      </c>
      <c r="C25" s="216">
        <v>-0.10092</v>
      </c>
      <c r="D25" s="216">
        <v>-7.2291999999999995E-2</v>
      </c>
      <c r="E25" s="216">
        <v>-9.8128999999999994E-2</v>
      </c>
      <c r="F25" s="216">
        <v>-0.101425</v>
      </c>
      <c r="G25" s="216">
        <v>-6.3158000000000006E-2</v>
      </c>
      <c r="H25" s="216">
        <v>-0.109459</v>
      </c>
      <c r="I25" s="216">
        <v>-8.2584000000000005E-2</v>
      </c>
      <c r="J25" s="216">
        <v>-8.7225999999999998E-2</v>
      </c>
      <c r="K25" s="216">
        <v>-6.8756999999999999E-2</v>
      </c>
      <c r="L25" s="216">
        <v>-0.100949</v>
      </c>
      <c r="M25" s="216">
        <v>-9.4254000000000004E-2</v>
      </c>
      <c r="N25" s="216">
        <v>-7.7868000000000007E-2</v>
      </c>
      <c r="O25" s="216">
        <v>-7.8240000000000004E-2</v>
      </c>
      <c r="P25" s="216">
        <v>-5.3551000000000001E-2</v>
      </c>
      <c r="Q25" s="216">
        <v>-7.3511999999999994E-2</v>
      </c>
      <c r="R25" s="216">
        <v>-8.8648000000000005E-2</v>
      </c>
      <c r="S25" s="216">
        <v>-0.10097100000000001</v>
      </c>
      <c r="T25" s="216">
        <v>-8.8069999999999996E-2</v>
      </c>
      <c r="U25" s="216">
        <v>-6.9126000000000007E-2</v>
      </c>
      <c r="V25" s="216">
        <v>-5.833E-2</v>
      </c>
      <c r="W25" s="216">
        <v>-5.0602000000000001E-2</v>
      </c>
      <c r="X25" s="216">
        <v>-7.6141E-2</v>
      </c>
      <c r="Y25" s="216">
        <v>-6.2922000000000006E-2</v>
      </c>
      <c r="Z25" s="216">
        <v>-6.2950999999999993E-2</v>
      </c>
      <c r="AA25" s="216">
        <v>-0.130467</v>
      </c>
      <c r="AB25" s="216">
        <v>-8.7918999999999997E-2</v>
      </c>
      <c r="AC25" s="216">
        <v>-0.117117</v>
      </c>
      <c r="AD25" s="216">
        <v>-0.131602</v>
      </c>
      <c r="AE25" s="216">
        <v>-9.6419000000000005E-2</v>
      </c>
      <c r="AF25" s="216">
        <v>-2.87E-2</v>
      </c>
      <c r="AG25" s="216">
        <v>-5.3108000000000002E-2</v>
      </c>
      <c r="AH25" s="216">
        <v>-4.8554E-2</v>
      </c>
      <c r="AI25" s="216">
        <v>-6.8872000000000003E-2</v>
      </c>
      <c r="AJ25" s="216">
        <v>-7.8728000000000006E-2</v>
      </c>
      <c r="AK25" s="216">
        <v>-6.6822000000000006E-2</v>
      </c>
      <c r="AL25" s="216">
        <v>-2.801E-2</v>
      </c>
      <c r="AM25" s="216">
        <v>-0.12954599999999999</v>
      </c>
      <c r="AN25" s="216">
        <v>-0.15294199999999999</v>
      </c>
      <c r="AO25" s="216">
        <v>-0.11618100000000001</v>
      </c>
      <c r="AP25" s="216">
        <v>-8.6553000000000005E-2</v>
      </c>
      <c r="AQ25" s="216">
        <v>-0.105754</v>
      </c>
      <c r="AR25" s="216">
        <v>-6.4434000000000005E-2</v>
      </c>
      <c r="AS25" s="216">
        <v>-7.5703999999999994E-2</v>
      </c>
      <c r="AT25" s="216">
        <v>-8.7966000000000003E-2</v>
      </c>
      <c r="AU25" s="216">
        <v>-9.8857E-2</v>
      </c>
      <c r="AV25" s="216">
        <v>-0.11172600000000001</v>
      </c>
      <c r="AW25" s="216">
        <v>-0.11783</v>
      </c>
      <c r="AX25" s="216">
        <v>-0.170989</v>
      </c>
      <c r="AY25" s="216">
        <v>-0.10599306452</v>
      </c>
      <c r="AZ25" s="216">
        <v>-0.11103413571</v>
      </c>
      <c r="BA25" s="327">
        <v>-0.1190778</v>
      </c>
      <c r="BB25" s="327">
        <v>-0.1065909</v>
      </c>
      <c r="BC25" s="327">
        <v>-9.4826999999999995E-2</v>
      </c>
      <c r="BD25" s="327">
        <v>-8.5969500000000004E-2</v>
      </c>
      <c r="BE25" s="327">
        <v>-8.18749E-2</v>
      </c>
      <c r="BF25" s="327">
        <v>-8.0497899999999997E-2</v>
      </c>
      <c r="BG25" s="327">
        <v>-8.2813899999999996E-2</v>
      </c>
      <c r="BH25" s="327">
        <v>-8.92236E-2</v>
      </c>
      <c r="BI25" s="327">
        <v>-9.0113700000000005E-2</v>
      </c>
      <c r="BJ25" s="327">
        <v>-8.5872500000000004E-2</v>
      </c>
      <c r="BK25" s="327">
        <v>-0.12476660000000001</v>
      </c>
      <c r="BL25" s="327">
        <v>-0.1196731</v>
      </c>
      <c r="BM25" s="327">
        <v>-0.1175686</v>
      </c>
      <c r="BN25" s="327">
        <v>-0.1048621</v>
      </c>
      <c r="BO25" s="327">
        <v>-9.2966699999999999E-2</v>
      </c>
      <c r="BP25" s="327">
        <v>-8.3113599999999996E-2</v>
      </c>
      <c r="BQ25" s="327">
        <v>-7.8732099999999999E-2</v>
      </c>
      <c r="BR25" s="327">
        <v>-7.7221799999999993E-2</v>
      </c>
      <c r="BS25" s="327">
        <v>-7.9549999999999996E-2</v>
      </c>
      <c r="BT25" s="327">
        <v>-8.6060700000000004E-2</v>
      </c>
      <c r="BU25" s="327">
        <v>-8.6688699999999994E-2</v>
      </c>
      <c r="BV25" s="327">
        <v>-8.2088300000000003E-2</v>
      </c>
    </row>
    <row r="26" spans="1:74" ht="11.1" customHeight="1" x14ac:dyDescent="0.2">
      <c r="A26" s="61" t="s">
        <v>184</v>
      </c>
      <c r="B26" s="175" t="s">
        <v>873</v>
      </c>
      <c r="C26" s="216">
        <v>0.26157399999999997</v>
      </c>
      <c r="D26" s="216">
        <v>0.27193600000000001</v>
      </c>
      <c r="E26" s="216">
        <v>0.374917</v>
      </c>
      <c r="F26" s="216">
        <v>0.52061100000000005</v>
      </c>
      <c r="G26" s="216">
        <v>0.72877599999999998</v>
      </c>
      <c r="H26" s="216">
        <v>0.49560999999999999</v>
      </c>
      <c r="I26" s="216">
        <v>0.51767099999999999</v>
      </c>
      <c r="J26" s="216">
        <v>0.57500200000000001</v>
      </c>
      <c r="K26" s="216">
        <v>0.28424300000000002</v>
      </c>
      <c r="L26" s="216">
        <v>0.385185</v>
      </c>
      <c r="M26" s="216">
        <v>0.32465100000000002</v>
      </c>
      <c r="N26" s="216">
        <v>0.465082</v>
      </c>
      <c r="O26" s="216">
        <v>0.37957200000000002</v>
      </c>
      <c r="P26" s="216">
        <v>0.42128500000000002</v>
      </c>
      <c r="Q26" s="216">
        <v>0.43270799999999998</v>
      </c>
      <c r="R26" s="216">
        <v>0.45662000000000003</v>
      </c>
      <c r="S26" s="216">
        <v>0.50479499999999999</v>
      </c>
      <c r="T26" s="216">
        <v>0.61677300000000002</v>
      </c>
      <c r="U26" s="216">
        <v>0.58887500000000004</v>
      </c>
      <c r="V26" s="216">
        <v>0.66097499999999998</v>
      </c>
      <c r="W26" s="216">
        <v>0.547906</v>
      </c>
      <c r="X26" s="216">
        <v>0.392349</v>
      </c>
      <c r="Y26" s="216">
        <v>0.200679</v>
      </c>
      <c r="Z26" s="216">
        <v>0.28179599999999999</v>
      </c>
      <c r="AA26" s="216">
        <v>0.33569199999999999</v>
      </c>
      <c r="AB26" s="216">
        <v>0.34243000000000001</v>
      </c>
      <c r="AC26" s="216">
        <v>0.34323599999999999</v>
      </c>
      <c r="AD26" s="216">
        <v>0.57131100000000001</v>
      </c>
      <c r="AE26" s="216">
        <v>0.65013799999999999</v>
      </c>
      <c r="AF26" s="216">
        <v>0.68996400000000002</v>
      </c>
      <c r="AG26" s="216">
        <v>0.60665800000000003</v>
      </c>
      <c r="AH26" s="216">
        <v>0.53606600000000004</v>
      </c>
      <c r="AI26" s="216">
        <v>0.60439799999999999</v>
      </c>
      <c r="AJ26" s="216">
        <v>0.53859500000000005</v>
      </c>
      <c r="AK26" s="216">
        <v>0.58948999999999996</v>
      </c>
      <c r="AL26" s="216">
        <v>0.43861800000000001</v>
      </c>
      <c r="AM26" s="216">
        <v>0.50289899999999998</v>
      </c>
      <c r="AN26" s="216">
        <v>0.42739700000000003</v>
      </c>
      <c r="AO26" s="216">
        <v>0.36482199999999998</v>
      </c>
      <c r="AP26" s="216">
        <v>0.711646</v>
      </c>
      <c r="AQ26" s="216">
        <v>0.65942699999999999</v>
      </c>
      <c r="AR26" s="216">
        <v>0.67996800000000002</v>
      </c>
      <c r="AS26" s="216">
        <v>0.58396899999999996</v>
      </c>
      <c r="AT26" s="216">
        <v>0.64555499999999999</v>
      </c>
      <c r="AU26" s="216">
        <v>0.68994599999999995</v>
      </c>
      <c r="AV26" s="216">
        <v>0.38625999999999999</v>
      </c>
      <c r="AW26" s="216">
        <v>0.37612000000000001</v>
      </c>
      <c r="AX26" s="216">
        <v>0.33017600000000003</v>
      </c>
      <c r="AY26" s="216">
        <v>0.12535348479</v>
      </c>
      <c r="AZ26" s="216">
        <v>0.35364471664000002</v>
      </c>
      <c r="BA26" s="327">
        <v>0.25124800000000003</v>
      </c>
      <c r="BB26" s="327">
        <v>0.54022159999999997</v>
      </c>
      <c r="BC26" s="327">
        <v>0.67755849999999995</v>
      </c>
      <c r="BD26" s="327">
        <v>0.6762804</v>
      </c>
      <c r="BE26" s="327">
        <v>0.59591139999999998</v>
      </c>
      <c r="BF26" s="327">
        <v>0.49671900000000002</v>
      </c>
      <c r="BG26" s="327">
        <v>0.38780680000000001</v>
      </c>
      <c r="BH26" s="327">
        <v>0.40232980000000002</v>
      </c>
      <c r="BI26" s="327">
        <v>0.33703100000000003</v>
      </c>
      <c r="BJ26" s="327">
        <v>0.55856419999999996</v>
      </c>
      <c r="BK26" s="327">
        <v>0.58155310000000005</v>
      </c>
      <c r="BL26" s="327">
        <v>0.3962137</v>
      </c>
      <c r="BM26" s="327">
        <v>0.46623569999999998</v>
      </c>
      <c r="BN26" s="327">
        <v>0.59169769999999999</v>
      </c>
      <c r="BO26" s="327">
        <v>0.70444450000000003</v>
      </c>
      <c r="BP26" s="327">
        <v>0.68322579999999999</v>
      </c>
      <c r="BQ26" s="327">
        <v>0.59699769999999996</v>
      </c>
      <c r="BR26" s="327">
        <v>0.4936874</v>
      </c>
      <c r="BS26" s="327">
        <v>0.38400990000000002</v>
      </c>
      <c r="BT26" s="327">
        <v>0.39117429999999997</v>
      </c>
      <c r="BU26" s="327">
        <v>0.47485569999999999</v>
      </c>
      <c r="BV26" s="327">
        <v>0.48513659999999997</v>
      </c>
    </row>
    <row r="27" spans="1:74" ht="11.1" customHeight="1" x14ac:dyDescent="0.2">
      <c r="A27" s="61" t="s">
        <v>183</v>
      </c>
      <c r="B27" s="175" t="s">
        <v>537</v>
      </c>
      <c r="C27" s="216">
        <v>-0.43252099999999999</v>
      </c>
      <c r="D27" s="216">
        <v>-0.41231200000000001</v>
      </c>
      <c r="E27" s="216">
        <v>-0.36490400000000001</v>
      </c>
      <c r="F27" s="216">
        <v>-0.33772799999999997</v>
      </c>
      <c r="G27" s="216">
        <v>-0.44778600000000002</v>
      </c>
      <c r="H27" s="216">
        <v>-0.31682700000000003</v>
      </c>
      <c r="I27" s="216">
        <v>-0.38149899999999998</v>
      </c>
      <c r="J27" s="216">
        <v>-0.34684900000000002</v>
      </c>
      <c r="K27" s="216">
        <v>-0.257685</v>
      </c>
      <c r="L27" s="216">
        <v>-0.31814900000000002</v>
      </c>
      <c r="M27" s="216">
        <v>-0.45615899999999998</v>
      </c>
      <c r="N27" s="216">
        <v>-0.63222100000000003</v>
      </c>
      <c r="O27" s="216">
        <v>-0.47760599999999998</v>
      </c>
      <c r="P27" s="216">
        <v>-0.49651200000000001</v>
      </c>
      <c r="Q27" s="216">
        <v>-0.34403600000000001</v>
      </c>
      <c r="R27" s="216">
        <v>-0.28970600000000002</v>
      </c>
      <c r="S27" s="216">
        <v>-0.34297499999999997</v>
      </c>
      <c r="T27" s="216">
        <v>-0.29919499999999999</v>
      </c>
      <c r="U27" s="216">
        <v>-0.47980600000000001</v>
      </c>
      <c r="V27" s="216">
        <v>-0.416072</v>
      </c>
      <c r="W27" s="216">
        <v>-0.29355999999999999</v>
      </c>
      <c r="X27" s="216">
        <v>-0.37540800000000002</v>
      </c>
      <c r="Y27" s="216">
        <v>-0.54247900000000004</v>
      </c>
      <c r="Z27" s="216">
        <v>-0.49987599999999999</v>
      </c>
      <c r="AA27" s="216">
        <v>-0.52551499999999995</v>
      </c>
      <c r="AB27" s="216">
        <v>-0.63054399999999999</v>
      </c>
      <c r="AC27" s="216">
        <v>-0.54852000000000001</v>
      </c>
      <c r="AD27" s="216">
        <v>-0.448181</v>
      </c>
      <c r="AE27" s="216">
        <v>-0.53729899999999997</v>
      </c>
      <c r="AF27" s="216">
        <v>-0.49161500000000002</v>
      </c>
      <c r="AG27" s="216">
        <v>-0.44551299999999999</v>
      </c>
      <c r="AH27" s="216">
        <v>-0.44642700000000002</v>
      </c>
      <c r="AI27" s="216">
        <v>-0.49808200000000002</v>
      </c>
      <c r="AJ27" s="216">
        <v>-0.647841</v>
      </c>
      <c r="AK27" s="216">
        <v>-0.78998400000000002</v>
      </c>
      <c r="AL27" s="216">
        <v>-0.90682200000000002</v>
      </c>
      <c r="AM27" s="216">
        <v>-0.77694700000000005</v>
      </c>
      <c r="AN27" s="216">
        <v>-0.67991100000000004</v>
      </c>
      <c r="AO27" s="216">
        <v>-0.53887600000000002</v>
      </c>
      <c r="AP27" s="216">
        <v>-0.61629599999999995</v>
      </c>
      <c r="AQ27" s="216">
        <v>-0.56281400000000004</v>
      </c>
      <c r="AR27" s="216">
        <v>-0.69620000000000004</v>
      </c>
      <c r="AS27" s="216">
        <v>-0.68185300000000004</v>
      </c>
      <c r="AT27" s="216">
        <v>-0.56967699999999999</v>
      </c>
      <c r="AU27" s="216">
        <v>-0.63512299999999999</v>
      </c>
      <c r="AV27" s="216">
        <v>-0.69957800000000003</v>
      </c>
      <c r="AW27" s="216">
        <v>-1.093952</v>
      </c>
      <c r="AX27" s="216">
        <v>-1.0265420000000001</v>
      </c>
      <c r="AY27" s="216">
        <v>-0.84218433179999996</v>
      </c>
      <c r="AZ27" s="216">
        <v>-0.61951643186000005</v>
      </c>
      <c r="BA27" s="327">
        <v>-0.66191849999999997</v>
      </c>
      <c r="BB27" s="327">
        <v>-0.83618199999999998</v>
      </c>
      <c r="BC27" s="327">
        <v>-0.69319439999999999</v>
      </c>
      <c r="BD27" s="327">
        <v>-0.64669790000000005</v>
      </c>
      <c r="BE27" s="327">
        <v>-0.5740537</v>
      </c>
      <c r="BF27" s="327">
        <v>-0.52030019999999999</v>
      </c>
      <c r="BG27" s="327">
        <v>-0.57512830000000004</v>
      </c>
      <c r="BH27" s="327">
        <v>-0.63781980000000005</v>
      </c>
      <c r="BI27" s="327">
        <v>-0.66506719999999997</v>
      </c>
      <c r="BJ27" s="327">
        <v>-1.0025120000000001</v>
      </c>
      <c r="BK27" s="327">
        <v>-0.98574759999999995</v>
      </c>
      <c r="BL27" s="327">
        <v>-0.8219263</v>
      </c>
      <c r="BM27" s="327">
        <v>-0.72861370000000003</v>
      </c>
      <c r="BN27" s="327">
        <v>-0.81985180000000002</v>
      </c>
      <c r="BO27" s="327">
        <v>-0.70863929999999997</v>
      </c>
      <c r="BP27" s="327">
        <v>-0.65674659999999996</v>
      </c>
      <c r="BQ27" s="327">
        <v>-0.53837179999999996</v>
      </c>
      <c r="BR27" s="327">
        <v>-0.49727979999999999</v>
      </c>
      <c r="BS27" s="327">
        <v>-0.54420400000000002</v>
      </c>
      <c r="BT27" s="327">
        <v>-0.70282860000000003</v>
      </c>
      <c r="BU27" s="327">
        <v>-0.73458520000000005</v>
      </c>
      <c r="BV27" s="327">
        <v>-0.89701129999999996</v>
      </c>
    </row>
    <row r="28" spans="1:74" ht="11.1" customHeight="1" x14ac:dyDescent="0.2">
      <c r="A28" s="61" t="s">
        <v>185</v>
      </c>
      <c r="B28" s="175" t="s">
        <v>181</v>
      </c>
      <c r="C28" s="216">
        <v>-9.3799999999999994E-2</v>
      </c>
      <c r="D28" s="216">
        <v>-5.2289000000000002E-2</v>
      </c>
      <c r="E28" s="216">
        <v>-5.0636E-2</v>
      </c>
      <c r="F28" s="216">
        <v>3.0120999999999998E-2</v>
      </c>
      <c r="G28" s="216">
        <v>-5.4271E-2</v>
      </c>
      <c r="H28" s="216">
        <v>-4.3323E-2</v>
      </c>
      <c r="I28" s="216">
        <v>-0.120987</v>
      </c>
      <c r="J28" s="216">
        <v>-0.14932500000000001</v>
      </c>
      <c r="K28" s="216">
        <v>-5.0099999999999997E-3</v>
      </c>
      <c r="L28" s="216">
        <v>-0.11280999999999999</v>
      </c>
      <c r="M28" s="216">
        <v>-0.109302</v>
      </c>
      <c r="N28" s="216">
        <v>-5.3518999999999997E-2</v>
      </c>
      <c r="O28" s="216">
        <v>-0.108612</v>
      </c>
      <c r="P28" s="216">
        <v>-6.5749000000000002E-2</v>
      </c>
      <c r="Q28" s="216">
        <v>8.0289999999999997E-3</v>
      </c>
      <c r="R28" s="216">
        <v>-5.9204E-2</v>
      </c>
      <c r="S28" s="216">
        <v>4.0758999999999997E-2</v>
      </c>
      <c r="T28" s="216">
        <v>5.7241E-2</v>
      </c>
      <c r="U28" s="216">
        <v>-2.1623E-2</v>
      </c>
      <c r="V28" s="216">
        <v>-2.1264999999999999E-2</v>
      </c>
      <c r="W28" s="216">
        <v>-9.6543000000000004E-2</v>
      </c>
      <c r="X28" s="216">
        <v>-3.5748000000000002E-2</v>
      </c>
      <c r="Y28" s="216">
        <v>-8.9421E-2</v>
      </c>
      <c r="Z28" s="216">
        <v>-4.6306E-2</v>
      </c>
      <c r="AA28" s="216">
        <v>-5.1137000000000002E-2</v>
      </c>
      <c r="AB28" s="216">
        <v>-5.4170999999999997E-2</v>
      </c>
      <c r="AC28" s="216">
        <v>2.8506E-2</v>
      </c>
      <c r="AD28" s="216">
        <v>-4.2481999999999999E-2</v>
      </c>
      <c r="AE28" s="216">
        <v>-2.6350000000000002E-3</v>
      </c>
      <c r="AF28" s="216">
        <v>-7.2539999999999993E-2</v>
      </c>
      <c r="AG28" s="216">
        <v>3.0338E-2</v>
      </c>
      <c r="AH28" s="216">
        <v>-5.2925E-2</v>
      </c>
      <c r="AI28" s="216">
        <v>-3.1961999999999997E-2</v>
      </c>
      <c r="AJ28" s="216">
        <v>1.7389999999999999E-2</v>
      </c>
      <c r="AK28" s="216">
        <v>-4.4389999999999999E-2</v>
      </c>
      <c r="AL28" s="216">
        <v>-7.1457000000000007E-2</v>
      </c>
      <c r="AM28" s="216">
        <v>-3.4047000000000001E-2</v>
      </c>
      <c r="AN28" s="216">
        <v>-2.5818000000000001E-2</v>
      </c>
      <c r="AO28" s="216">
        <v>-5.9838000000000002E-2</v>
      </c>
      <c r="AP28" s="216">
        <v>-4.1635999999999999E-2</v>
      </c>
      <c r="AQ28" s="216">
        <v>-4.5581000000000003E-2</v>
      </c>
      <c r="AR28" s="216">
        <v>-0.114745</v>
      </c>
      <c r="AS28" s="216">
        <v>-8.9409000000000002E-2</v>
      </c>
      <c r="AT28" s="216">
        <v>-2.4687000000000001E-2</v>
      </c>
      <c r="AU28" s="216">
        <v>8.2476999999999995E-2</v>
      </c>
      <c r="AV28" s="216">
        <v>7.3330999999999993E-2</v>
      </c>
      <c r="AW28" s="216">
        <v>6.3070000000000001E-3</v>
      </c>
      <c r="AX28" s="216">
        <v>-2.3761999999999998E-2</v>
      </c>
      <c r="AY28" s="216">
        <v>-4.9769585252999998E-3</v>
      </c>
      <c r="AZ28" s="216">
        <v>2.2270944999999999E-3</v>
      </c>
      <c r="BA28" s="327">
        <v>4.3968799999999997E-3</v>
      </c>
      <c r="BB28" s="327">
        <v>2.1006500000000001E-2</v>
      </c>
      <c r="BC28" s="327">
        <v>-1.5710399999999999E-3</v>
      </c>
      <c r="BD28" s="327">
        <v>2.5033400000000002E-3</v>
      </c>
      <c r="BE28" s="327">
        <v>3.2836599999999999E-3</v>
      </c>
      <c r="BF28" s="327">
        <v>2.9271999999999999E-2</v>
      </c>
      <c r="BG28" s="327">
        <v>3.1602199999999997E-2</v>
      </c>
      <c r="BH28" s="327">
        <v>1.8155299999999999E-2</v>
      </c>
      <c r="BI28" s="327">
        <v>-4.21039E-2</v>
      </c>
      <c r="BJ28" s="327">
        <v>-1.9238700000000001E-2</v>
      </c>
      <c r="BK28" s="327">
        <v>-4.7116600000000002E-2</v>
      </c>
      <c r="BL28" s="327">
        <v>-2.7915200000000001E-2</v>
      </c>
      <c r="BM28" s="327">
        <v>1.46696E-2</v>
      </c>
      <c r="BN28" s="327">
        <v>3.8275599999999998E-3</v>
      </c>
      <c r="BO28" s="327">
        <v>1.0032699999999999E-3</v>
      </c>
      <c r="BP28" s="327">
        <v>8.4552299999999993E-3</v>
      </c>
      <c r="BQ28" s="327">
        <v>-4.94773E-3</v>
      </c>
      <c r="BR28" s="327">
        <v>2.43868E-2</v>
      </c>
      <c r="BS28" s="327">
        <v>2.64741E-2</v>
      </c>
      <c r="BT28" s="327">
        <v>-1.2532400000000001E-2</v>
      </c>
      <c r="BU28" s="327">
        <v>-4.5639899999999997E-2</v>
      </c>
      <c r="BV28" s="327">
        <v>-1.5254999999999999E-2</v>
      </c>
    </row>
    <row r="29" spans="1:74" ht="11.1" customHeight="1" x14ac:dyDescent="0.2">
      <c r="A29" s="61" t="s">
        <v>186</v>
      </c>
      <c r="B29" s="175" t="s">
        <v>180</v>
      </c>
      <c r="C29" s="216">
        <v>-0.78434400000000004</v>
      </c>
      <c r="D29" s="216">
        <v>-0.51559999999999995</v>
      </c>
      <c r="E29" s="216">
        <v>-0.68960900000000003</v>
      </c>
      <c r="F29" s="216">
        <v>-0.98100299999999996</v>
      </c>
      <c r="G29" s="216">
        <v>-0.96360199999999996</v>
      </c>
      <c r="H29" s="216">
        <v>-1.049671</v>
      </c>
      <c r="I29" s="216">
        <v>-1.0783370000000001</v>
      </c>
      <c r="J29" s="216">
        <v>-1.1483110000000001</v>
      </c>
      <c r="K29" s="216">
        <v>-0.97137099999999998</v>
      </c>
      <c r="L29" s="216">
        <v>-0.80890499999999999</v>
      </c>
      <c r="M29" s="216">
        <v>-0.964592</v>
      </c>
      <c r="N29" s="216">
        <v>-0.89429099999999995</v>
      </c>
      <c r="O29" s="216">
        <v>-0.77209000000000005</v>
      </c>
      <c r="P29" s="216">
        <v>-0.55566800000000005</v>
      </c>
      <c r="Q29" s="216">
        <v>-0.694187</v>
      </c>
      <c r="R29" s="216">
        <v>-0.97602999999999995</v>
      </c>
      <c r="S29" s="216">
        <v>-1.0889740000000001</v>
      </c>
      <c r="T29" s="216">
        <v>-1.077434</v>
      </c>
      <c r="U29" s="216">
        <v>-1.185584</v>
      </c>
      <c r="V29" s="216">
        <v>-0.926292</v>
      </c>
      <c r="W29" s="216">
        <v>-1.1738660000000001</v>
      </c>
      <c r="X29" s="216">
        <v>-1.0487610000000001</v>
      </c>
      <c r="Y29" s="216">
        <v>-1.02772</v>
      </c>
      <c r="Z29" s="216">
        <v>-1.144965</v>
      </c>
      <c r="AA29" s="216">
        <v>-0.74717699999999998</v>
      </c>
      <c r="AB29" s="216">
        <v>-0.66524499999999998</v>
      </c>
      <c r="AC29" s="216">
        <v>-1.0397449999999999</v>
      </c>
      <c r="AD29" s="216">
        <v>-1.1060080000000001</v>
      </c>
      <c r="AE29" s="216">
        <v>-1.111918</v>
      </c>
      <c r="AF29" s="216">
        <v>-1.3547899999999999</v>
      </c>
      <c r="AG29" s="216">
        <v>-1.2305379999999999</v>
      </c>
      <c r="AH29" s="216">
        <v>-1.0478959999999999</v>
      </c>
      <c r="AI29" s="216">
        <v>-1.0611919999999999</v>
      </c>
      <c r="AJ29" s="216">
        <v>-0.92969100000000005</v>
      </c>
      <c r="AK29" s="216">
        <v>-1.0200419999999999</v>
      </c>
      <c r="AL29" s="216">
        <v>-1.0633649999999999</v>
      </c>
      <c r="AM29" s="216">
        <v>-0.93907300000000005</v>
      </c>
      <c r="AN29" s="216">
        <v>-1.050994</v>
      </c>
      <c r="AO29" s="216">
        <v>-1.0546819999999999</v>
      </c>
      <c r="AP29" s="216">
        <v>-1.204809</v>
      </c>
      <c r="AQ29" s="216">
        <v>-1.3903939999999999</v>
      </c>
      <c r="AR29" s="216">
        <v>-1.4851190000000001</v>
      </c>
      <c r="AS29" s="216">
        <v>-1.5903179999999999</v>
      </c>
      <c r="AT29" s="216">
        <v>-1.278516</v>
      </c>
      <c r="AU29" s="216">
        <v>-1.0832390000000001</v>
      </c>
      <c r="AV29" s="216">
        <v>-1.3326990000000001</v>
      </c>
      <c r="AW29" s="216">
        <v>-1.1809529999999999</v>
      </c>
      <c r="AX29" s="216">
        <v>-1.1348510000000001</v>
      </c>
      <c r="AY29" s="216">
        <v>-0.96647465438000002</v>
      </c>
      <c r="AZ29" s="216">
        <v>-0.82190192842999998</v>
      </c>
      <c r="BA29" s="327">
        <v>-0.98906890000000003</v>
      </c>
      <c r="BB29" s="327">
        <v>-1.245099</v>
      </c>
      <c r="BC29" s="327">
        <v>-1.320084</v>
      </c>
      <c r="BD29" s="327">
        <v>-1.4450270000000001</v>
      </c>
      <c r="BE29" s="327">
        <v>-1.464971</v>
      </c>
      <c r="BF29" s="327">
        <v>-1.3297349999999999</v>
      </c>
      <c r="BG29" s="327">
        <v>-1.3205849999999999</v>
      </c>
      <c r="BH29" s="327">
        <v>-1.077761</v>
      </c>
      <c r="BI29" s="327">
        <v>-1.068999</v>
      </c>
      <c r="BJ29" s="327">
        <v>-1.1372</v>
      </c>
      <c r="BK29" s="327">
        <v>-0.95058710000000002</v>
      </c>
      <c r="BL29" s="327">
        <v>-0.93017609999999995</v>
      </c>
      <c r="BM29" s="327">
        <v>-1.0699320000000001</v>
      </c>
      <c r="BN29" s="327">
        <v>-1.2460260000000001</v>
      </c>
      <c r="BO29" s="327">
        <v>-1.3453539999999999</v>
      </c>
      <c r="BP29" s="327">
        <v>-1.4261140000000001</v>
      </c>
      <c r="BQ29" s="327">
        <v>-1.4282889999999999</v>
      </c>
      <c r="BR29" s="327">
        <v>-1.294195</v>
      </c>
      <c r="BS29" s="327">
        <v>-1.2751300000000001</v>
      </c>
      <c r="BT29" s="327">
        <v>-1.1094170000000001</v>
      </c>
      <c r="BU29" s="327">
        <v>-1.048268</v>
      </c>
      <c r="BV29" s="327">
        <v>-1.052214</v>
      </c>
    </row>
    <row r="30" spans="1:74" ht="11.1" customHeight="1" x14ac:dyDescent="0.2">
      <c r="A30" s="61" t="s">
        <v>187</v>
      </c>
      <c r="B30" s="175" t="s">
        <v>182</v>
      </c>
      <c r="C30" s="216">
        <v>-0.19278999999999999</v>
      </c>
      <c r="D30" s="216">
        <v>-0.20802899999999999</v>
      </c>
      <c r="E30" s="216">
        <v>-0.290441</v>
      </c>
      <c r="F30" s="216">
        <v>-0.143928</v>
      </c>
      <c r="G30" s="216">
        <v>-0.153003</v>
      </c>
      <c r="H30" s="216">
        <v>-0.25602000000000003</v>
      </c>
      <c r="I30" s="216">
        <v>-0.179674</v>
      </c>
      <c r="J30" s="216">
        <v>-0.162523</v>
      </c>
      <c r="K30" s="216">
        <v>-0.162272</v>
      </c>
      <c r="L30" s="216">
        <v>-0.16389999999999999</v>
      </c>
      <c r="M30" s="216">
        <v>-0.13819000000000001</v>
      </c>
      <c r="N30" s="216">
        <v>-0.234016</v>
      </c>
      <c r="O30" s="216">
        <v>-5.9195999999999999E-2</v>
      </c>
      <c r="P30" s="216">
        <v>-0.12808</v>
      </c>
      <c r="Q30" s="216">
        <v>-0.17167499999999999</v>
      </c>
      <c r="R30" s="216">
        <v>-0.26933099999999999</v>
      </c>
      <c r="S30" s="216">
        <v>-0.13130700000000001</v>
      </c>
      <c r="T30" s="216">
        <v>-0.19269</v>
      </c>
      <c r="U30" s="216">
        <v>-0.160384</v>
      </c>
      <c r="V30" s="216">
        <v>-0.144792</v>
      </c>
      <c r="W30" s="216">
        <v>-5.8845000000000001E-2</v>
      </c>
      <c r="X30" s="216">
        <v>-0.12992000000000001</v>
      </c>
      <c r="Y30" s="216">
        <v>-6.3366000000000006E-2</v>
      </c>
      <c r="Z30" s="216">
        <v>-0.106366</v>
      </c>
      <c r="AA30" s="216">
        <v>-2.6797999999999999E-2</v>
      </c>
      <c r="AB30" s="216">
        <v>-0.15590899999999999</v>
      </c>
      <c r="AC30" s="216">
        <v>-8.3812999999999999E-2</v>
      </c>
      <c r="AD30" s="216">
        <v>-3.1267999999999997E-2</v>
      </c>
      <c r="AE30" s="216">
        <v>-0.197212</v>
      </c>
      <c r="AF30" s="216">
        <v>-4.7807000000000002E-2</v>
      </c>
      <c r="AG30" s="216">
        <v>-3.6329E-2</v>
      </c>
      <c r="AH30" s="216">
        <v>-6.7019999999999996E-2</v>
      </c>
      <c r="AI30" s="216">
        <v>-0.20827200000000001</v>
      </c>
      <c r="AJ30" s="216">
        <v>-0.101434</v>
      </c>
      <c r="AK30" s="216">
        <v>-9.4132999999999994E-2</v>
      </c>
      <c r="AL30" s="216">
        <v>-7.3325000000000001E-2</v>
      </c>
      <c r="AM30" s="216">
        <v>-4.8473000000000002E-2</v>
      </c>
      <c r="AN30" s="216">
        <v>-0.24569099999999999</v>
      </c>
      <c r="AO30" s="216">
        <v>-2.5838E-2</v>
      </c>
      <c r="AP30" s="216">
        <v>-0.11717</v>
      </c>
      <c r="AQ30" s="216">
        <v>-5.0146000000000003E-2</v>
      </c>
      <c r="AR30" s="216">
        <v>-0.15618099999999999</v>
      </c>
      <c r="AS30" s="216">
        <v>-0.17574600000000001</v>
      </c>
      <c r="AT30" s="216">
        <v>-7.0815000000000003E-2</v>
      </c>
      <c r="AU30" s="216">
        <v>-0.106809</v>
      </c>
      <c r="AV30" s="216">
        <v>-0.201519</v>
      </c>
      <c r="AW30" s="216">
        <v>-2.9520000000000002E-3</v>
      </c>
      <c r="AX30" s="216">
        <v>-6.0367999999999998E-2</v>
      </c>
      <c r="AY30" s="216">
        <v>-8.1935483870999998E-3</v>
      </c>
      <c r="AZ30" s="216">
        <v>-8.3176585543000003E-2</v>
      </c>
      <c r="BA30" s="327">
        <v>-7.6280000000000001E-2</v>
      </c>
      <c r="BB30" s="327">
        <v>-0.1111786</v>
      </c>
      <c r="BC30" s="327">
        <v>-0.1565521</v>
      </c>
      <c r="BD30" s="327">
        <v>-0.11558010000000001</v>
      </c>
      <c r="BE30" s="327">
        <v>-7.3440800000000001E-2</v>
      </c>
      <c r="BF30" s="327">
        <v>-0.1277702</v>
      </c>
      <c r="BG30" s="327">
        <v>-0.103738</v>
      </c>
      <c r="BH30" s="327">
        <v>-8.75393E-2</v>
      </c>
      <c r="BI30" s="327">
        <v>-9.8549499999999998E-2</v>
      </c>
      <c r="BJ30" s="327">
        <v>-0.1387285</v>
      </c>
      <c r="BK30" s="327">
        <v>2.9453499999999998E-3</v>
      </c>
      <c r="BL30" s="327">
        <v>-0.1069032</v>
      </c>
      <c r="BM30" s="327">
        <v>-0.102642</v>
      </c>
      <c r="BN30" s="327">
        <v>-0.1265869</v>
      </c>
      <c r="BO30" s="327">
        <v>-0.16398260000000001</v>
      </c>
      <c r="BP30" s="327">
        <v>-0.12904560000000001</v>
      </c>
      <c r="BQ30" s="327">
        <v>-8.1426999999999999E-2</v>
      </c>
      <c r="BR30" s="327">
        <v>-0.1217004</v>
      </c>
      <c r="BS30" s="327">
        <v>-0.10511860000000001</v>
      </c>
      <c r="BT30" s="327">
        <v>-9.9309999999999996E-2</v>
      </c>
      <c r="BU30" s="327">
        <v>-0.10437399999999999</v>
      </c>
      <c r="BV30" s="327">
        <v>-0.14290620000000001</v>
      </c>
    </row>
    <row r="31" spans="1:74" ht="11.1" customHeight="1" x14ac:dyDescent="0.2">
      <c r="A31" s="61" t="s">
        <v>194</v>
      </c>
      <c r="B31" s="644" t="s">
        <v>1197</v>
      </c>
      <c r="C31" s="216">
        <v>-0.44898100000000002</v>
      </c>
      <c r="D31" s="216">
        <v>-0.52486999999999995</v>
      </c>
      <c r="E31" s="216">
        <v>-0.68539300000000003</v>
      </c>
      <c r="F31" s="216">
        <v>-0.574631</v>
      </c>
      <c r="G31" s="216">
        <v>-0.47755700000000001</v>
      </c>
      <c r="H31" s="216">
        <v>-0.50660000000000005</v>
      </c>
      <c r="I31" s="216">
        <v>-0.50231999999999999</v>
      </c>
      <c r="J31" s="216">
        <v>-0.54984200000000005</v>
      </c>
      <c r="K31" s="216">
        <v>-0.45958300000000002</v>
      </c>
      <c r="L31" s="216">
        <v>-0.50228399999999995</v>
      </c>
      <c r="M31" s="216">
        <v>-0.45525500000000002</v>
      </c>
      <c r="N31" s="216">
        <v>-0.62553800000000004</v>
      </c>
      <c r="O31" s="216">
        <v>-0.41592699999999999</v>
      </c>
      <c r="P31" s="216">
        <v>-0.61458999999999997</v>
      </c>
      <c r="Q31" s="216">
        <v>-0.448602</v>
      </c>
      <c r="R31" s="216">
        <v>-0.49884600000000001</v>
      </c>
      <c r="S31" s="216">
        <v>-0.44544600000000001</v>
      </c>
      <c r="T31" s="216">
        <v>-0.41975499999999999</v>
      </c>
      <c r="U31" s="216">
        <v>-0.49813800000000003</v>
      </c>
      <c r="V31" s="216">
        <v>-0.45009900000000003</v>
      </c>
      <c r="W31" s="216">
        <v>-0.56878899999999999</v>
      </c>
      <c r="X31" s="216">
        <v>-0.50232699999999997</v>
      </c>
      <c r="Y31" s="216">
        <v>-0.56584400000000001</v>
      </c>
      <c r="Z31" s="216">
        <v>-0.65645299999999995</v>
      </c>
      <c r="AA31" s="216">
        <v>-0.54569400000000001</v>
      </c>
      <c r="AB31" s="216">
        <v>-0.49260300000000001</v>
      </c>
      <c r="AC31" s="216">
        <v>-0.49006499999999997</v>
      </c>
      <c r="AD31" s="216">
        <v>-0.60184599999999999</v>
      </c>
      <c r="AE31" s="216">
        <v>-0.61400500000000002</v>
      </c>
      <c r="AF31" s="216">
        <v>-0.63644599999999996</v>
      </c>
      <c r="AG31" s="216">
        <v>-0.62849999999999995</v>
      </c>
      <c r="AH31" s="216">
        <v>-0.48286600000000002</v>
      </c>
      <c r="AI31" s="216">
        <v>-0.61658999999999997</v>
      </c>
      <c r="AJ31" s="216">
        <v>-0.52376599999999995</v>
      </c>
      <c r="AK31" s="216">
        <v>-0.41037299999999999</v>
      </c>
      <c r="AL31" s="216">
        <v>-0.50139199999999995</v>
      </c>
      <c r="AM31" s="216">
        <v>-0.559137</v>
      </c>
      <c r="AN31" s="216">
        <v>-0.58247400000000005</v>
      </c>
      <c r="AO31" s="216">
        <v>-0.69020199999999998</v>
      </c>
      <c r="AP31" s="216">
        <v>-0.60386200000000001</v>
      </c>
      <c r="AQ31" s="216">
        <v>-0.55142500000000005</v>
      </c>
      <c r="AR31" s="216">
        <v>-0.63744000000000001</v>
      </c>
      <c r="AS31" s="216">
        <v>-0.48541600000000001</v>
      </c>
      <c r="AT31" s="216">
        <v>-0.59859300000000004</v>
      </c>
      <c r="AU31" s="216">
        <v>-0.39971899999999999</v>
      </c>
      <c r="AV31" s="216">
        <v>-0.68680099999999999</v>
      </c>
      <c r="AW31" s="216">
        <v>-0.52243799999999996</v>
      </c>
      <c r="AX31" s="216">
        <v>-0.54633500000000002</v>
      </c>
      <c r="AY31" s="216">
        <v>-0.7008778</v>
      </c>
      <c r="AZ31" s="216">
        <v>-0.61376330000000001</v>
      </c>
      <c r="BA31" s="327">
        <v>-0.62325249999999999</v>
      </c>
      <c r="BB31" s="327">
        <v>-0.67881659999999999</v>
      </c>
      <c r="BC31" s="327">
        <v>-0.65999240000000003</v>
      </c>
      <c r="BD31" s="327">
        <v>-0.6136971</v>
      </c>
      <c r="BE31" s="327">
        <v>-0.65480499999999997</v>
      </c>
      <c r="BF31" s="327">
        <v>-0.56777580000000005</v>
      </c>
      <c r="BG31" s="327">
        <v>-0.563106</v>
      </c>
      <c r="BH31" s="327">
        <v>-0.53911810000000004</v>
      </c>
      <c r="BI31" s="327">
        <v>-0.54050790000000004</v>
      </c>
      <c r="BJ31" s="327">
        <v>-0.64013379999999998</v>
      </c>
      <c r="BK31" s="327">
        <v>-0.53508560000000005</v>
      </c>
      <c r="BL31" s="327">
        <v>-0.55081029999999997</v>
      </c>
      <c r="BM31" s="327">
        <v>-0.60467029999999999</v>
      </c>
      <c r="BN31" s="327">
        <v>-0.6802298</v>
      </c>
      <c r="BO31" s="327">
        <v>-0.67036819999999997</v>
      </c>
      <c r="BP31" s="327">
        <v>-0.62367680000000003</v>
      </c>
      <c r="BQ31" s="327">
        <v>-0.64927849999999998</v>
      </c>
      <c r="BR31" s="327">
        <v>-0.57253909999999997</v>
      </c>
      <c r="BS31" s="327">
        <v>-0.56472100000000003</v>
      </c>
      <c r="BT31" s="327">
        <v>-0.63705500000000004</v>
      </c>
      <c r="BU31" s="327">
        <v>-0.52429040000000005</v>
      </c>
      <c r="BV31" s="327">
        <v>-0.64087550000000004</v>
      </c>
    </row>
    <row r="32" spans="1:74" ht="11.1" customHeight="1" x14ac:dyDescent="0.2">
      <c r="A32" s="61" t="s">
        <v>938</v>
      </c>
      <c r="B32" s="175" t="s">
        <v>132</v>
      </c>
      <c r="C32" s="216">
        <v>0.72191609677000002</v>
      </c>
      <c r="D32" s="216">
        <v>0.27660153571000001</v>
      </c>
      <c r="E32" s="216">
        <v>5.0525129032000002E-2</v>
      </c>
      <c r="F32" s="216">
        <v>-0.66925579999999996</v>
      </c>
      <c r="G32" s="216">
        <v>-1.0319371612999999</v>
      </c>
      <c r="H32" s="216">
        <v>-0.49761316667</v>
      </c>
      <c r="I32" s="216">
        <v>-0.63299406451999995</v>
      </c>
      <c r="J32" s="216">
        <v>-0.43101283871000001</v>
      </c>
      <c r="K32" s="216">
        <v>-0.40105873332999997</v>
      </c>
      <c r="L32" s="216">
        <v>0.83773435484000003</v>
      </c>
      <c r="M32" s="216">
        <v>-0.14525669999999999</v>
      </c>
      <c r="N32" s="216">
        <v>-0.32846441934999998</v>
      </c>
      <c r="O32" s="216">
        <v>0.20532812903</v>
      </c>
      <c r="P32" s="216">
        <v>0.91703332143000005</v>
      </c>
      <c r="Q32" s="216">
        <v>-0.17224219355000001</v>
      </c>
      <c r="R32" s="216">
        <v>-0.55068709999999998</v>
      </c>
      <c r="S32" s="216">
        <v>-0.76511690323000003</v>
      </c>
      <c r="T32" s="216">
        <v>-0.62478443333</v>
      </c>
      <c r="U32" s="216">
        <v>-0.33967293547999999</v>
      </c>
      <c r="V32" s="216">
        <v>-0.67614135484000004</v>
      </c>
      <c r="W32" s="216">
        <v>-0.20218156667000001</v>
      </c>
      <c r="X32" s="216">
        <v>0.59799341935000005</v>
      </c>
      <c r="Y32" s="216">
        <v>-0.43967616666999998</v>
      </c>
      <c r="Z32" s="216">
        <v>1.3602322581E-2</v>
      </c>
      <c r="AA32" s="216">
        <v>-0.29326012902999998</v>
      </c>
      <c r="AB32" s="216">
        <v>0.55466651724000005</v>
      </c>
      <c r="AC32" s="216">
        <v>0.20217658064999999</v>
      </c>
      <c r="AD32" s="216">
        <v>-0.21089479999999999</v>
      </c>
      <c r="AE32" s="216">
        <v>-0.41349351613000002</v>
      </c>
      <c r="AF32" s="216">
        <v>-0.33064339999999998</v>
      </c>
      <c r="AG32" s="216">
        <v>-0.78872654839</v>
      </c>
      <c r="AH32" s="216">
        <v>-0.21437567741999999</v>
      </c>
      <c r="AI32" s="216">
        <v>-2.5799999999000001E-4</v>
      </c>
      <c r="AJ32" s="216">
        <v>0.57635616129</v>
      </c>
      <c r="AK32" s="216">
        <v>-0.12281233333</v>
      </c>
      <c r="AL32" s="216">
        <v>0.66256458065000001</v>
      </c>
      <c r="AM32" s="216">
        <v>1.3739709677E-2</v>
      </c>
      <c r="AN32" s="216">
        <v>0.76720110714</v>
      </c>
      <c r="AO32" s="216">
        <v>0.91048670968000001</v>
      </c>
      <c r="AP32" s="216">
        <v>-0.56040466667</v>
      </c>
      <c r="AQ32" s="216">
        <v>-0.51585680644999998</v>
      </c>
      <c r="AR32" s="216">
        <v>9.84482E-2</v>
      </c>
      <c r="AS32" s="216">
        <v>-0.22616774194</v>
      </c>
      <c r="AT32" s="216">
        <v>-0.36916074193999998</v>
      </c>
      <c r="AU32" s="216">
        <v>0.41271753333</v>
      </c>
      <c r="AV32" s="216">
        <v>0.65955061290000006</v>
      </c>
      <c r="AW32" s="216">
        <v>0.21056636667</v>
      </c>
      <c r="AX32" s="216">
        <v>-6.7732225805999996E-2</v>
      </c>
      <c r="AY32" s="216">
        <v>0.60501043891999995</v>
      </c>
      <c r="AZ32" s="216">
        <v>0.39060284307999998</v>
      </c>
      <c r="BA32" s="327">
        <v>0.21923419999999999</v>
      </c>
      <c r="BB32" s="327">
        <v>-0.42952590000000002</v>
      </c>
      <c r="BC32" s="327">
        <v>-0.63588529999999999</v>
      </c>
      <c r="BD32" s="327">
        <v>-0.6507541</v>
      </c>
      <c r="BE32" s="327">
        <v>-0.55058879999999999</v>
      </c>
      <c r="BF32" s="327">
        <v>-0.342553</v>
      </c>
      <c r="BG32" s="327">
        <v>-0.1308106</v>
      </c>
      <c r="BH32" s="327">
        <v>0.65473009999999998</v>
      </c>
      <c r="BI32" s="327">
        <v>9.4825400000000004E-2</v>
      </c>
      <c r="BJ32" s="327">
        <v>0.38975310000000002</v>
      </c>
      <c r="BK32" s="327">
        <v>-1.25022E-2</v>
      </c>
      <c r="BL32" s="327">
        <v>0.47167219999999999</v>
      </c>
      <c r="BM32" s="327">
        <v>0.1716743</v>
      </c>
      <c r="BN32" s="327">
        <v>-0.38461810000000002</v>
      </c>
      <c r="BO32" s="327">
        <v>-0.52918710000000002</v>
      </c>
      <c r="BP32" s="327">
        <v>-0.56282279999999996</v>
      </c>
      <c r="BQ32" s="327">
        <v>-0.52259770000000005</v>
      </c>
      <c r="BR32" s="327">
        <v>-0.2859891</v>
      </c>
      <c r="BS32" s="327">
        <v>-0.10297389999999999</v>
      </c>
      <c r="BT32" s="327">
        <v>0.69017010000000001</v>
      </c>
      <c r="BU32" s="327">
        <v>3.5811099999999998E-2</v>
      </c>
      <c r="BV32" s="327">
        <v>0.32998309999999997</v>
      </c>
    </row>
    <row r="33" spans="1:74" s="64" customFormat="1" ht="11.1" customHeight="1" x14ac:dyDescent="0.2">
      <c r="A33" s="61" t="s">
        <v>943</v>
      </c>
      <c r="B33" s="175" t="s">
        <v>529</v>
      </c>
      <c r="C33" s="216">
        <v>19.095068225999999</v>
      </c>
      <c r="D33" s="216">
        <v>18.916197679</v>
      </c>
      <c r="E33" s="216">
        <v>18.456477645</v>
      </c>
      <c r="F33" s="216">
        <v>18.837995200000002</v>
      </c>
      <c r="G33" s="216">
        <v>18.573502387000001</v>
      </c>
      <c r="H33" s="216">
        <v>18.870324833000002</v>
      </c>
      <c r="I33" s="216">
        <v>19.256963323000001</v>
      </c>
      <c r="J33" s="216">
        <v>19.377755193999999</v>
      </c>
      <c r="K33" s="216">
        <v>19.239585266999999</v>
      </c>
      <c r="L33" s="216">
        <v>19.708808129000001</v>
      </c>
      <c r="M33" s="216">
        <v>19.372437633000001</v>
      </c>
      <c r="N33" s="216">
        <v>19.476866806</v>
      </c>
      <c r="O33" s="216">
        <v>19.261456515999999</v>
      </c>
      <c r="P33" s="216">
        <v>19.664554463999998</v>
      </c>
      <c r="Q33" s="216">
        <v>19.340059226000001</v>
      </c>
      <c r="R33" s="216">
        <v>19.251366900000001</v>
      </c>
      <c r="S33" s="216">
        <v>19.316044387000002</v>
      </c>
      <c r="T33" s="216">
        <v>19.853215233</v>
      </c>
      <c r="U33" s="216">
        <v>20.134467741999998</v>
      </c>
      <c r="V33" s="216">
        <v>19.939614065000001</v>
      </c>
      <c r="W33" s="216">
        <v>19.432662100000002</v>
      </c>
      <c r="X33" s="216">
        <v>19.490828709999999</v>
      </c>
      <c r="Y33" s="216">
        <v>19.127567500000001</v>
      </c>
      <c r="Z33" s="216">
        <v>19.589281355000001</v>
      </c>
      <c r="AA33" s="216">
        <v>19.062930581</v>
      </c>
      <c r="AB33" s="216">
        <v>19.846740897</v>
      </c>
      <c r="AC33" s="216">
        <v>19.728330710000002</v>
      </c>
      <c r="AD33" s="216">
        <v>19.340358866999999</v>
      </c>
      <c r="AE33" s="216">
        <v>19.328279581</v>
      </c>
      <c r="AF33" s="216">
        <v>19.8463086</v>
      </c>
      <c r="AG33" s="216">
        <v>19.775786</v>
      </c>
      <c r="AH33" s="216">
        <v>20.274913999999999</v>
      </c>
      <c r="AI33" s="216">
        <v>19.756957332999999</v>
      </c>
      <c r="AJ33" s="216">
        <v>19.650242065</v>
      </c>
      <c r="AK33" s="216">
        <v>19.659030000000001</v>
      </c>
      <c r="AL33" s="216">
        <v>19.984121968</v>
      </c>
      <c r="AM33" s="216">
        <v>19.314024871000001</v>
      </c>
      <c r="AN33" s="216">
        <v>19.15922325</v>
      </c>
      <c r="AO33" s="216">
        <v>20.047332709999999</v>
      </c>
      <c r="AP33" s="216">
        <v>19.556560666999999</v>
      </c>
      <c r="AQ33" s="216">
        <v>20.039379193999999</v>
      </c>
      <c r="AR33" s="216">
        <v>20.494241867</v>
      </c>
      <c r="AS33" s="216">
        <v>20.020199968</v>
      </c>
      <c r="AT33" s="216">
        <v>20.160881516</v>
      </c>
      <c r="AU33" s="216">
        <v>19.580765867</v>
      </c>
      <c r="AV33" s="216">
        <v>19.806521064999998</v>
      </c>
      <c r="AW33" s="216">
        <v>20.278338367</v>
      </c>
      <c r="AX33" s="216">
        <v>20.082036710000001</v>
      </c>
      <c r="AY33" s="216">
        <v>19.976838639</v>
      </c>
      <c r="AZ33" s="216">
        <v>19.953340612000002</v>
      </c>
      <c r="BA33" s="327">
        <v>20.188490000000002</v>
      </c>
      <c r="BB33" s="327">
        <v>19.899709999999999</v>
      </c>
      <c r="BC33" s="327">
        <v>20.198219999999999</v>
      </c>
      <c r="BD33" s="327">
        <v>20.6114</v>
      </c>
      <c r="BE33" s="327">
        <v>20.669460000000001</v>
      </c>
      <c r="BF33" s="327">
        <v>20.866099999999999</v>
      </c>
      <c r="BG33" s="327">
        <v>20.53172</v>
      </c>
      <c r="BH33" s="327">
        <v>20.407869999999999</v>
      </c>
      <c r="BI33" s="327">
        <v>20.368230000000001</v>
      </c>
      <c r="BJ33" s="327">
        <v>20.466390000000001</v>
      </c>
      <c r="BK33" s="327">
        <v>20.145589999999999</v>
      </c>
      <c r="BL33" s="327">
        <v>20.38259</v>
      </c>
      <c r="BM33" s="327">
        <v>20.596720000000001</v>
      </c>
      <c r="BN33" s="327">
        <v>20.32799</v>
      </c>
      <c r="BO33" s="327">
        <v>20.613130000000002</v>
      </c>
      <c r="BP33" s="327">
        <v>21.075199999999999</v>
      </c>
      <c r="BQ33" s="327">
        <v>21.010449999999999</v>
      </c>
      <c r="BR33" s="327">
        <v>21.21414</v>
      </c>
      <c r="BS33" s="327">
        <v>20.864650000000001</v>
      </c>
      <c r="BT33" s="327">
        <v>20.749289999999998</v>
      </c>
      <c r="BU33" s="327">
        <v>20.66957</v>
      </c>
      <c r="BV33" s="327">
        <v>20.806740000000001</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330"/>
      <c r="BB34" s="330"/>
      <c r="BC34" s="330"/>
      <c r="BD34" s="330"/>
      <c r="BE34" s="330"/>
      <c r="BF34" s="330"/>
      <c r="BG34" s="330"/>
      <c r="BH34" s="330"/>
      <c r="BI34" s="330"/>
      <c r="BJ34" s="330"/>
      <c r="BK34" s="330"/>
      <c r="BL34" s="330"/>
      <c r="BM34" s="330"/>
      <c r="BN34" s="330"/>
      <c r="BO34" s="330"/>
      <c r="BP34" s="330"/>
      <c r="BQ34" s="330"/>
      <c r="BR34" s="330"/>
      <c r="BS34" s="330"/>
      <c r="BT34" s="330"/>
      <c r="BU34" s="330"/>
      <c r="BV34" s="330"/>
    </row>
    <row r="35" spans="1:74" ht="11.1" customHeight="1" x14ac:dyDescent="0.2">
      <c r="A35" s="57"/>
      <c r="B35" s="65" t="s">
        <v>968</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330"/>
      <c r="BB35" s="330"/>
      <c r="BC35" s="330"/>
      <c r="BD35" s="330"/>
      <c r="BE35" s="330"/>
      <c r="BF35" s="330"/>
      <c r="BG35" s="330"/>
      <c r="BH35" s="330"/>
      <c r="BI35" s="330"/>
      <c r="BJ35" s="330"/>
      <c r="BK35" s="330"/>
      <c r="BL35" s="330"/>
      <c r="BM35" s="330"/>
      <c r="BN35" s="330"/>
      <c r="BO35" s="330"/>
      <c r="BP35" s="330"/>
      <c r="BQ35" s="330"/>
      <c r="BR35" s="330"/>
      <c r="BS35" s="330"/>
      <c r="BT35" s="330"/>
      <c r="BU35" s="330"/>
      <c r="BV35" s="330"/>
    </row>
    <row r="36" spans="1:74" ht="11.1" customHeight="1" x14ac:dyDescent="0.2">
      <c r="A36" s="637" t="s">
        <v>1192</v>
      </c>
      <c r="B36" s="644" t="s">
        <v>1195</v>
      </c>
      <c r="C36" s="216">
        <v>2.9787859999999999</v>
      </c>
      <c r="D36" s="216">
        <v>2.680647</v>
      </c>
      <c r="E36" s="216">
        <v>2.4205679999999998</v>
      </c>
      <c r="F36" s="216">
        <v>2.2027760000000001</v>
      </c>
      <c r="G36" s="216">
        <v>1.9547600000000001</v>
      </c>
      <c r="H36" s="216">
        <v>2.163818</v>
      </c>
      <c r="I36" s="216">
        <v>2.123745</v>
      </c>
      <c r="J36" s="216">
        <v>2.3583949999999998</v>
      </c>
      <c r="K36" s="216">
        <v>2.4109639999999999</v>
      </c>
      <c r="L36" s="216">
        <v>2.5077129999999999</v>
      </c>
      <c r="M36" s="216">
        <v>2.7299449999999998</v>
      </c>
      <c r="N36" s="216">
        <v>2.7917380000000001</v>
      </c>
      <c r="O36" s="216">
        <v>2.9210929999999999</v>
      </c>
      <c r="P36" s="216">
        <v>2.891743</v>
      </c>
      <c r="Q36" s="216">
        <v>2.5479409999999998</v>
      </c>
      <c r="R36" s="216">
        <v>2.3663280000000002</v>
      </c>
      <c r="S36" s="216">
        <v>2.3219959999999999</v>
      </c>
      <c r="T36" s="216">
        <v>2.4300259999999998</v>
      </c>
      <c r="U36" s="216">
        <v>2.4680529999999998</v>
      </c>
      <c r="V36" s="216">
        <v>2.453865</v>
      </c>
      <c r="W36" s="216">
        <v>2.2829109999999999</v>
      </c>
      <c r="X36" s="216">
        <v>2.5403060000000002</v>
      </c>
      <c r="Y36" s="216">
        <v>2.5850930000000001</v>
      </c>
      <c r="Z36" s="216">
        <v>2.8258830000000001</v>
      </c>
      <c r="AA36" s="216">
        <v>2.9580709999999999</v>
      </c>
      <c r="AB36" s="216">
        <v>2.7981199999999999</v>
      </c>
      <c r="AC36" s="216">
        <v>2.613194</v>
      </c>
      <c r="AD36" s="216">
        <v>2.402549</v>
      </c>
      <c r="AE36" s="216">
        <v>2.3829880000000001</v>
      </c>
      <c r="AF36" s="216">
        <v>2.2693889999999999</v>
      </c>
      <c r="AG36" s="216">
        <v>2.4212590000000001</v>
      </c>
      <c r="AH36" s="216">
        <v>2.3081510000000001</v>
      </c>
      <c r="AI36" s="216">
        <v>2.4291779999999998</v>
      </c>
      <c r="AJ36" s="216">
        <v>2.5566909999999998</v>
      </c>
      <c r="AK36" s="216">
        <v>2.5195810000000001</v>
      </c>
      <c r="AL36" s="216">
        <v>2.7747679999999999</v>
      </c>
      <c r="AM36" s="216">
        <v>3.0488</v>
      </c>
      <c r="AN36" s="216">
        <v>2.68432</v>
      </c>
      <c r="AO36" s="216">
        <v>2.6338020000000002</v>
      </c>
      <c r="AP36" s="216">
        <v>2.5096059999999998</v>
      </c>
      <c r="AQ36" s="216">
        <v>2.4145729999999999</v>
      </c>
      <c r="AR36" s="216">
        <v>2.4387789999999998</v>
      </c>
      <c r="AS36" s="216">
        <v>2.5115050000000001</v>
      </c>
      <c r="AT36" s="216">
        <v>2.1448670000000001</v>
      </c>
      <c r="AU36" s="216">
        <v>2.3464399999999999</v>
      </c>
      <c r="AV36" s="216">
        <v>2.5510470000000001</v>
      </c>
      <c r="AW36" s="216">
        <v>2.8332470000000001</v>
      </c>
      <c r="AX36" s="216">
        <v>3.04454</v>
      </c>
      <c r="AY36" s="216">
        <v>3.3298643903</v>
      </c>
      <c r="AZ36" s="216">
        <v>3.0091085429</v>
      </c>
      <c r="BA36" s="327">
        <v>2.8687100000000001</v>
      </c>
      <c r="BB36" s="327">
        <v>2.713819</v>
      </c>
      <c r="BC36" s="327">
        <v>2.6606510000000001</v>
      </c>
      <c r="BD36" s="327">
        <v>2.649699</v>
      </c>
      <c r="BE36" s="327">
        <v>2.8616830000000002</v>
      </c>
      <c r="BF36" s="327">
        <v>2.823426</v>
      </c>
      <c r="BG36" s="327">
        <v>2.9467310000000002</v>
      </c>
      <c r="BH36" s="327">
        <v>3.005601</v>
      </c>
      <c r="BI36" s="327">
        <v>3.0872709999999999</v>
      </c>
      <c r="BJ36" s="327">
        <v>3.314889</v>
      </c>
      <c r="BK36" s="327">
        <v>3.5024540000000002</v>
      </c>
      <c r="BL36" s="327">
        <v>3.3944190000000001</v>
      </c>
      <c r="BM36" s="327">
        <v>3.1848749999999999</v>
      </c>
      <c r="BN36" s="327">
        <v>3.0405880000000001</v>
      </c>
      <c r="BO36" s="327">
        <v>2.9676710000000002</v>
      </c>
      <c r="BP36" s="327">
        <v>3.0150130000000002</v>
      </c>
      <c r="BQ36" s="327">
        <v>3.0806300000000002</v>
      </c>
      <c r="BR36" s="327">
        <v>3.039892</v>
      </c>
      <c r="BS36" s="327">
        <v>3.1384110000000001</v>
      </c>
      <c r="BT36" s="327">
        <v>3.17849</v>
      </c>
      <c r="BU36" s="327">
        <v>3.2550889999999999</v>
      </c>
      <c r="BV36" s="327">
        <v>3.4768249999999998</v>
      </c>
    </row>
    <row r="37" spans="1:74" ht="11.1" customHeight="1" x14ac:dyDescent="0.2">
      <c r="A37" s="637" t="s">
        <v>940</v>
      </c>
      <c r="B37" s="176" t="s">
        <v>530</v>
      </c>
      <c r="C37" s="216">
        <v>-0.14405000000000001</v>
      </c>
      <c r="D37" s="216">
        <v>-8.4199999999999998E-4</v>
      </c>
      <c r="E37" s="216">
        <v>-5.7027000000000001E-2</v>
      </c>
      <c r="F37" s="216">
        <v>4.0534000000000001E-2</v>
      </c>
      <c r="G37" s="216">
        <v>-1.9757E-2</v>
      </c>
      <c r="H37" s="216">
        <v>-0.107904</v>
      </c>
      <c r="I37" s="216">
        <v>-8.1864999999999993E-2</v>
      </c>
      <c r="J37" s="216">
        <v>-6.8146999999999999E-2</v>
      </c>
      <c r="K37" s="216">
        <v>5.3478999999999999E-2</v>
      </c>
      <c r="L37" s="216">
        <v>1.8027999999999999E-2</v>
      </c>
      <c r="M37" s="216">
        <v>6.8849999999999996E-3</v>
      </c>
      <c r="N37" s="216">
        <v>-8.5934999999999997E-2</v>
      </c>
      <c r="O37" s="216">
        <v>-8.7433999999999998E-2</v>
      </c>
      <c r="P37" s="216">
        <v>2.4473999999999999E-2</v>
      </c>
      <c r="Q37" s="216">
        <v>-3.6273E-2</v>
      </c>
      <c r="R37" s="216">
        <v>-2.6712E-2</v>
      </c>
      <c r="S37" s="216">
        <v>0.14366699999999999</v>
      </c>
      <c r="T37" s="216">
        <v>9.7463999999999995E-2</v>
      </c>
      <c r="U37" s="216">
        <v>8.2600999999999994E-2</v>
      </c>
      <c r="V37" s="216">
        <v>-6.3044000000000003E-2</v>
      </c>
      <c r="W37" s="216">
        <v>-7.0191000000000003E-2</v>
      </c>
      <c r="X37" s="216">
        <v>-0.17925199999999999</v>
      </c>
      <c r="Y37" s="216">
        <v>-1.8499999999999999E-2</v>
      </c>
      <c r="Z37" s="216">
        <v>3.6468E-2</v>
      </c>
      <c r="AA37" s="216">
        <v>-3.4120999999999999E-2</v>
      </c>
      <c r="AB37" s="216">
        <v>0.208679</v>
      </c>
      <c r="AC37" s="216">
        <v>-6.0533000000000003E-2</v>
      </c>
      <c r="AD37" s="216">
        <v>4.0254999999999999E-2</v>
      </c>
      <c r="AE37" s="216">
        <v>-9.3720999999999999E-2</v>
      </c>
      <c r="AF37" s="216">
        <v>-1.6681000000000001E-2</v>
      </c>
      <c r="AG37" s="216">
        <v>-0.109537</v>
      </c>
      <c r="AH37" s="216">
        <v>6.6592999999999999E-2</v>
      </c>
      <c r="AI37" s="216">
        <v>3.8470000000000002E-3</v>
      </c>
      <c r="AJ37" s="216">
        <v>8.2526000000000002E-2</v>
      </c>
      <c r="AK37" s="216">
        <v>-5.0040000000000001E-2</v>
      </c>
      <c r="AL37" s="216">
        <v>2.2976E-2</v>
      </c>
      <c r="AM37" s="216">
        <v>-7.5079999999999999E-3</v>
      </c>
      <c r="AN37" s="216">
        <v>-3.0349999999999999E-2</v>
      </c>
      <c r="AO37" s="216">
        <v>8.4314E-2</v>
      </c>
      <c r="AP37" s="216">
        <v>9.2033000000000004E-2</v>
      </c>
      <c r="AQ37" s="216">
        <v>-4.2212E-2</v>
      </c>
      <c r="AR37" s="216">
        <v>3.3769999999999998E-3</v>
      </c>
      <c r="AS37" s="216">
        <v>-2.0409E-2</v>
      </c>
      <c r="AT37" s="216">
        <v>-9.2160000000000002E-3</v>
      </c>
      <c r="AU37" s="216">
        <v>1.4736000000000001E-2</v>
      </c>
      <c r="AV37" s="216">
        <v>2.6770000000000001E-3</v>
      </c>
      <c r="AW37" s="216">
        <v>-2.5600000000000001E-2</v>
      </c>
      <c r="AX37" s="216">
        <v>-0.110286</v>
      </c>
      <c r="AY37" s="216">
        <v>-3.7028699999999998E-2</v>
      </c>
      <c r="AZ37" s="216">
        <v>5.0768399999999998E-2</v>
      </c>
      <c r="BA37" s="327">
        <v>-1.3539100000000001E-3</v>
      </c>
      <c r="BB37" s="327">
        <v>-2.4407299999999999E-3</v>
      </c>
      <c r="BC37" s="327">
        <v>-4.8189000000000003E-2</v>
      </c>
      <c r="BD37" s="327">
        <v>-3.7768200000000002E-2</v>
      </c>
      <c r="BE37" s="327">
        <v>-4.9837199999999998E-2</v>
      </c>
      <c r="BF37" s="327">
        <v>-2.1218000000000001E-2</v>
      </c>
      <c r="BG37" s="327">
        <v>-2.0237399999999999E-2</v>
      </c>
      <c r="BH37" s="327">
        <v>1.4642499999999999E-2</v>
      </c>
      <c r="BI37" s="327">
        <v>-1.3824400000000001E-2</v>
      </c>
      <c r="BJ37" s="327">
        <v>1.5834600000000001E-2</v>
      </c>
      <c r="BK37" s="327">
        <v>-3.7032599999999999E-2</v>
      </c>
      <c r="BL37" s="327">
        <v>5.0768800000000003E-2</v>
      </c>
      <c r="BM37" s="327">
        <v>-1.35395E-3</v>
      </c>
      <c r="BN37" s="327">
        <v>-2.44072E-3</v>
      </c>
      <c r="BO37" s="327">
        <v>-4.8189000000000003E-2</v>
      </c>
      <c r="BP37" s="327">
        <v>-3.7768200000000002E-2</v>
      </c>
      <c r="BQ37" s="327">
        <v>-4.9837199999999998E-2</v>
      </c>
      <c r="BR37" s="327">
        <v>-2.1218000000000001E-2</v>
      </c>
      <c r="BS37" s="327">
        <v>-2.0237399999999999E-2</v>
      </c>
      <c r="BT37" s="327">
        <v>1.4642499999999999E-2</v>
      </c>
      <c r="BU37" s="327">
        <v>-1.3824400000000001E-2</v>
      </c>
      <c r="BV37" s="327">
        <v>1.5834600000000001E-2</v>
      </c>
    </row>
    <row r="38" spans="1:74" ht="11.1" customHeight="1" x14ac:dyDescent="0.2">
      <c r="A38" s="61" t="s">
        <v>645</v>
      </c>
      <c r="B38" s="644" t="s">
        <v>531</v>
      </c>
      <c r="C38" s="216">
        <v>8.2734369999999995</v>
      </c>
      <c r="D38" s="216">
        <v>8.6467179999999999</v>
      </c>
      <c r="E38" s="216">
        <v>8.6966629999999991</v>
      </c>
      <c r="F38" s="216">
        <v>8.9551309999999997</v>
      </c>
      <c r="G38" s="216">
        <v>9.0227900000000005</v>
      </c>
      <c r="H38" s="216">
        <v>9.0393670000000004</v>
      </c>
      <c r="I38" s="216">
        <v>9.2486709999999999</v>
      </c>
      <c r="J38" s="216">
        <v>9.311064</v>
      </c>
      <c r="K38" s="216">
        <v>8.8216099999999997</v>
      </c>
      <c r="L38" s="216">
        <v>9.1478959999999994</v>
      </c>
      <c r="M38" s="216">
        <v>8.9211639999999992</v>
      </c>
      <c r="N38" s="216">
        <v>8.9407709999999998</v>
      </c>
      <c r="O38" s="216">
        <v>8.6390989999999999</v>
      </c>
      <c r="P38" s="216">
        <v>8.8285579999999992</v>
      </c>
      <c r="Q38" s="216">
        <v>9.0565329999999999</v>
      </c>
      <c r="R38" s="216">
        <v>9.1894620000000007</v>
      </c>
      <c r="S38" s="216">
        <v>9.262454</v>
      </c>
      <c r="T38" s="216">
        <v>9.4170639999999999</v>
      </c>
      <c r="U38" s="216">
        <v>9.4702940000000009</v>
      </c>
      <c r="V38" s="216">
        <v>9.4600939999999998</v>
      </c>
      <c r="W38" s="216">
        <v>9.2886109999999995</v>
      </c>
      <c r="X38" s="216">
        <v>9.2446680000000008</v>
      </c>
      <c r="Y38" s="216">
        <v>9.1116349999999997</v>
      </c>
      <c r="Z38" s="216">
        <v>9.1475760000000008</v>
      </c>
      <c r="AA38" s="216">
        <v>8.6532859999999996</v>
      </c>
      <c r="AB38" s="216">
        <v>9.2212859999999992</v>
      </c>
      <c r="AC38" s="216">
        <v>9.3731500000000008</v>
      </c>
      <c r="AD38" s="216">
        <v>9.1755420000000001</v>
      </c>
      <c r="AE38" s="216">
        <v>9.4168880000000001</v>
      </c>
      <c r="AF38" s="216">
        <v>9.6079310000000007</v>
      </c>
      <c r="AG38" s="216">
        <v>9.5775959999999998</v>
      </c>
      <c r="AH38" s="216">
        <v>9.6871050000000007</v>
      </c>
      <c r="AI38" s="216">
        <v>9.4837319999999998</v>
      </c>
      <c r="AJ38" s="216">
        <v>9.0933220000000006</v>
      </c>
      <c r="AK38" s="216">
        <v>9.2332300000000007</v>
      </c>
      <c r="AL38" s="216">
        <v>9.2832000000000008</v>
      </c>
      <c r="AM38" s="216">
        <v>8.5011740000000007</v>
      </c>
      <c r="AN38" s="216">
        <v>8.9858290000000007</v>
      </c>
      <c r="AO38" s="216">
        <v>9.3523519999999998</v>
      </c>
      <c r="AP38" s="216">
        <v>9.2480370000000001</v>
      </c>
      <c r="AQ38" s="216">
        <v>9.5897439999999996</v>
      </c>
      <c r="AR38" s="216">
        <v>9.7662420000000001</v>
      </c>
      <c r="AS38" s="216">
        <v>9.5728419999999996</v>
      </c>
      <c r="AT38" s="216">
        <v>9.7698479999999996</v>
      </c>
      <c r="AU38" s="216">
        <v>9.3287220000000008</v>
      </c>
      <c r="AV38" s="216">
        <v>9.3468830000000001</v>
      </c>
      <c r="AW38" s="216">
        <v>9.1405989999999999</v>
      </c>
      <c r="AX38" s="216">
        <v>9.1961209999999998</v>
      </c>
      <c r="AY38" s="216">
        <v>8.6638387097000003</v>
      </c>
      <c r="AZ38" s="216">
        <v>9.0031011429000003</v>
      </c>
      <c r="BA38" s="327">
        <v>9.2653719999999993</v>
      </c>
      <c r="BB38" s="327">
        <v>9.2750649999999997</v>
      </c>
      <c r="BC38" s="327">
        <v>9.5742619999999992</v>
      </c>
      <c r="BD38" s="327">
        <v>9.7463449999999998</v>
      </c>
      <c r="BE38" s="327">
        <v>9.673057</v>
      </c>
      <c r="BF38" s="327">
        <v>9.7196599999999993</v>
      </c>
      <c r="BG38" s="327">
        <v>9.4393080000000005</v>
      </c>
      <c r="BH38" s="327">
        <v>9.2935189999999999</v>
      </c>
      <c r="BI38" s="327">
        <v>9.2807860000000009</v>
      </c>
      <c r="BJ38" s="327">
        <v>9.1944820000000007</v>
      </c>
      <c r="BK38" s="327">
        <v>8.6638280000000005</v>
      </c>
      <c r="BL38" s="327">
        <v>9.0292929999999991</v>
      </c>
      <c r="BM38" s="327">
        <v>9.2985310000000005</v>
      </c>
      <c r="BN38" s="327">
        <v>9.3057580000000009</v>
      </c>
      <c r="BO38" s="327">
        <v>9.6128630000000008</v>
      </c>
      <c r="BP38" s="327">
        <v>9.7926570000000002</v>
      </c>
      <c r="BQ38" s="327">
        <v>9.7221440000000001</v>
      </c>
      <c r="BR38" s="327">
        <v>9.7590559999999993</v>
      </c>
      <c r="BS38" s="327">
        <v>9.4922839999999997</v>
      </c>
      <c r="BT38" s="327">
        <v>9.3827040000000004</v>
      </c>
      <c r="BU38" s="327">
        <v>9.3598890000000008</v>
      </c>
      <c r="BV38" s="327">
        <v>9.2722899999999999</v>
      </c>
    </row>
    <row r="39" spans="1:74" ht="11.1" customHeight="1" x14ac:dyDescent="0.2">
      <c r="A39" s="61" t="s">
        <v>1116</v>
      </c>
      <c r="B39" s="644" t="s">
        <v>1117</v>
      </c>
      <c r="C39" s="216">
        <v>0.82067687096999997</v>
      </c>
      <c r="D39" s="216">
        <v>0.86013271429000004</v>
      </c>
      <c r="E39" s="216">
        <v>0.82871716128999995</v>
      </c>
      <c r="F39" s="216">
        <v>0.87435099999999999</v>
      </c>
      <c r="G39" s="216">
        <v>0.88593219354999997</v>
      </c>
      <c r="H39" s="216">
        <v>0.89651933333</v>
      </c>
      <c r="I39" s="216">
        <v>0.90343596774000001</v>
      </c>
      <c r="J39" s="216">
        <v>0.89871935483999998</v>
      </c>
      <c r="K39" s="216">
        <v>0.86515433333000002</v>
      </c>
      <c r="L39" s="216">
        <v>0.90669790322999999</v>
      </c>
      <c r="M39" s="216">
        <v>0.89377399999999996</v>
      </c>
      <c r="N39" s="216">
        <v>0.88862225805999995</v>
      </c>
      <c r="O39" s="216">
        <v>0.84610061290000005</v>
      </c>
      <c r="P39" s="216">
        <v>0.88503514285999996</v>
      </c>
      <c r="Q39" s="216">
        <v>0.89076519354999995</v>
      </c>
      <c r="R39" s="216">
        <v>0.88098299999999996</v>
      </c>
      <c r="S39" s="216">
        <v>0.93150664516000004</v>
      </c>
      <c r="T39" s="216">
        <v>0.94065266667000003</v>
      </c>
      <c r="U39" s="216">
        <v>0.93551719354999996</v>
      </c>
      <c r="V39" s="216">
        <v>0.94090325805999997</v>
      </c>
      <c r="W39" s="216">
        <v>0.93433366666999995</v>
      </c>
      <c r="X39" s="216">
        <v>0.91182567741999998</v>
      </c>
      <c r="Y39" s="216">
        <v>0.92103633333000001</v>
      </c>
      <c r="Z39" s="216">
        <v>0.89733467741999995</v>
      </c>
      <c r="AA39" s="216">
        <v>0.85185112903000004</v>
      </c>
      <c r="AB39" s="216">
        <v>0.92970996551999996</v>
      </c>
      <c r="AC39" s="216">
        <v>0.92859680644999998</v>
      </c>
      <c r="AD39" s="216">
        <v>0.88944666667000005</v>
      </c>
      <c r="AE39" s="216">
        <v>0.93849951613000004</v>
      </c>
      <c r="AF39" s="216">
        <v>0.96921266666999994</v>
      </c>
      <c r="AG39" s="216">
        <v>0.95906196773999997</v>
      </c>
      <c r="AH39" s="216">
        <v>0.97146822581000003</v>
      </c>
      <c r="AI39" s="216">
        <v>0.94061466667000004</v>
      </c>
      <c r="AJ39" s="216">
        <v>0.92450283871000005</v>
      </c>
      <c r="AK39" s="216">
        <v>0.94272166667000001</v>
      </c>
      <c r="AL39" s="216">
        <v>0.96137087096999996</v>
      </c>
      <c r="AM39" s="216">
        <v>0.87754238709999999</v>
      </c>
      <c r="AN39" s="216">
        <v>0.91745071429000002</v>
      </c>
      <c r="AO39" s="216">
        <v>0.91524399999999995</v>
      </c>
      <c r="AP39" s="216">
        <v>0.92282033333000002</v>
      </c>
      <c r="AQ39" s="216">
        <v>0.95403351612999998</v>
      </c>
      <c r="AR39" s="216">
        <v>0.995174</v>
      </c>
      <c r="AS39" s="216">
        <v>0.94595096773999998</v>
      </c>
      <c r="AT39" s="216">
        <v>0.97413109676999998</v>
      </c>
      <c r="AU39" s="216">
        <v>0.949465</v>
      </c>
      <c r="AV39" s="216">
        <v>0.96210303226000005</v>
      </c>
      <c r="AW39" s="216">
        <v>0.96759733332999998</v>
      </c>
      <c r="AX39" s="216">
        <v>0.91916425806000002</v>
      </c>
      <c r="AY39" s="216">
        <v>0.91448522487999995</v>
      </c>
      <c r="AZ39" s="216">
        <v>0.95754314716</v>
      </c>
      <c r="BA39" s="327">
        <v>0.93715210000000004</v>
      </c>
      <c r="BB39" s="327">
        <v>0.94721359999999999</v>
      </c>
      <c r="BC39" s="327">
        <v>0.9882476</v>
      </c>
      <c r="BD39" s="327">
        <v>1.004858</v>
      </c>
      <c r="BE39" s="327">
        <v>0.98670000000000002</v>
      </c>
      <c r="BF39" s="327">
        <v>0.99707610000000002</v>
      </c>
      <c r="BG39" s="327">
        <v>0.96408839999999996</v>
      </c>
      <c r="BH39" s="327">
        <v>0.95372460000000003</v>
      </c>
      <c r="BI39" s="327">
        <v>0.96192639999999996</v>
      </c>
      <c r="BJ39" s="327">
        <v>0.95211690000000004</v>
      </c>
      <c r="BK39" s="327">
        <v>0.88342609999999999</v>
      </c>
      <c r="BL39" s="327">
        <v>0.93616330000000003</v>
      </c>
      <c r="BM39" s="327">
        <v>0.9601054</v>
      </c>
      <c r="BN39" s="327">
        <v>0.94965650000000001</v>
      </c>
      <c r="BO39" s="327">
        <v>1.0013730000000001</v>
      </c>
      <c r="BP39" s="327">
        <v>1.013843</v>
      </c>
      <c r="BQ39" s="327">
        <v>0.99776019999999999</v>
      </c>
      <c r="BR39" s="327">
        <v>1.006094</v>
      </c>
      <c r="BS39" s="327">
        <v>0.971669</v>
      </c>
      <c r="BT39" s="327">
        <v>0.96304290000000004</v>
      </c>
      <c r="BU39" s="327">
        <v>0.97039750000000002</v>
      </c>
      <c r="BV39" s="327">
        <v>0.96092029999999995</v>
      </c>
    </row>
    <row r="40" spans="1:74" ht="11.1" customHeight="1" x14ac:dyDescent="0.2">
      <c r="A40" s="61" t="s">
        <v>646</v>
      </c>
      <c r="B40" s="644" t="s">
        <v>520</v>
      </c>
      <c r="C40" s="216">
        <v>1.364393</v>
      </c>
      <c r="D40" s="216">
        <v>1.3804959999999999</v>
      </c>
      <c r="E40" s="216">
        <v>1.433138</v>
      </c>
      <c r="F40" s="216">
        <v>1.455387</v>
      </c>
      <c r="G40" s="216">
        <v>1.400277</v>
      </c>
      <c r="H40" s="216">
        <v>1.5435099999999999</v>
      </c>
      <c r="I40" s="216">
        <v>1.558786</v>
      </c>
      <c r="J40" s="216">
        <v>1.5222549999999999</v>
      </c>
      <c r="K40" s="216">
        <v>1.4817899999999999</v>
      </c>
      <c r="L40" s="216">
        <v>1.4794480000000001</v>
      </c>
      <c r="M40" s="216">
        <v>1.476164</v>
      </c>
      <c r="N40" s="216">
        <v>1.5373190000000001</v>
      </c>
      <c r="O40" s="216">
        <v>1.375227</v>
      </c>
      <c r="P40" s="216">
        <v>1.4452860000000001</v>
      </c>
      <c r="Q40" s="216">
        <v>1.5481579999999999</v>
      </c>
      <c r="R40" s="216">
        <v>1.526762</v>
      </c>
      <c r="S40" s="216">
        <v>1.5192749999999999</v>
      </c>
      <c r="T40" s="216">
        <v>1.654074</v>
      </c>
      <c r="U40" s="216">
        <v>1.650441</v>
      </c>
      <c r="V40" s="216">
        <v>1.6014120000000001</v>
      </c>
      <c r="W40" s="216">
        <v>1.53399</v>
      </c>
      <c r="X40" s="216">
        <v>1.6139289999999999</v>
      </c>
      <c r="Y40" s="216">
        <v>1.5237449999999999</v>
      </c>
      <c r="Z40" s="216">
        <v>1.578114</v>
      </c>
      <c r="AA40" s="216">
        <v>1.449282</v>
      </c>
      <c r="AB40" s="216">
        <v>1.5343800000000001</v>
      </c>
      <c r="AC40" s="216">
        <v>1.546602</v>
      </c>
      <c r="AD40" s="216">
        <v>1.5661510000000001</v>
      </c>
      <c r="AE40" s="216">
        <v>1.5778810000000001</v>
      </c>
      <c r="AF40" s="216">
        <v>1.7226600000000001</v>
      </c>
      <c r="AG40" s="216">
        <v>1.7200150000000001</v>
      </c>
      <c r="AH40" s="216">
        <v>1.7217199999999999</v>
      </c>
      <c r="AI40" s="216">
        <v>1.635238</v>
      </c>
      <c r="AJ40" s="216">
        <v>1.609551</v>
      </c>
      <c r="AK40" s="216">
        <v>1.632377</v>
      </c>
      <c r="AL40" s="216">
        <v>1.65293</v>
      </c>
      <c r="AM40" s="216">
        <v>1.5934699999999999</v>
      </c>
      <c r="AN40" s="216">
        <v>1.5246820000000001</v>
      </c>
      <c r="AO40" s="216">
        <v>1.6692260000000001</v>
      </c>
      <c r="AP40" s="216">
        <v>1.6168629999999999</v>
      </c>
      <c r="AQ40" s="216">
        <v>1.6705140000000001</v>
      </c>
      <c r="AR40" s="216">
        <v>1.7624550000000001</v>
      </c>
      <c r="AS40" s="216">
        <v>1.7282360000000001</v>
      </c>
      <c r="AT40" s="216">
        <v>1.7686679999999999</v>
      </c>
      <c r="AU40" s="216">
        <v>1.6392770000000001</v>
      </c>
      <c r="AV40" s="216">
        <v>1.712912</v>
      </c>
      <c r="AW40" s="216">
        <v>1.7229399999999999</v>
      </c>
      <c r="AX40" s="216">
        <v>1.7554639999999999</v>
      </c>
      <c r="AY40" s="216">
        <v>1.6595483871000001</v>
      </c>
      <c r="AZ40" s="216">
        <v>1.6495009286</v>
      </c>
      <c r="BA40" s="327">
        <v>1.6675150000000001</v>
      </c>
      <c r="BB40" s="327">
        <v>1.6669529999999999</v>
      </c>
      <c r="BC40" s="327">
        <v>1.689341</v>
      </c>
      <c r="BD40" s="327">
        <v>1.796605</v>
      </c>
      <c r="BE40" s="327">
        <v>1.7863990000000001</v>
      </c>
      <c r="BF40" s="327">
        <v>1.8288869999999999</v>
      </c>
      <c r="BG40" s="327">
        <v>1.721508</v>
      </c>
      <c r="BH40" s="327">
        <v>1.6658120000000001</v>
      </c>
      <c r="BI40" s="327">
        <v>1.6445529999999999</v>
      </c>
      <c r="BJ40" s="327">
        <v>1.6904060000000001</v>
      </c>
      <c r="BK40" s="327">
        <v>1.5318309999999999</v>
      </c>
      <c r="BL40" s="327">
        <v>1.553393</v>
      </c>
      <c r="BM40" s="327">
        <v>1.707184</v>
      </c>
      <c r="BN40" s="327">
        <v>1.682777</v>
      </c>
      <c r="BO40" s="327">
        <v>1.708016</v>
      </c>
      <c r="BP40" s="327">
        <v>1.815259</v>
      </c>
      <c r="BQ40" s="327">
        <v>1.8059780000000001</v>
      </c>
      <c r="BR40" s="327">
        <v>1.8490219999999999</v>
      </c>
      <c r="BS40" s="327">
        <v>1.7438959999999999</v>
      </c>
      <c r="BT40" s="327">
        <v>1.688979</v>
      </c>
      <c r="BU40" s="327">
        <v>1.657159</v>
      </c>
      <c r="BV40" s="327">
        <v>1.7096070000000001</v>
      </c>
    </row>
    <row r="41" spans="1:74" ht="11.1" customHeight="1" x14ac:dyDescent="0.2">
      <c r="A41" s="61" t="s">
        <v>647</v>
      </c>
      <c r="B41" s="644" t="s">
        <v>532</v>
      </c>
      <c r="C41" s="216">
        <v>4.339988</v>
      </c>
      <c r="D41" s="216">
        <v>4.1602639999999997</v>
      </c>
      <c r="E41" s="216">
        <v>4.066173</v>
      </c>
      <c r="F41" s="216">
        <v>3.989827</v>
      </c>
      <c r="G41" s="216">
        <v>3.951613</v>
      </c>
      <c r="H41" s="216">
        <v>3.9015520000000001</v>
      </c>
      <c r="I41" s="216">
        <v>3.866466</v>
      </c>
      <c r="J41" s="216">
        <v>3.8747530000000001</v>
      </c>
      <c r="K41" s="216">
        <v>3.9334009999999999</v>
      </c>
      <c r="L41" s="216">
        <v>4.2663010000000003</v>
      </c>
      <c r="M41" s="216">
        <v>3.9171969999999998</v>
      </c>
      <c r="N41" s="216">
        <v>4.1782089999999998</v>
      </c>
      <c r="O41" s="216">
        <v>4.1857329999999999</v>
      </c>
      <c r="P41" s="216">
        <v>4.5592389999999998</v>
      </c>
      <c r="Q41" s="216">
        <v>4.0781460000000003</v>
      </c>
      <c r="R41" s="216">
        <v>4.027406</v>
      </c>
      <c r="S41" s="216">
        <v>3.777539</v>
      </c>
      <c r="T41" s="216">
        <v>3.8968370000000001</v>
      </c>
      <c r="U41" s="216">
        <v>3.9011840000000002</v>
      </c>
      <c r="V41" s="216">
        <v>3.9146679999999998</v>
      </c>
      <c r="W41" s="216">
        <v>4.0629799999999996</v>
      </c>
      <c r="X41" s="216">
        <v>4.0141410000000004</v>
      </c>
      <c r="Y41" s="216">
        <v>3.74024</v>
      </c>
      <c r="Z41" s="216">
        <v>3.8311299999999999</v>
      </c>
      <c r="AA41" s="216">
        <v>3.8502529999999999</v>
      </c>
      <c r="AB41" s="216">
        <v>3.9960969999999998</v>
      </c>
      <c r="AC41" s="216">
        <v>3.94699</v>
      </c>
      <c r="AD41" s="216">
        <v>3.7988770000000001</v>
      </c>
      <c r="AE41" s="216">
        <v>3.7319819999999999</v>
      </c>
      <c r="AF41" s="216">
        <v>3.8527300000000002</v>
      </c>
      <c r="AG41" s="216">
        <v>3.5973799999999998</v>
      </c>
      <c r="AH41" s="216">
        <v>3.8803570000000001</v>
      </c>
      <c r="AI41" s="216">
        <v>3.9120249999999999</v>
      </c>
      <c r="AJ41" s="216">
        <v>3.9863170000000001</v>
      </c>
      <c r="AK41" s="216">
        <v>3.9383900000000001</v>
      </c>
      <c r="AL41" s="216">
        <v>4.0430599999999997</v>
      </c>
      <c r="AM41" s="216">
        <v>3.781212</v>
      </c>
      <c r="AN41" s="216">
        <v>3.9050210000000001</v>
      </c>
      <c r="AO41" s="216">
        <v>4.1536850000000003</v>
      </c>
      <c r="AP41" s="216">
        <v>3.7912520000000001</v>
      </c>
      <c r="AQ41" s="216">
        <v>3.9688180000000002</v>
      </c>
      <c r="AR41" s="216">
        <v>3.9687130000000002</v>
      </c>
      <c r="AS41" s="216">
        <v>3.707157</v>
      </c>
      <c r="AT41" s="216">
        <v>3.9918930000000001</v>
      </c>
      <c r="AU41" s="216">
        <v>3.9216199999999999</v>
      </c>
      <c r="AV41" s="216">
        <v>3.9660329999999999</v>
      </c>
      <c r="AW41" s="216">
        <v>4.1648129999999997</v>
      </c>
      <c r="AX41" s="216">
        <v>3.9337710000000001</v>
      </c>
      <c r="AY41" s="216">
        <v>4.1257419354999998</v>
      </c>
      <c r="AZ41" s="216">
        <v>4.0109855000000003</v>
      </c>
      <c r="BA41" s="327">
        <v>4.1363469999999998</v>
      </c>
      <c r="BB41" s="327">
        <v>3.9871850000000002</v>
      </c>
      <c r="BC41" s="327">
        <v>4.0153629999999998</v>
      </c>
      <c r="BD41" s="327">
        <v>3.9872070000000002</v>
      </c>
      <c r="BE41" s="327">
        <v>3.8470249999999999</v>
      </c>
      <c r="BF41" s="327">
        <v>3.9790450000000002</v>
      </c>
      <c r="BG41" s="327">
        <v>4.021452</v>
      </c>
      <c r="BH41" s="327">
        <v>4.1101229999999997</v>
      </c>
      <c r="BI41" s="327">
        <v>4.0639830000000003</v>
      </c>
      <c r="BJ41" s="327">
        <v>4.0483770000000003</v>
      </c>
      <c r="BK41" s="327">
        <v>4.1414049999999998</v>
      </c>
      <c r="BL41" s="327">
        <v>4.1801979999999999</v>
      </c>
      <c r="BM41" s="327">
        <v>4.1599459999999997</v>
      </c>
      <c r="BN41" s="327">
        <v>4.0464270000000004</v>
      </c>
      <c r="BO41" s="327">
        <v>4.0690749999999998</v>
      </c>
      <c r="BP41" s="327">
        <v>4.0281510000000003</v>
      </c>
      <c r="BQ41" s="327">
        <v>3.906758</v>
      </c>
      <c r="BR41" s="327">
        <v>4.0632739999999998</v>
      </c>
      <c r="BS41" s="327">
        <v>4.093693</v>
      </c>
      <c r="BT41" s="327">
        <v>4.1698709999999997</v>
      </c>
      <c r="BU41" s="327">
        <v>4.1064449999999999</v>
      </c>
      <c r="BV41" s="327">
        <v>4.1342299999999996</v>
      </c>
    </row>
    <row r="42" spans="1:74" ht="11.1" customHeight="1" x14ac:dyDescent="0.2">
      <c r="A42" s="61" t="s">
        <v>648</v>
      </c>
      <c r="B42" s="644" t="s">
        <v>533</v>
      </c>
      <c r="C42" s="216">
        <v>0.32450000000000001</v>
      </c>
      <c r="D42" s="216">
        <v>0.23797099999999999</v>
      </c>
      <c r="E42" s="216">
        <v>0.18026800000000001</v>
      </c>
      <c r="F42" s="216">
        <v>0.27910400000000002</v>
      </c>
      <c r="G42" s="216">
        <v>0.22551199999999999</v>
      </c>
      <c r="H42" s="216">
        <v>0.25438</v>
      </c>
      <c r="I42" s="216">
        <v>0.25313200000000002</v>
      </c>
      <c r="J42" s="216">
        <v>0.21779999999999999</v>
      </c>
      <c r="K42" s="216">
        <v>0.27812700000000001</v>
      </c>
      <c r="L42" s="216">
        <v>0.24596999999999999</v>
      </c>
      <c r="M42" s="216">
        <v>0.33914299999999997</v>
      </c>
      <c r="N42" s="216">
        <v>0.25246800000000003</v>
      </c>
      <c r="O42" s="216">
        <v>0.29402899999999998</v>
      </c>
      <c r="P42" s="216">
        <v>0.194741</v>
      </c>
      <c r="Q42" s="216">
        <v>0.26319599999999999</v>
      </c>
      <c r="R42" s="216">
        <v>0.171902</v>
      </c>
      <c r="S42" s="216">
        <v>0.23469200000000001</v>
      </c>
      <c r="T42" s="216">
        <v>0.20030899999999999</v>
      </c>
      <c r="U42" s="216">
        <v>0.325326</v>
      </c>
      <c r="V42" s="216">
        <v>0.29788500000000001</v>
      </c>
      <c r="W42" s="216">
        <v>0.26722099999999999</v>
      </c>
      <c r="X42" s="216">
        <v>0.23614399999999999</v>
      </c>
      <c r="Y42" s="216">
        <v>0.30046699999999998</v>
      </c>
      <c r="Z42" s="216">
        <v>0.31660100000000002</v>
      </c>
      <c r="AA42" s="216">
        <v>0.30630000000000002</v>
      </c>
      <c r="AB42" s="216">
        <v>0.183092</v>
      </c>
      <c r="AC42" s="216">
        <v>0.36121999999999999</v>
      </c>
      <c r="AD42" s="216">
        <v>0.44886500000000001</v>
      </c>
      <c r="AE42" s="216">
        <v>0.32330399999999998</v>
      </c>
      <c r="AF42" s="216">
        <v>0.33785900000000002</v>
      </c>
      <c r="AG42" s="216">
        <v>0.424122</v>
      </c>
      <c r="AH42" s="216">
        <v>0.31768999999999997</v>
      </c>
      <c r="AI42" s="216">
        <v>0.25276199999999999</v>
      </c>
      <c r="AJ42" s="216">
        <v>0.34043699999999999</v>
      </c>
      <c r="AK42" s="216">
        <v>0.30530099999999999</v>
      </c>
      <c r="AL42" s="216">
        <v>0.30580400000000002</v>
      </c>
      <c r="AM42" s="216">
        <v>0.45988200000000001</v>
      </c>
      <c r="AN42" s="216">
        <v>0.26987899999999998</v>
      </c>
      <c r="AO42" s="216">
        <v>0.36216199999999998</v>
      </c>
      <c r="AP42" s="216">
        <v>0.319662</v>
      </c>
      <c r="AQ42" s="216">
        <v>0.36788599999999999</v>
      </c>
      <c r="AR42" s="216">
        <v>0.41791899999999998</v>
      </c>
      <c r="AS42" s="216">
        <v>0.27160899999999999</v>
      </c>
      <c r="AT42" s="216">
        <v>0.33483000000000002</v>
      </c>
      <c r="AU42" s="216">
        <v>0.307224</v>
      </c>
      <c r="AV42" s="216">
        <v>0.36283599999999999</v>
      </c>
      <c r="AW42" s="216">
        <v>0.43281599999999998</v>
      </c>
      <c r="AX42" s="216">
        <v>0.38930900000000002</v>
      </c>
      <c r="AY42" s="216">
        <v>0.29625806451999998</v>
      </c>
      <c r="AZ42" s="216">
        <v>0.34555734286000001</v>
      </c>
      <c r="BA42" s="327">
        <v>0.36261149999999998</v>
      </c>
      <c r="BB42" s="327">
        <v>0.3314318</v>
      </c>
      <c r="BC42" s="327">
        <v>0.2953115</v>
      </c>
      <c r="BD42" s="327">
        <v>0.30938130000000003</v>
      </c>
      <c r="BE42" s="327">
        <v>0.36760609999999999</v>
      </c>
      <c r="BF42" s="327">
        <v>0.3032069</v>
      </c>
      <c r="BG42" s="327">
        <v>0.30183959999999999</v>
      </c>
      <c r="BH42" s="327">
        <v>0.28821200000000002</v>
      </c>
      <c r="BI42" s="327">
        <v>0.30992999999999998</v>
      </c>
      <c r="BJ42" s="327">
        <v>0.2934311</v>
      </c>
      <c r="BK42" s="327">
        <v>0.4029353</v>
      </c>
      <c r="BL42" s="327">
        <v>0.29945169999999999</v>
      </c>
      <c r="BM42" s="327">
        <v>0.36608770000000002</v>
      </c>
      <c r="BN42" s="327">
        <v>0.33524090000000001</v>
      </c>
      <c r="BO42" s="327">
        <v>0.30035279999999998</v>
      </c>
      <c r="BP42" s="327">
        <v>0.30756470000000002</v>
      </c>
      <c r="BQ42" s="327">
        <v>0.36512539999999999</v>
      </c>
      <c r="BR42" s="327">
        <v>0.30322929999999998</v>
      </c>
      <c r="BS42" s="327">
        <v>0.30241469999999998</v>
      </c>
      <c r="BT42" s="327">
        <v>0.28784399999999999</v>
      </c>
      <c r="BU42" s="327">
        <v>0.30766329999999997</v>
      </c>
      <c r="BV42" s="327">
        <v>0.29108709999999999</v>
      </c>
    </row>
    <row r="43" spans="1:74" ht="11.1" customHeight="1" x14ac:dyDescent="0.2">
      <c r="A43" s="61" t="s">
        <v>941</v>
      </c>
      <c r="B43" s="644" t="s">
        <v>1196</v>
      </c>
      <c r="C43" s="216">
        <v>1.957886</v>
      </c>
      <c r="D43" s="216">
        <v>1.8108059999999999</v>
      </c>
      <c r="E43" s="216">
        <v>1.716574</v>
      </c>
      <c r="F43" s="216">
        <v>1.9150990000000001</v>
      </c>
      <c r="G43" s="216">
        <v>2.0382449999999999</v>
      </c>
      <c r="H43" s="216">
        <v>2.0754609999999998</v>
      </c>
      <c r="I43" s="216">
        <v>2.2879019999999999</v>
      </c>
      <c r="J43" s="216">
        <v>2.161508</v>
      </c>
      <c r="K43" s="216">
        <v>2.260081</v>
      </c>
      <c r="L43" s="216">
        <v>2.0433249999999998</v>
      </c>
      <c r="M43" s="216">
        <v>1.981808</v>
      </c>
      <c r="N43" s="216">
        <v>1.862169</v>
      </c>
      <c r="O43" s="216">
        <v>1.933586</v>
      </c>
      <c r="P43" s="216">
        <v>1.7203729999999999</v>
      </c>
      <c r="Q43" s="216">
        <v>1.882233</v>
      </c>
      <c r="R43" s="216">
        <v>1.9960819999999999</v>
      </c>
      <c r="S43" s="216">
        <v>2.0562900000000002</v>
      </c>
      <c r="T43" s="216">
        <v>2.1573060000000002</v>
      </c>
      <c r="U43" s="216">
        <v>2.23644</v>
      </c>
      <c r="V43" s="216">
        <v>2.2746080000000002</v>
      </c>
      <c r="W43" s="216">
        <v>2.0670090000000001</v>
      </c>
      <c r="X43" s="216">
        <v>2.0207679999999999</v>
      </c>
      <c r="Y43" s="216">
        <v>1.8847529999999999</v>
      </c>
      <c r="Z43" s="216">
        <v>1.853383</v>
      </c>
      <c r="AA43" s="216">
        <v>1.8797280000000001</v>
      </c>
      <c r="AB43" s="216">
        <v>1.9049499999999999</v>
      </c>
      <c r="AC43" s="216">
        <v>1.947581</v>
      </c>
      <c r="AD43" s="216">
        <v>1.907988</v>
      </c>
      <c r="AE43" s="216">
        <v>1.988834</v>
      </c>
      <c r="AF43" s="216">
        <v>2.0722860000000001</v>
      </c>
      <c r="AG43" s="216">
        <v>2.144825</v>
      </c>
      <c r="AH43" s="216">
        <v>2.2931680000000001</v>
      </c>
      <c r="AI43" s="216">
        <v>2.0400450000000001</v>
      </c>
      <c r="AJ43" s="216">
        <v>1.9812639999999999</v>
      </c>
      <c r="AK43" s="216">
        <v>2.0800299999999998</v>
      </c>
      <c r="AL43" s="216">
        <v>1.901221</v>
      </c>
      <c r="AM43" s="216">
        <v>1.866868</v>
      </c>
      <c r="AN43" s="216">
        <v>1.8196650000000001</v>
      </c>
      <c r="AO43" s="216">
        <v>1.791666</v>
      </c>
      <c r="AP43" s="216">
        <v>1.9789669999999999</v>
      </c>
      <c r="AQ43" s="216">
        <v>2.0699239999999999</v>
      </c>
      <c r="AR43" s="216">
        <v>2.1366269999999998</v>
      </c>
      <c r="AS43" s="216">
        <v>2.2491349999999999</v>
      </c>
      <c r="AT43" s="216">
        <v>2.1598609999999998</v>
      </c>
      <c r="AU43" s="216">
        <v>2.0226150000000001</v>
      </c>
      <c r="AV43" s="216">
        <v>1.864004</v>
      </c>
      <c r="AW43" s="216">
        <v>2.0093960000000002</v>
      </c>
      <c r="AX43" s="216">
        <v>1.872986</v>
      </c>
      <c r="AY43" s="216">
        <v>1.9389672</v>
      </c>
      <c r="AZ43" s="216">
        <v>1.8846258</v>
      </c>
      <c r="BA43" s="327">
        <v>1.8892899999999999</v>
      </c>
      <c r="BB43" s="327">
        <v>1.9276949999999999</v>
      </c>
      <c r="BC43" s="327">
        <v>2.0114770000000002</v>
      </c>
      <c r="BD43" s="327">
        <v>2.1599349999999999</v>
      </c>
      <c r="BE43" s="327">
        <v>2.1835270000000002</v>
      </c>
      <c r="BF43" s="327">
        <v>2.2330930000000002</v>
      </c>
      <c r="BG43" s="327">
        <v>2.1211159999999998</v>
      </c>
      <c r="BH43" s="327">
        <v>2.02996</v>
      </c>
      <c r="BI43" s="327">
        <v>1.99553</v>
      </c>
      <c r="BJ43" s="327">
        <v>1.9089659999999999</v>
      </c>
      <c r="BK43" s="327">
        <v>1.9401660000000001</v>
      </c>
      <c r="BL43" s="327">
        <v>1.8750690000000001</v>
      </c>
      <c r="BM43" s="327">
        <v>1.8814489999999999</v>
      </c>
      <c r="BN43" s="327">
        <v>1.9196420000000001</v>
      </c>
      <c r="BO43" s="327">
        <v>2.0033400000000001</v>
      </c>
      <c r="BP43" s="327">
        <v>2.1543260000000002</v>
      </c>
      <c r="BQ43" s="327">
        <v>2.1796500000000001</v>
      </c>
      <c r="BR43" s="327">
        <v>2.220885</v>
      </c>
      <c r="BS43" s="327">
        <v>2.1141860000000001</v>
      </c>
      <c r="BT43" s="327">
        <v>2.0267620000000002</v>
      </c>
      <c r="BU43" s="327">
        <v>1.997144</v>
      </c>
      <c r="BV43" s="327">
        <v>1.906868</v>
      </c>
    </row>
    <row r="44" spans="1:74" ht="11.1" customHeight="1" x14ac:dyDescent="0.2">
      <c r="A44" s="61" t="s">
        <v>649</v>
      </c>
      <c r="B44" s="644" t="s">
        <v>198</v>
      </c>
      <c r="C44" s="216">
        <v>19.094940000000001</v>
      </c>
      <c r="D44" s="216">
        <v>18.916060000000002</v>
      </c>
      <c r="E44" s="216">
        <v>18.456357000000001</v>
      </c>
      <c r="F44" s="216">
        <v>18.837858000000001</v>
      </c>
      <c r="G44" s="216">
        <v>18.573440000000002</v>
      </c>
      <c r="H44" s="216">
        <v>18.870183999999998</v>
      </c>
      <c r="I44" s="216">
        <v>19.256837000000001</v>
      </c>
      <c r="J44" s="216">
        <v>19.377628000000001</v>
      </c>
      <c r="K44" s="216">
        <v>19.239452</v>
      </c>
      <c r="L44" s="216">
        <v>19.708680999999999</v>
      </c>
      <c r="M44" s="216">
        <v>19.372305999999998</v>
      </c>
      <c r="N44" s="216">
        <v>19.476738999999998</v>
      </c>
      <c r="O44" s="216">
        <v>19.261333</v>
      </c>
      <c r="P44" s="216">
        <v>19.664414000000001</v>
      </c>
      <c r="Q44" s="216">
        <v>19.339934</v>
      </c>
      <c r="R44" s="216">
        <v>19.25123</v>
      </c>
      <c r="S44" s="216">
        <v>19.315912999999998</v>
      </c>
      <c r="T44" s="216">
        <v>19.853079999999999</v>
      </c>
      <c r="U44" s="216">
        <v>20.134339000000001</v>
      </c>
      <c r="V44" s="216">
        <v>19.939488000000001</v>
      </c>
      <c r="W44" s="216">
        <v>19.432531000000001</v>
      </c>
      <c r="X44" s="216">
        <v>19.490704000000001</v>
      </c>
      <c r="Y44" s="216">
        <v>19.127433</v>
      </c>
      <c r="Z44" s="216">
        <v>19.589155000000002</v>
      </c>
      <c r="AA44" s="216">
        <v>19.062798999999998</v>
      </c>
      <c r="AB44" s="216">
        <v>19.846603999999999</v>
      </c>
      <c r="AC44" s="216">
        <v>19.728204000000002</v>
      </c>
      <c r="AD44" s="216">
        <v>19.340226999999999</v>
      </c>
      <c r="AE44" s="216">
        <v>19.328156</v>
      </c>
      <c r="AF44" s="216">
        <v>19.846174000000001</v>
      </c>
      <c r="AG44" s="216">
        <v>19.775659999999998</v>
      </c>
      <c r="AH44" s="216">
        <v>20.274784</v>
      </c>
      <c r="AI44" s="216">
        <v>19.756827000000001</v>
      </c>
      <c r="AJ44" s="216">
        <v>19.650107999999999</v>
      </c>
      <c r="AK44" s="216">
        <v>19.658868999999999</v>
      </c>
      <c r="AL44" s="216">
        <v>19.983958999999999</v>
      </c>
      <c r="AM44" s="216">
        <v>19.243898000000002</v>
      </c>
      <c r="AN44" s="216">
        <v>19.159046</v>
      </c>
      <c r="AO44" s="216">
        <v>20.047207</v>
      </c>
      <c r="AP44" s="216">
        <v>19.556419999999999</v>
      </c>
      <c r="AQ44" s="216">
        <v>20.039247</v>
      </c>
      <c r="AR44" s="216">
        <v>20.494112000000001</v>
      </c>
      <c r="AS44" s="216">
        <v>20.020074999999999</v>
      </c>
      <c r="AT44" s="216">
        <v>20.160751000000001</v>
      </c>
      <c r="AU44" s="216">
        <v>19.580634</v>
      </c>
      <c r="AV44" s="216">
        <v>19.806391999999999</v>
      </c>
      <c r="AW44" s="216">
        <v>20.278210999999999</v>
      </c>
      <c r="AX44" s="216">
        <v>20.081904999999999</v>
      </c>
      <c r="AY44" s="216">
        <v>19.977189986999999</v>
      </c>
      <c r="AZ44" s="216">
        <v>19.953647657000001</v>
      </c>
      <c r="BA44" s="327">
        <v>20.188490000000002</v>
      </c>
      <c r="BB44" s="327">
        <v>19.899709999999999</v>
      </c>
      <c r="BC44" s="327">
        <v>20.198219999999999</v>
      </c>
      <c r="BD44" s="327">
        <v>20.6114</v>
      </c>
      <c r="BE44" s="327">
        <v>20.669460000000001</v>
      </c>
      <c r="BF44" s="327">
        <v>20.866099999999999</v>
      </c>
      <c r="BG44" s="327">
        <v>20.53172</v>
      </c>
      <c r="BH44" s="327">
        <v>20.407869999999999</v>
      </c>
      <c r="BI44" s="327">
        <v>20.368230000000001</v>
      </c>
      <c r="BJ44" s="327">
        <v>20.466390000000001</v>
      </c>
      <c r="BK44" s="327">
        <v>20.145589999999999</v>
      </c>
      <c r="BL44" s="327">
        <v>20.38259</v>
      </c>
      <c r="BM44" s="327">
        <v>20.596720000000001</v>
      </c>
      <c r="BN44" s="327">
        <v>20.32799</v>
      </c>
      <c r="BO44" s="327">
        <v>20.613130000000002</v>
      </c>
      <c r="BP44" s="327">
        <v>21.075199999999999</v>
      </c>
      <c r="BQ44" s="327">
        <v>21.010449999999999</v>
      </c>
      <c r="BR44" s="327">
        <v>21.21414</v>
      </c>
      <c r="BS44" s="327">
        <v>20.864650000000001</v>
      </c>
      <c r="BT44" s="327">
        <v>20.749289999999998</v>
      </c>
      <c r="BU44" s="327">
        <v>20.66957</v>
      </c>
      <c r="BV44" s="327">
        <v>20.806740000000001</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330"/>
      <c r="BB45" s="330"/>
      <c r="BC45" s="330"/>
      <c r="BD45" s="330"/>
      <c r="BE45" s="330"/>
      <c r="BF45" s="330"/>
      <c r="BG45" s="330"/>
      <c r="BH45" s="330"/>
      <c r="BI45" s="330"/>
      <c r="BJ45" s="330"/>
      <c r="BK45" s="330"/>
      <c r="BL45" s="330"/>
      <c r="BM45" s="330"/>
      <c r="BN45" s="330"/>
      <c r="BO45" s="330"/>
      <c r="BP45" s="330"/>
      <c r="BQ45" s="330"/>
      <c r="BR45" s="330"/>
      <c r="BS45" s="330"/>
      <c r="BT45" s="330"/>
      <c r="BU45" s="330"/>
      <c r="BV45" s="330"/>
    </row>
    <row r="46" spans="1:74" ht="11.1" customHeight="1" x14ac:dyDescent="0.2">
      <c r="A46" s="61" t="s">
        <v>942</v>
      </c>
      <c r="B46" s="177" t="s">
        <v>1205</v>
      </c>
      <c r="C46" s="216">
        <v>5.3937609999999996</v>
      </c>
      <c r="D46" s="216">
        <v>5.4972729999999999</v>
      </c>
      <c r="E46" s="216">
        <v>5.2630290000000004</v>
      </c>
      <c r="F46" s="216">
        <v>5.6258980000000003</v>
      </c>
      <c r="G46" s="216">
        <v>5.2744960000000001</v>
      </c>
      <c r="H46" s="216">
        <v>4.68201</v>
      </c>
      <c r="I46" s="216">
        <v>5.0316470000000004</v>
      </c>
      <c r="J46" s="216">
        <v>4.861408</v>
      </c>
      <c r="K46" s="216">
        <v>5.2341680000000004</v>
      </c>
      <c r="L46" s="216">
        <v>4.7904629999999999</v>
      </c>
      <c r="M46" s="216">
        <v>4.6558529999999996</v>
      </c>
      <c r="N46" s="216">
        <v>4.5100949999999997</v>
      </c>
      <c r="O46" s="216">
        <v>4.885802</v>
      </c>
      <c r="P46" s="216">
        <v>4.6322890000000001</v>
      </c>
      <c r="Q46" s="216">
        <v>5.5273490000000001</v>
      </c>
      <c r="R46" s="216">
        <v>4.4362349999999999</v>
      </c>
      <c r="S46" s="216">
        <v>4.649489</v>
      </c>
      <c r="T46" s="216">
        <v>4.9480649999999997</v>
      </c>
      <c r="U46" s="216">
        <v>4.610881</v>
      </c>
      <c r="V46" s="216">
        <v>5.3509500000000001</v>
      </c>
      <c r="W46" s="216">
        <v>4.5065410000000004</v>
      </c>
      <c r="X46" s="216">
        <v>4.2249639999999999</v>
      </c>
      <c r="Y46" s="216">
        <v>4.2477739999999997</v>
      </c>
      <c r="Z46" s="216">
        <v>4.4761559999999996</v>
      </c>
      <c r="AA46" s="216">
        <v>4.7299939999999996</v>
      </c>
      <c r="AB46" s="216">
        <v>5.1320319999999997</v>
      </c>
      <c r="AC46" s="216">
        <v>4.9096489999999999</v>
      </c>
      <c r="AD46" s="216">
        <v>4.6267740000000002</v>
      </c>
      <c r="AE46" s="216">
        <v>4.4412349999999998</v>
      </c>
      <c r="AF46" s="216">
        <v>4.6172149999999998</v>
      </c>
      <c r="AG46" s="216">
        <v>5.3058040000000002</v>
      </c>
      <c r="AH46" s="216">
        <v>5.2257300000000004</v>
      </c>
      <c r="AI46" s="216">
        <v>4.7600350000000002</v>
      </c>
      <c r="AJ46" s="216">
        <v>4.7145190000000001</v>
      </c>
      <c r="AK46" s="216">
        <v>4.8665770000000004</v>
      </c>
      <c r="AL46" s="216">
        <v>4.2185759999999997</v>
      </c>
      <c r="AM46" s="216">
        <v>4.9939679999999997</v>
      </c>
      <c r="AN46" s="216">
        <v>3.5965050000000001</v>
      </c>
      <c r="AO46" s="216">
        <v>4.173508</v>
      </c>
      <c r="AP46" s="216">
        <v>4.1780799999999996</v>
      </c>
      <c r="AQ46" s="216">
        <v>4.4863460000000002</v>
      </c>
      <c r="AR46" s="216">
        <v>4.0916629999999996</v>
      </c>
      <c r="AS46" s="216">
        <v>3.6175839999999999</v>
      </c>
      <c r="AT46" s="216">
        <v>4.4074799999999996</v>
      </c>
      <c r="AU46" s="216">
        <v>3.4437329999999999</v>
      </c>
      <c r="AV46" s="216">
        <v>2.4977559999999999</v>
      </c>
      <c r="AW46" s="216">
        <v>2.6244079999999999</v>
      </c>
      <c r="AX46" s="216">
        <v>2.638064</v>
      </c>
      <c r="AY46" s="216">
        <v>3.1446949369000001</v>
      </c>
      <c r="AZ46" s="216">
        <v>3.0441037082000002</v>
      </c>
      <c r="BA46" s="327">
        <v>3.288888</v>
      </c>
      <c r="BB46" s="327">
        <v>3.1780599999999999</v>
      </c>
      <c r="BC46" s="327">
        <v>3.1544479999999999</v>
      </c>
      <c r="BD46" s="327">
        <v>3.0909309999999999</v>
      </c>
      <c r="BE46" s="327">
        <v>2.8497219999999999</v>
      </c>
      <c r="BF46" s="327">
        <v>2.9223439999999998</v>
      </c>
      <c r="BG46" s="327">
        <v>2.6426270000000001</v>
      </c>
      <c r="BH46" s="327">
        <v>1.772319</v>
      </c>
      <c r="BI46" s="327">
        <v>1.7311780000000001</v>
      </c>
      <c r="BJ46" s="327">
        <v>1.2405600000000001</v>
      </c>
      <c r="BK46" s="327">
        <v>2.2232150000000002</v>
      </c>
      <c r="BL46" s="327">
        <v>1.9179660000000001</v>
      </c>
      <c r="BM46" s="327">
        <v>2.35372</v>
      </c>
      <c r="BN46" s="327">
        <v>2.4325130000000001</v>
      </c>
      <c r="BO46" s="327">
        <v>2.3789310000000001</v>
      </c>
      <c r="BP46" s="327">
        <v>2.510583</v>
      </c>
      <c r="BQ46" s="327">
        <v>2.3420550000000002</v>
      </c>
      <c r="BR46" s="327">
        <v>2.6184690000000002</v>
      </c>
      <c r="BS46" s="327">
        <v>2.3645079999999998</v>
      </c>
      <c r="BT46" s="327">
        <v>1.7828809999999999</v>
      </c>
      <c r="BU46" s="327">
        <v>1.6529100000000001</v>
      </c>
      <c r="BV46" s="327">
        <v>1.2016450000000001</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330"/>
      <c r="BB47" s="330"/>
      <c r="BC47" s="330"/>
      <c r="BD47" s="330"/>
      <c r="BE47" s="330"/>
      <c r="BF47" s="330"/>
      <c r="BG47" s="330"/>
      <c r="BH47" s="330"/>
      <c r="BI47" s="330"/>
      <c r="BJ47" s="330"/>
      <c r="BK47" s="330"/>
      <c r="BL47" s="330"/>
      <c r="BM47" s="330"/>
      <c r="BN47" s="330"/>
      <c r="BO47" s="330"/>
      <c r="BP47" s="330"/>
      <c r="BQ47" s="330"/>
      <c r="BR47" s="330"/>
      <c r="BS47" s="330"/>
      <c r="BT47" s="330"/>
      <c r="BU47" s="330"/>
      <c r="BV47" s="330"/>
    </row>
    <row r="48" spans="1:74" ht="11.1" customHeight="1" x14ac:dyDescent="0.2">
      <c r="A48" s="57"/>
      <c r="B48" s="65" t="s">
        <v>944</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407"/>
      <c r="BK48" s="63"/>
      <c r="BL48" s="63"/>
      <c r="BM48" s="63"/>
      <c r="BN48" s="63"/>
      <c r="BO48" s="63"/>
      <c r="BP48" s="63"/>
      <c r="BQ48" s="63"/>
      <c r="BR48" s="63"/>
      <c r="BS48" s="63"/>
      <c r="BT48" s="63"/>
      <c r="BU48" s="63"/>
      <c r="BV48" s="407"/>
    </row>
    <row r="49" spans="1:74" ht="11.1" customHeight="1" x14ac:dyDescent="0.2">
      <c r="A49" s="57"/>
      <c r="B49" s="66" t="s">
        <v>121</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407"/>
      <c r="BB49" s="407"/>
      <c r="BC49" s="407"/>
      <c r="BD49" s="407"/>
      <c r="BE49" s="407"/>
      <c r="BF49" s="407"/>
      <c r="BG49" s="407"/>
      <c r="BH49" s="407"/>
      <c r="BI49" s="407"/>
      <c r="BJ49" s="407"/>
      <c r="BK49" s="407"/>
      <c r="BL49" s="407"/>
      <c r="BM49" s="407"/>
      <c r="BN49" s="407"/>
      <c r="BO49" s="407"/>
      <c r="BP49" s="407"/>
      <c r="BQ49" s="407"/>
      <c r="BR49" s="407"/>
      <c r="BS49" s="407"/>
      <c r="BT49" s="407"/>
      <c r="BU49" s="407"/>
      <c r="BV49" s="407"/>
    </row>
    <row r="50" spans="1:74" ht="11.1" customHeight="1" x14ac:dyDescent="0.2">
      <c r="A50" s="61" t="s">
        <v>650</v>
      </c>
      <c r="B50" s="175" t="s">
        <v>534</v>
      </c>
      <c r="C50" s="68">
        <v>336.238</v>
      </c>
      <c r="D50" s="68">
        <v>345.274</v>
      </c>
      <c r="E50" s="68">
        <v>354.98700000000002</v>
      </c>
      <c r="F50" s="68">
        <v>365.339</v>
      </c>
      <c r="G50" s="68">
        <v>365.46</v>
      </c>
      <c r="H50" s="68">
        <v>354.30500000000001</v>
      </c>
      <c r="I50" s="68">
        <v>338.73700000000002</v>
      </c>
      <c r="J50" s="68">
        <v>331.07600000000002</v>
      </c>
      <c r="K50" s="68">
        <v>332.15499999999997</v>
      </c>
      <c r="L50" s="68">
        <v>351.71699999999998</v>
      </c>
      <c r="M50" s="68">
        <v>356.72899999999998</v>
      </c>
      <c r="N50" s="68">
        <v>360.86500000000001</v>
      </c>
      <c r="O50" s="68">
        <v>389.21300000000002</v>
      </c>
      <c r="P50" s="68">
        <v>415.31299999999999</v>
      </c>
      <c r="Q50" s="68">
        <v>443.2</v>
      </c>
      <c r="R50" s="68">
        <v>452.71300000000002</v>
      </c>
      <c r="S50" s="68">
        <v>448.96100000000001</v>
      </c>
      <c r="T50" s="68">
        <v>438.81</v>
      </c>
      <c r="U50" s="68">
        <v>424.80900000000003</v>
      </c>
      <c r="V50" s="68">
        <v>425.85300000000001</v>
      </c>
      <c r="W50" s="68">
        <v>429.12900000000002</v>
      </c>
      <c r="X50" s="68">
        <v>455.21300000000002</v>
      </c>
      <c r="Y50" s="68">
        <v>455.99400000000003</v>
      </c>
      <c r="Z50" s="68">
        <v>449.22</v>
      </c>
      <c r="AA50" s="68">
        <v>471.767</v>
      </c>
      <c r="AB50" s="68">
        <v>492.15300000000002</v>
      </c>
      <c r="AC50" s="68">
        <v>504.81099999999998</v>
      </c>
      <c r="AD50" s="68">
        <v>509.32299999999998</v>
      </c>
      <c r="AE50" s="68">
        <v>511.86099999999999</v>
      </c>
      <c r="AF50" s="68">
        <v>500.85700000000003</v>
      </c>
      <c r="AG50" s="68">
        <v>493.45800000000003</v>
      </c>
      <c r="AH50" s="68">
        <v>486.67500000000001</v>
      </c>
      <c r="AI50" s="68">
        <v>471.53699999999998</v>
      </c>
      <c r="AJ50" s="68">
        <v>491.20299999999997</v>
      </c>
      <c r="AK50" s="68">
        <v>490.73399999999998</v>
      </c>
      <c r="AL50" s="68">
        <v>484.62200000000001</v>
      </c>
      <c r="AM50" s="68">
        <v>504.46</v>
      </c>
      <c r="AN50" s="68">
        <v>523.56899999999996</v>
      </c>
      <c r="AO50" s="68">
        <v>537.88400000000001</v>
      </c>
      <c r="AP50" s="68">
        <v>523.83399999999995</v>
      </c>
      <c r="AQ50" s="68">
        <v>516.86800000000005</v>
      </c>
      <c r="AR50" s="68">
        <v>500.41300000000001</v>
      </c>
      <c r="AS50" s="68">
        <v>482.39400000000001</v>
      </c>
      <c r="AT50" s="68">
        <v>459.34199999999998</v>
      </c>
      <c r="AU50" s="68">
        <v>469.05</v>
      </c>
      <c r="AV50" s="68">
        <v>459.06200000000001</v>
      </c>
      <c r="AW50" s="68">
        <v>452.32900000000001</v>
      </c>
      <c r="AX50" s="68">
        <v>421.125</v>
      </c>
      <c r="AY50" s="68">
        <v>419.98328571000002</v>
      </c>
      <c r="AZ50" s="68">
        <v>426.92869662999999</v>
      </c>
      <c r="BA50" s="329">
        <v>443.53050000000002</v>
      </c>
      <c r="BB50" s="329">
        <v>448.92399999999998</v>
      </c>
      <c r="BC50" s="329">
        <v>449.1173</v>
      </c>
      <c r="BD50" s="329">
        <v>439.00040000000001</v>
      </c>
      <c r="BE50" s="329">
        <v>428.2199</v>
      </c>
      <c r="BF50" s="329">
        <v>422.44920000000002</v>
      </c>
      <c r="BG50" s="329">
        <v>425.28829999999999</v>
      </c>
      <c r="BH50" s="329">
        <v>435.4572</v>
      </c>
      <c r="BI50" s="329">
        <v>436.0582</v>
      </c>
      <c r="BJ50" s="329">
        <v>427.52420000000001</v>
      </c>
      <c r="BK50" s="329">
        <v>442.54880000000003</v>
      </c>
      <c r="BL50" s="329">
        <v>456.21050000000002</v>
      </c>
      <c r="BM50" s="329">
        <v>472.96230000000003</v>
      </c>
      <c r="BN50" s="329">
        <v>483.89089999999999</v>
      </c>
      <c r="BO50" s="329">
        <v>485.0102</v>
      </c>
      <c r="BP50" s="329">
        <v>477.07150000000001</v>
      </c>
      <c r="BQ50" s="329">
        <v>465.30279999999999</v>
      </c>
      <c r="BR50" s="329">
        <v>460.92720000000003</v>
      </c>
      <c r="BS50" s="329">
        <v>461.7355</v>
      </c>
      <c r="BT50" s="329">
        <v>474.41849999999999</v>
      </c>
      <c r="BU50" s="329">
        <v>473.51029999999997</v>
      </c>
      <c r="BV50" s="329">
        <v>463.512</v>
      </c>
    </row>
    <row r="51" spans="1:74" ht="11.1" customHeight="1" x14ac:dyDescent="0.2">
      <c r="A51" s="638" t="s">
        <v>1194</v>
      </c>
      <c r="B51" s="66" t="s">
        <v>1195</v>
      </c>
      <c r="C51" s="68">
        <v>99.988</v>
      </c>
      <c r="D51" s="68">
        <v>91.941999999999993</v>
      </c>
      <c r="E51" s="68">
        <v>96.174999999999997</v>
      </c>
      <c r="F51" s="68">
        <v>114.907</v>
      </c>
      <c r="G51" s="68">
        <v>140.12200000000001</v>
      </c>
      <c r="H51" s="68">
        <v>163.971</v>
      </c>
      <c r="I51" s="68">
        <v>188.34800000000001</v>
      </c>
      <c r="J51" s="68">
        <v>206.17699999999999</v>
      </c>
      <c r="K51" s="68">
        <v>211.31</v>
      </c>
      <c r="L51" s="68">
        <v>206.10499999999999</v>
      </c>
      <c r="M51" s="68">
        <v>191.511</v>
      </c>
      <c r="N51" s="68">
        <v>173.767</v>
      </c>
      <c r="O51" s="68">
        <v>152.21700000000001</v>
      </c>
      <c r="P51" s="68">
        <v>132.1</v>
      </c>
      <c r="Q51" s="68">
        <v>138.29499999999999</v>
      </c>
      <c r="R51" s="68">
        <v>157.63300000000001</v>
      </c>
      <c r="S51" s="68">
        <v>177.929</v>
      </c>
      <c r="T51" s="68">
        <v>193.309</v>
      </c>
      <c r="U51" s="68">
        <v>206.089</v>
      </c>
      <c r="V51" s="68">
        <v>221.09399999999999</v>
      </c>
      <c r="W51" s="68">
        <v>225.554</v>
      </c>
      <c r="X51" s="68">
        <v>224.74700000000001</v>
      </c>
      <c r="Y51" s="68">
        <v>214.11199999999999</v>
      </c>
      <c r="Z51" s="68">
        <v>194.49100000000001</v>
      </c>
      <c r="AA51" s="68">
        <v>164.14</v>
      </c>
      <c r="AB51" s="68">
        <v>147.08500000000001</v>
      </c>
      <c r="AC51" s="68">
        <v>152.489</v>
      </c>
      <c r="AD51" s="68">
        <v>167.94900000000001</v>
      </c>
      <c r="AE51" s="68">
        <v>184.971</v>
      </c>
      <c r="AF51" s="68">
        <v>209.87799999999999</v>
      </c>
      <c r="AG51" s="68">
        <v>228.77</v>
      </c>
      <c r="AH51" s="68">
        <v>247.136</v>
      </c>
      <c r="AI51" s="68">
        <v>250.833</v>
      </c>
      <c r="AJ51" s="68">
        <v>242.93700000000001</v>
      </c>
      <c r="AK51" s="68">
        <v>232.63399999999999</v>
      </c>
      <c r="AL51" s="68">
        <v>200.19499999999999</v>
      </c>
      <c r="AM51" s="68">
        <v>165.41200000000001</v>
      </c>
      <c r="AN51" s="68">
        <v>153.881</v>
      </c>
      <c r="AO51" s="68">
        <v>148.078</v>
      </c>
      <c r="AP51" s="68">
        <v>153.93600000000001</v>
      </c>
      <c r="AQ51" s="68">
        <v>170.786</v>
      </c>
      <c r="AR51" s="68">
        <v>190.59</v>
      </c>
      <c r="AS51" s="68">
        <v>206.947</v>
      </c>
      <c r="AT51" s="68">
        <v>230.697</v>
      </c>
      <c r="AU51" s="68">
        <v>229.745</v>
      </c>
      <c r="AV51" s="68">
        <v>231.774</v>
      </c>
      <c r="AW51" s="68">
        <v>217.41</v>
      </c>
      <c r="AX51" s="68">
        <v>190.904</v>
      </c>
      <c r="AY51" s="68">
        <v>157.62143419</v>
      </c>
      <c r="AZ51" s="68">
        <v>142.06713202</v>
      </c>
      <c r="BA51" s="329">
        <v>145.91810000000001</v>
      </c>
      <c r="BB51" s="329">
        <v>162.4966</v>
      </c>
      <c r="BC51" s="329">
        <v>181.33529999999999</v>
      </c>
      <c r="BD51" s="329">
        <v>200.74029999999999</v>
      </c>
      <c r="BE51" s="329">
        <v>218.05430000000001</v>
      </c>
      <c r="BF51" s="329">
        <v>234.99039999999999</v>
      </c>
      <c r="BG51" s="329">
        <v>240.5675</v>
      </c>
      <c r="BH51" s="329">
        <v>234.30969999999999</v>
      </c>
      <c r="BI51" s="329">
        <v>219.75239999999999</v>
      </c>
      <c r="BJ51" s="329">
        <v>192.72900000000001</v>
      </c>
      <c r="BK51" s="329">
        <v>172.2328</v>
      </c>
      <c r="BL51" s="329">
        <v>160.11250000000001</v>
      </c>
      <c r="BM51" s="329">
        <v>162.8749</v>
      </c>
      <c r="BN51" s="329">
        <v>177.47929999999999</v>
      </c>
      <c r="BO51" s="329">
        <v>194.3503</v>
      </c>
      <c r="BP51" s="329">
        <v>211.3442</v>
      </c>
      <c r="BQ51" s="329">
        <v>227.45070000000001</v>
      </c>
      <c r="BR51" s="329">
        <v>243.32239999999999</v>
      </c>
      <c r="BS51" s="329">
        <v>247.93100000000001</v>
      </c>
      <c r="BT51" s="329">
        <v>240.3075</v>
      </c>
      <c r="BU51" s="329">
        <v>227.76650000000001</v>
      </c>
      <c r="BV51" s="329">
        <v>203.21019999999999</v>
      </c>
    </row>
    <row r="52" spans="1:74" ht="11.1" customHeight="1" x14ac:dyDescent="0.2">
      <c r="A52" s="61" t="s">
        <v>945</v>
      </c>
      <c r="B52" s="175" t="s">
        <v>530</v>
      </c>
      <c r="C52" s="68">
        <v>83.852999999999994</v>
      </c>
      <c r="D52" s="68">
        <v>89.489000000000004</v>
      </c>
      <c r="E52" s="68">
        <v>91.929000000000002</v>
      </c>
      <c r="F52" s="68">
        <v>94.917000000000002</v>
      </c>
      <c r="G52" s="68">
        <v>92.875</v>
      </c>
      <c r="H52" s="68">
        <v>87.566000000000003</v>
      </c>
      <c r="I52" s="68">
        <v>84.798000000000002</v>
      </c>
      <c r="J52" s="68">
        <v>82.884</v>
      </c>
      <c r="K52" s="68">
        <v>84.289000000000001</v>
      </c>
      <c r="L52" s="68">
        <v>90.302000000000007</v>
      </c>
      <c r="M52" s="68">
        <v>85.494</v>
      </c>
      <c r="N52" s="68">
        <v>78.344999999999999</v>
      </c>
      <c r="O52" s="68">
        <v>85.444000000000003</v>
      </c>
      <c r="P52" s="68">
        <v>85.265000000000001</v>
      </c>
      <c r="Q52" s="68">
        <v>85.012</v>
      </c>
      <c r="R52" s="68">
        <v>86.245000000000005</v>
      </c>
      <c r="S52" s="68">
        <v>84.100999999999999</v>
      </c>
      <c r="T52" s="68">
        <v>86.29</v>
      </c>
      <c r="U52" s="68">
        <v>89.513000000000005</v>
      </c>
      <c r="V52" s="68">
        <v>88.58</v>
      </c>
      <c r="W52" s="68">
        <v>88.950999999999993</v>
      </c>
      <c r="X52" s="68">
        <v>87.275999999999996</v>
      </c>
      <c r="Y52" s="68">
        <v>86.111999999999995</v>
      </c>
      <c r="Z52" s="68">
        <v>82.861000000000004</v>
      </c>
      <c r="AA52" s="68">
        <v>88.222999999999999</v>
      </c>
      <c r="AB52" s="68">
        <v>89.623999999999995</v>
      </c>
      <c r="AC52" s="68">
        <v>91.641999999999996</v>
      </c>
      <c r="AD52" s="68">
        <v>90.423000000000002</v>
      </c>
      <c r="AE52" s="68">
        <v>90.254999999999995</v>
      </c>
      <c r="AF52" s="68">
        <v>86.798000000000002</v>
      </c>
      <c r="AG52" s="68">
        <v>88.313999999999993</v>
      </c>
      <c r="AH52" s="68">
        <v>84.325999999999993</v>
      </c>
      <c r="AI52" s="68">
        <v>83.522000000000006</v>
      </c>
      <c r="AJ52" s="68">
        <v>85.605000000000004</v>
      </c>
      <c r="AK52" s="68">
        <v>82.849000000000004</v>
      </c>
      <c r="AL52" s="68">
        <v>80.323999999999998</v>
      </c>
      <c r="AM52" s="68">
        <v>87.762</v>
      </c>
      <c r="AN52" s="68">
        <v>88.257000000000005</v>
      </c>
      <c r="AO52" s="68">
        <v>89.337999999999994</v>
      </c>
      <c r="AP52" s="68">
        <v>90.441999999999993</v>
      </c>
      <c r="AQ52" s="68">
        <v>93.231999999999999</v>
      </c>
      <c r="AR52" s="68">
        <v>88.673000000000002</v>
      </c>
      <c r="AS52" s="68">
        <v>87.938000000000002</v>
      </c>
      <c r="AT52" s="68">
        <v>88.864000000000004</v>
      </c>
      <c r="AU52" s="68">
        <v>89.171999999999997</v>
      </c>
      <c r="AV52" s="68">
        <v>88.591999999999999</v>
      </c>
      <c r="AW52" s="68">
        <v>86.102000000000004</v>
      </c>
      <c r="AX52" s="68">
        <v>86.26</v>
      </c>
      <c r="AY52" s="68">
        <v>87.687142856999998</v>
      </c>
      <c r="AZ52" s="68">
        <v>89.157631395999999</v>
      </c>
      <c r="BA52" s="329">
        <v>90.879289999999997</v>
      </c>
      <c r="BB52" s="329">
        <v>91.522829999999999</v>
      </c>
      <c r="BC52" s="329">
        <v>89.641890000000004</v>
      </c>
      <c r="BD52" s="329">
        <v>89.003579999999999</v>
      </c>
      <c r="BE52" s="329">
        <v>87.054180000000002</v>
      </c>
      <c r="BF52" s="329">
        <v>85.646129999999999</v>
      </c>
      <c r="BG52" s="329">
        <v>86.417429999999996</v>
      </c>
      <c r="BH52" s="329">
        <v>88.640950000000004</v>
      </c>
      <c r="BI52" s="329">
        <v>85.995760000000004</v>
      </c>
      <c r="BJ52" s="329">
        <v>79.871830000000003</v>
      </c>
      <c r="BK52" s="329">
        <v>86.407380000000003</v>
      </c>
      <c r="BL52" s="329">
        <v>88.316000000000003</v>
      </c>
      <c r="BM52" s="329">
        <v>90.321700000000007</v>
      </c>
      <c r="BN52" s="329">
        <v>91.075729999999993</v>
      </c>
      <c r="BO52" s="329">
        <v>89.044520000000006</v>
      </c>
      <c r="BP52" s="329">
        <v>88.327250000000006</v>
      </c>
      <c r="BQ52" s="329">
        <v>86.765569999999997</v>
      </c>
      <c r="BR52" s="329">
        <v>85.676689999999994</v>
      </c>
      <c r="BS52" s="329">
        <v>86.695049999999995</v>
      </c>
      <c r="BT52" s="329">
        <v>89.013840000000002</v>
      </c>
      <c r="BU52" s="329">
        <v>86.073610000000002</v>
      </c>
      <c r="BV52" s="329">
        <v>79.967500000000001</v>
      </c>
    </row>
    <row r="53" spans="1:74" ht="11.1" customHeight="1" x14ac:dyDescent="0.2">
      <c r="A53" s="61" t="s">
        <v>947</v>
      </c>
      <c r="B53" s="175" t="s">
        <v>535</v>
      </c>
      <c r="C53" s="68">
        <v>22.26031</v>
      </c>
      <c r="D53" s="68">
        <v>22.374466999999999</v>
      </c>
      <c r="E53" s="68">
        <v>22.736187999999999</v>
      </c>
      <c r="F53" s="68">
        <v>22.512861999999998</v>
      </c>
      <c r="G53" s="68">
        <v>23.328914000000001</v>
      </c>
      <c r="H53" s="68">
        <v>23.345309</v>
      </c>
      <c r="I53" s="68">
        <v>23.716125000000002</v>
      </c>
      <c r="J53" s="68">
        <v>22.079522999999998</v>
      </c>
      <c r="K53" s="68">
        <v>22.434284999999999</v>
      </c>
      <c r="L53" s="68">
        <v>21.314520000000002</v>
      </c>
      <c r="M53" s="68">
        <v>21.125221</v>
      </c>
      <c r="N53" s="68">
        <v>23.344618000000001</v>
      </c>
      <c r="O53" s="68">
        <v>26.299446</v>
      </c>
      <c r="P53" s="68">
        <v>27.136513000000001</v>
      </c>
      <c r="Q53" s="68">
        <v>26.964020999999999</v>
      </c>
      <c r="R53" s="68">
        <v>26.456634000000001</v>
      </c>
      <c r="S53" s="68">
        <v>25.890257999999999</v>
      </c>
      <c r="T53" s="68">
        <v>25.237791000000001</v>
      </c>
      <c r="U53" s="68">
        <v>25.451651999999999</v>
      </c>
      <c r="V53" s="68">
        <v>24.703033999999999</v>
      </c>
      <c r="W53" s="68">
        <v>23.897480999999999</v>
      </c>
      <c r="X53" s="68">
        <v>23.918685</v>
      </c>
      <c r="Y53" s="68">
        <v>25.637969999999999</v>
      </c>
      <c r="Z53" s="68">
        <v>27.146298000000002</v>
      </c>
      <c r="AA53" s="68">
        <v>29.178362</v>
      </c>
      <c r="AB53" s="68">
        <v>29.582032999999999</v>
      </c>
      <c r="AC53" s="68">
        <v>29.062559</v>
      </c>
      <c r="AD53" s="68">
        <v>28.027403</v>
      </c>
      <c r="AE53" s="68">
        <v>27.244702</v>
      </c>
      <c r="AF53" s="68">
        <v>27.852004000000001</v>
      </c>
      <c r="AG53" s="68">
        <v>28.039527</v>
      </c>
      <c r="AH53" s="68">
        <v>27.736173000000001</v>
      </c>
      <c r="AI53" s="68">
        <v>27.389913</v>
      </c>
      <c r="AJ53" s="68">
        <v>26.923871999999999</v>
      </c>
      <c r="AK53" s="68">
        <v>26.972242000000001</v>
      </c>
      <c r="AL53" s="68">
        <v>29.007739999999998</v>
      </c>
      <c r="AM53" s="68">
        <v>31.484808999999998</v>
      </c>
      <c r="AN53" s="68">
        <v>31.654178000000002</v>
      </c>
      <c r="AO53" s="68">
        <v>32.584090000000003</v>
      </c>
      <c r="AP53" s="68">
        <v>31.991230000000002</v>
      </c>
      <c r="AQ53" s="68">
        <v>30.287790999999999</v>
      </c>
      <c r="AR53" s="68">
        <v>29.335345</v>
      </c>
      <c r="AS53" s="68">
        <v>29.109545000000001</v>
      </c>
      <c r="AT53" s="68">
        <v>29.432528000000001</v>
      </c>
      <c r="AU53" s="68">
        <v>28.332001999999999</v>
      </c>
      <c r="AV53" s="68">
        <v>28.254933000000001</v>
      </c>
      <c r="AW53" s="68">
        <v>29.718941999999998</v>
      </c>
      <c r="AX53" s="68">
        <v>30.071641</v>
      </c>
      <c r="AY53" s="68">
        <v>30.946134628999999</v>
      </c>
      <c r="AZ53" s="68">
        <v>30.321455508</v>
      </c>
      <c r="BA53" s="329">
        <v>30.24521</v>
      </c>
      <c r="BB53" s="329">
        <v>29.807179999999999</v>
      </c>
      <c r="BC53" s="329">
        <v>29.545349999999999</v>
      </c>
      <c r="BD53" s="329">
        <v>29.239619999999999</v>
      </c>
      <c r="BE53" s="329">
        <v>28.984459999999999</v>
      </c>
      <c r="BF53" s="329">
        <v>28.466090000000001</v>
      </c>
      <c r="BG53" s="329">
        <v>28.512039999999999</v>
      </c>
      <c r="BH53" s="329">
        <v>27.93441</v>
      </c>
      <c r="BI53" s="329">
        <v>28.46041</v>
      </c>
      <c r="BJ53" s="329">
        <v>29.159700000000001</v>
      </c>
      <c r="BK53" s="329">
        <v>30.847760000000001</v>
      </c>
      <c r="BL53" s="329">
        <v>30.977589999999999</v>
      </c>
      <c r="BM53" s="329">
        <v>30.89828</v>
      </c>
      <c r="BN53" s="329">
        <v>30.46078</v>
      </c>
      <c r="BO53" s="329">
        <v>30.19773</v>
      </c>
      <c r="BP53" s="329">
        <v>29.89611</v>
      </c>
      <c r="BQ53" s="329">
        <v>29.641999999999999</v>
      </c>
      <c r="BR53" s="329">
        <v>29.12283</v>
      </c>
      <c r="BS53" s="329">
        <v>29.167439999999999</v>
      </c>
      <c r="BT53" s="329">
        <v>28.586390000000002</v>
      </c>
      <c r="BU53" s="329">
        <v>29.109580000000001</v>
      </c>
      <c r="BV53" s="329">
        <v>29.810459999999999</v>
      </c>
    </row>
    <row r="54" spans="1:74" ht="11.1" customHeight="1" x14ac:dyDescent="0.2">
      <c r="A54" s="61" t="s">
        <v>624</v>
      </c>
      <c r="B54" s="175" t="s">
        <v>536</v>
      </c>
      <c r="C54" s="68">
        <v>235.85499999999999</v>
      </c>
      <c r="D54" s="68">
        <v>229.499</v>
      </c>
      <c r="E54" s="68">
        <v>221.61199999999999</v>
      </c>
      <c r="F54" s="68">
        <v>216.76</v>
      </c>
      <c r="G54" s="68">
        <v>218.15199999999999</v>
      </c>
      <c r="H54" s="68">
        <v>219.25200000000001</v>
      </c>
      <c r="I54" s="68">
        <v>217.56100000000001</v>
      </c>
      <c r="J54" s="68">
        <v>212.14500000000001</v>
      </c>
      <c r="K54" s="68">
        <v>212.45099999999999</v>
      </c>
      <c r="L54" s="68">
        <v>203.673</v>
      </c>
      <c r="M54" s="68">
        <v>219.55500000000001</v>
      </c>
      <c r="N54" s="68">
        <v>240.36799999999999</v>
      </c>
      <c r="O54" s="68">
        <v>243.977</v>
      </c>
      <c r="P54" s="68">
        <v>241.34800000000001</v>
      </c>
      <c r="Q54" s="68">
        <v>232.93100000000001</v>
      </c>
      <c r="R54" s="68">
        <v>228.58099999999999</v>
      </c>
      <c r="S54" s="68">
        <v>222.584</v>
      </c>
      <c r="T54" s="68">
        <v>221.09899999999999</v>
      </c>
      <c r="U54" s="68">
        <v>217.71899999999999</v>
      </c>
      <c r="V54" s="68">
        <v>218.255</v>
      </c>
      <c r="W54" s="68">
        <v>225.21600000000001</v>
      </c>
      <c r="X54" s="68">
        <v>217.35599999999999</v>
      </c>
      <c r="Y54" s="68">
        <v>222.93700000000001</v>
      </c>
      <c r="Z54" s="68">
        <v>235.465</v>
      </c>
      <c r="AA54" s="68">
        <v>261.64800000000002</v>
      </c>
      <c r="AB54" s="68">
        <v>256.21899999999999</v>
      </c>
      <c r="AC54" s="68">
        <v>243.71600000000001</v>
      </c>
      <c r="AD54" s="68">
        <v>243.47900000000001</v>
      </c>
      <c r="AE54" s="68">
        <v>243.40899999999999</v>
      </c>
      <c r="AF54" s="68">
        <v>242.66200000000001</v>
      </c>
      <c r="AG54" s="68">
        <v>240.93199999999999</v>
      </c>
      <c r="AH54" s="68">
        <v>230.411</v>
      </c>
      <c r="AI54" s="68">
        <v>227.697</v>
      </c>
      <c r="AJ54" s="68">
        <v>225.59399999999999</v>
      </c>
      <c r="AK54" s="68">
        <v>233.84200000000001</v>
      </c>
      <c r="AL54" s="68">
        <v>238.58699999999999</v>
      </c>
      <c r="AM54" s="68">
        <v>260.04700000000003</v>
      </c>
      <c r="AN54" s="68">
        <v>253.11799999999999</v>
      </c>
      <c r="AO54" s="68">
        <v>238.953</v>
      </c>
      <c r="AP54" s="68">
        <v>243.715</v>
      </c>
      <c r="AQ54" s="68">
        <v>242.12100000000001</v>
      </c>
      <c r="AR54" s="68">
        <v>237.94300000000001</v>
      </c>
      <c r="AS54" s="68">
        <v>233.05699999999999</v>
      </c>
      <c r="AT54" s="68">
        <v>226.19200000000001</v>
      </c>
      <c r="AU54" s="68">
        <v>223.809</v>
      </c>
      <c r="AV54" s="68">
        <v>216.93700000000001</v>
      </c>
      <c r="AW54" s="68">
        <v>224.596</v>
      </c>
      <c r="AX54" s="68">
        <v>236.749</v>
      </c>
      <c r="AY54" s="68">
        <v>244.98557142999999</v>
      </c>
      <c r="AZ54" s="68">
        <v>251.77210323</v>
      </c>
      <c r="BA54" s="329">
        <v>241.38050000000001</v>
      </c>
      <c r="BB54" s="329">
        <v>234.97210000000001</v>
      </c>
      <c r="BC54" s="329">
        <v>233.4051</v>
      </c>
      <c r="BD54" s="329">
        <v>234.03800000000001</v>
      </c>
      <c r="BE54" s="329">
        <v>233.12569999999999</v>
      </c>
      <c r="BF54" s="329">
        <v>228.5248</v>
      </c>
      <c r="BG54" s="329">
        <v>228.0772</v>
      </c>
      <c r="BH54" s="329">
        <v>222.32230000000001</v>
      </c>
      <c r="BI54" s="329">
        <v>230.29669999999999</v>
      </c>
      <c r="BJ54" s="329">
        <v>241.86099999999999</v>
      </c>
      <c r="BK54" s="329">
        <v>252.1191</v>
      </c>
      <c r="BL54" s="329">
        <v>250.28899999999999</v>
      </c>
      <c r="BM54" s="329">
        <v>243.38890000000001</v>
      </c>
      <c r="BN54" s="329">
        <v>238.81819999999999</v>
      </c>
      <c r="BO54" s="329">
        <v>238.22020000000001</v>
      </c>
      <c r="BP54" s="329">
        <v>239.17429999999999</v>
      </c>
      <c r="BQ54" s="329">
        <v>238.38679999999999</v>
      </c>
      <c r="BR54" s="329">
        <v>233.94309999999999</v>
      </c>
      <c r="BS54" s="329">
        <v>233.6634</v>
      </c>
      <c r="BT54" s="329">
        <v>227.7801</v>
      </c>
      <c r="BU54" s="329">
        <v>235.95660000000001</v>
      </c>
      <c r="BV54" s="329">
        <v>246.89009999999999</v>
      </c>
    </row>
    <row r="55" spans="1:74" ht="11.1" customHeight="1" x14ac:dyDescent="0.2">
      <c r="A55" s="61" t="s">
        <v>625</v>
      </c>
      <c r="B55" s="175" t="s">
        <v>537</v>
      </c>
      <c r="C55" s="68">
        <v>39.395000000000003</v>
      </c>
      <c r="D55" s="68">
        <v>37.718000000000004</v>
      </c>
      <c r="E55" s="68">
        <v>34.372</v>
      </c>
      <c r="F55" s="68">
        <v>31.138000000000002</v>
      </c>
      <c r="G55" s="68">
        <v>31.484999999999999</v>
      </c>
      <c r="H55" s="68">
        <v>28.785</v>
      </c>
      <c r="I55" s="68">
        <v>28.864000000000001</v>
      </c>
      <c r="J55" s="68">
        <v>27.721</v>
      </c>
      <c r="K55" s="68">
        <v>28.353999999999999</v>
      </c>
      <c r="L55" s="68">
        <v>27.798999999999999</v>
      </c>
      <c r="M55" s="68">
        <v>29.72</v>
      </c>
      <c r="N55" s="68">
        <v>31.236000000000001</v>
      </c>
      <c r="O55" s="68">
        <v>30.54</v>
      </c>
      <c r="P55" s="68">
        <v>30.423999999999999</v>
      </c>
      <c r="Q55" s="68">
        <v>26.725000000000001</v>
      </c>
      <c r="R55" s="68">
        <v>25.096</v>
      </c>
      <c r="S55" s="68">
        <v>26.062000000000001</v>
      </c>
      <c r="T55" s="68">
        <v>25.212</v>
      </c>
      <c r="U55" s="68">
        <v>24.056000000000001</v>
      </c>
      <c r="V55" s="68">
        <v>26.03</v>
      </c>
      <c r="W55" s="68">
        <v>29.026</v>
      </c>
      <c r="X55" s="68">
        <v>27.698</v>
      </c>
      <c r="Y55" s="68">
        <v>27.754000000000001</v>
      </c>
      <c r="Z55" s="68">
        <v>28.594999999999999</v>
      </c>
      <c r="AA55" s="68">
        <v>26.513000000000002</v>
      </c>
      <c r="AB55" s="68">
        <v>26.896999999999998</v>
      </c>
      <c r="AC55" s="68">
        <v>26.262</v>
      </c>
      <c r="AD55" s="68">
        <v>24.664999999999999</v>
      </c>
      <c r="AE55" s="68">
        <v>23.375</v>
      </c>
      <c r="AF55" s="68">
        <v>24.655999999999999</v>
      </c>
      <c r="AG55" s="68">
        <v>24.445</v>
      </c>
      <c r="AH55" s="68">
        <v>25.552</v>
      </c>
      <c r="AI55" s="68">
        <v>24.803000000000001</v>
      </c>
      <c r="AJ55" s="68">
        <v>25.751999999999999</v>
      </c>
      <c r="AK55" s="68">
        <v>26.134</v>
      </c>
      <c r="AL55" s="68">
        <v>28.382999999999999</v>
      </c>
      <c r="AM55" s="68">
        <v>28.495999999999999</v>
      </c>
      <c r="AN55" s="68">
        <v>25.727</v>
      </c>
      <c r="AO55" s="68">
        <v>21.728000000000002</v>
      </c>
      <c r="AP55" s="68">
        <v>21.827999999999999</v>
      </c>
      <c r="AQ55" s="68">
        <v>21.983000000000001</v>
      </c>
      <c r="AR55" s="68">
        <v>22.48</v>
      </c>
      <c r="AS55" s="68">
        <v>23.157</v>
      </c>
      <c r="AT55" s="68">
        <v>24.584</v>
      </c>
      <c r="AU55" s="68">
        <v>21.765000000000001</v>
      </c>
      <c r="AV55" s="68">
        <v>23.154</v>
      </c>
      <c r="AW55" s="68">
        <v>23.594999999999999</v>
      </c>
      <c r="AX55" s="68">
        <v>24.640999999999998</v>
      </c>
      <c r="AY55" s="68">
        <v>24.359285713999999</v>
      </c>
      <c r="AZ55" s="68">
        <v>26.863511922000001</v>
      </c>
      <c r="BA55" s="329">
        <v>25.29346</v>
      </c>
      <c r="BB55" s="329">
        <v>22.27805</v>
      </c>
      <c r="BC55" s="329">
        <v>23.25121</v>
      </c>
      <c r="BD55" s="329">
        <v>23.499269999999999</v>
      </c>
      <c r="BE55" s="329">
        <v>23.409320000000001</v>
      </c>
      <c r="BF55" s="329">
        <v>23.854710000000001</v>
      </c>
      <c r="BG55" s="329">
        <v>24.009360000000001</v>
      </c>
      <c r="BH55" s="329">
        <v>23.426100000000002</v>
      </c>
      <c r="BI55" s="329">
        <v>28.077210000000001</v>
      </c>
      <c r="BJ55" s="329">
        <v>27.270849999999999</v>
      </c>
      <c r="BK55" s="329">
        <v>27.642109999999999</v>
      </c>
      <c r="BL55" s="329">
        <v>27.988219999999998</v>
      </c>
      <c r="BM55" s="329">
        <v>24.954930000000001</v>
      </c>
      <c r="BN55" s="329">
        <v>22.525839999999999</v>
      </c>
      <c r="BO55" s="329">
        <v>23.609159999999999</v>
      </c>
      <c r="BP55" s="329">
        <v>23.86947</v>
      </c>
      <c r="BQ55" s="329">
        <v>23.71988</v>
      </c>
      <c r="BR55" s="329">
        <v>24.269600000000001</v>
      </c>
      <c r="BS55" s="329">
        <v>24.565799999999999</v>
      </c>
      <c r="BT55" s="329">
        <v>24.083159999999999</v>
      </c>
      <c r="BU55" s="329">
        <v>24.680479999999999</v>
      </c>
      <c r="BV55" s="329">
        <v>25.391549999999999</v>
      </c>
    </row>
    <row r="56" spans="1:74" ht="11.1" customHeight="1" x14ac:dyDescent="0.2">
      <c r="A56" s="61" t="s">
        <v>626</v>
      </c>
      <c r="B56" s="175" t="s">
        <v>873</v>
      </c>
      <c r="C56" s="68">
        <v>196.46</v>
      </c>
      <c r="D56" s="68">
        <v>191.78100000000001</v>
      </c>
      <c r="E56" s="68">
        <v>187.24</v>
      </c>
      <c r="F56" s="68">
        <v>185.62200000000001</v>
      </c>
      <c r="G56" s="68">
        <v>186.667</v>
      </c>
      <c r="H56" s="68">
        <v>190.46700000000001</v>
      </c>
      <c r="I56" s="68">
        <v>188.697</v>
      </c>
      <c r="J56" s="68">
        <v>184.42400000000001</v>
      </c>
      <c r="K56" s="68">
        <v>184.09700000000001</v>
      </c>
      <c r="L56" s="68">
        <v>175.874</v>
      </c>
      <c r="M56" s="68">
        <v>189.83500000000001</v>
      </c>
      <c r="N56" s="68">
        <v>209.13200000000001</v>
      </c>
      <c r="O56" s="68">
        <v>213.43700000000001</v>
      </c>
      <c r="P56" s="68">
        <v>210.92400000000001</v>
      </c>
      <c r="Q56" s="68">
        <v>206.20599999999999</v>
      </c>
      <c r="R56" s="68">
        <v>203.48500000000001</v>
      </c>
      <c r="S56" s="68">
        <v>196.52199999999999</v>
      </c>
      <c r="T56" s="68">
        <v>195.887</v>
      </c>
      <c r="U56" s="68">
        <v>193.66300000000001</v>
      </c>
      <c r="V56" s="68">
        <v>192.22499999999999</v>
      </c>
      <c r="W56" s="68">
        <v>196.19</v>
      </c>
      <c r="X56" s="68">
        <v>189.65799999999999</v>
      </c>
      <c r="Y56" s="68">
        <v>195.18299999999999</v>
      </c>
      <c r="Z56" s="68">
        <v>206.87</v>
      </c>
      <c r="AA56" s="68">
        <v>235.13499999999999</v>
      </c>
      <c r="AB56" s="68">
        <v>229.322</v>
      </c>
      <c r="AC56" s="68">
        <v>217.45400000000001</v>
      </c>
      <c r="AD56" s="68">
        <v>218.81399999999999</v>
      </c>
      <c r="AE56" s="68">
        <v>220.03399999999999</v>
      </c>
      <c r="AF56" s="68">
        <v>218.006</v>
      </c>
      <c r="AG56" s="68">
        <v>216.48699999999999</v>
      </c>
      <c r="AH56" s="68">
        <v>204.85900000000001</v>
      </c>
      <c r="AI56" s="68">
        <v>202.89400000000001</v>
      </c>
      <c r="AJ56" s="68">
        <v>199.84200000000001</v>
      </c>
      <c r="AK56" s="68">
        <v>207.708</v>
      </c>
      <c r="AL56" s="68">
        <v>210.20400000000001</v>
      </c>
      <c r="AM56" s="68">
        <v>231.55099999999999</v>
      </c>
      <c r="AN56" s="68">
        <v>227.39099999999999</v>
      </c>
      <c r="AO56" s="68">
        <v>217.22499999999999</v>
      </c>
      <c r="AP56" s="68">
        <v>221.887</v>
      </c>
      <c r="AQ56" s="68">
        <v>220.13800000000001</v>
      </c>
      <c r="AR56" s="68">
        <v>215.46299999999999</v>
      </c>
      <c r="AS56" s="68">
        <v>209.9</v>
      </c>
      <c r="AT56" s="68">
        <v>201.608</v>
      </c>
      <c r="AU56" s="68">
        <v>202.04400000000001</v>
      </c>
      <c r="AV56" s="68">
        <v>193.78299999999999</v>
      </c>
      <c r="AW56" s="68">
        <v>201.001</v>
      </c>
      <c r="AX56" s="68">
        <v>212.108</v>
      </c>
      <c r="AY56" s="68">
        <v>220.62700000000001</v>
      </c>
      <c r="AZ56" s="68">
        <v>224.90781249</v>
      </c>
      <c r="BA56" s="329">
        <v>216.08709999999999</v>
      </c>
      <c r="BB56" s="329">
        <v>212.69399999999999</v>
      </c>
      <c r="BC56" s="329">
        <v>210.15389999999999</v>
      </c>
      <c r="BD56" s="329">
        <v>210.53870000000001</v>
      </c>
      <c r="BE56" s="329">
        <v>209.71639999999999</v>
      </c>
      <c r="BF56" s="329">
        <v>204.67009999999999</v>
      </c>
      <c r="BG56" s="329">
        <v>204.06780000000001</v>
      </c>
      <c r="BH56" s="329">
        <v>198.89619999999999</v>
      </c>
      <c r="BI56" s="329">
        <v>202.21950000000001</v>
      </c>
      <c r="BJ56" s="329">
        <v>214.59020000000001</v>
      </c>
      <c r="BK56" s="329">
        <v>224.4769</v>
      </c>
      <c r="BL56" s="329">
        <v>222.30080000000001</v>
      </c>
      <c r="BM56" s="329">
        <v>218.434</v>
      </c>
      <c r="BN56" s="329">
        <v>216.29239999999999</v>
      </c>
      <c r="BO56" s="329">
        <v>214.61109999999999</v>
      </c>
      <c r="BP56" s="329">
        <v>215.3049</v>
      </c>
      <c r="BQ56" s="329">
        <v>214.6669</v>
      </c>
      <c r="BR56" s="329">
        <v>209.67349999999999</v>
      </c>
      <c r="BS56" s="329">
        <v>209.0976</v>
      </c>
      <c r="BT56" s="329">
        <v>203.697</v>
      </c>
      <c r="BU56" s="329">
        <v>211.27610000000001</v>
      </c>
      <c r="BV56" s="329">
        <v>221.49860000000001</v>
      </c>
    </row>
    <row r="57" spans="1:74" ht="11.1" customHeight="1" x14ac:dyDescent="0.2">
      <c r="A57" s="61" t="s">
        <v>651</v>
      </c>
      <c r="B57" s="175" t="s">
        <v>520</v>
      </c>
      <c r="C57" s="68">
        <v>37.835000000000001</v>
      </c>
      <c r="D57" s="68">
        <v>38.392000000000003</v>
      </c>
      <c r="E57" s="68">
        <v>36.445</v>
      </c>
      <c r="F57" s="68">
        <v>38.634</v>
      </c>
      <c r="G57" s="68">
        <v>39.036000000000001</v>
      </c>
      <c r="H57" s="68">
        <v>37.073999999999998</v>
      </c>
      <c r="I57" s="68">
        <v>35.74</v>
      </c>
      <c r="J57" s="68">
        <v>35.841000000000001</v>
      </c>
      <c r="K57" s="68">
        <v>39.793999999999997</v>
      </c>
      <c r="L57" s="68">
        <v>36.457000000000001</v>
      </c>
      <c r="M57" s="68">
        <v>35.979999999999997</v>
      </c>
      <c r="N57" s="68">
        <v>38.274000000000001</v>
      </c>
      <c r="O57" s="68">
        <v>39.189</v>
      </c>
      <c r="P57" s="68">
        <v>39.588000000000001</v>
      </c>
      <c r="Q57" s="68">
        <v>38.296999999999997</v>
      </c>
      <c r="R57" s="68">
        <v>38.44</v>
      </c>
      <c r="S57" s="68">
        <v>42.454000000000001</v>
      </c>
      <c r="T57" s="68">
        <v>43.756</v>
      </c>
      <c r="U57" s="68">
        <v>43.689</v>
      </c>
      <c r="V57" s="68">
        <v>42.993000000000002</v>
      </c>
      <c r="W57" s="68">
        <v>40.472999999999999</v>
      </c>
      <c r="X57" s="68">
        <v>37.491999999999997</v>
      </c>
      <c r="Y57" s="68">
        <v>38.107999999999997</v>
      </c>
      <c r="Z57" s="68">
        <v>40.39</v>
      </c>
      <c r="AA57" s="68">
        <v>42.901000000000003</v>
      </c>
      <c r="AB57" s="68">
        <v>42.591999999999999</v>
      </c>
      <c r="AC57" s="68">
        <v>44.344000000000001</v>
      </c>
      <c r="AD57" s="68">
        <v>43.857999999999997</v>
      </c>
      <c r="AE57" s="68">
        <v>44.661000000000001</v>
      </c>
      <c r="AF57" s="68">
        <v>40.659999999999997</v>
      </c>
      <c r="AG57" s="68">
        <v>42.113</v>
      </c>
      <c r="AH57" s="68">
        <v>42.768999999999998</v>
      </c>
      <c r="AI57" s="68">
        <v>44.890999999999998</v>
      </c>
      <c r="AJ57" s="68">
        <v>44.86</v>
      </c>
      <c r="AK57" s="68">
        <v>44.969000000000001</v>
      </c>
      <c r="AL57" s="68">
        <v>43.01</v>
      </c>
      <c r="AM57" s="68">
        <v>42.4</v>
      </c>
      <c r="AN57" s="68">
        <v>43.905999999999999</v>
      </c>
      <c r="AO57" s="68">
        <v>42.283000000000001</v>
      </c>
      <c r="AP57" s="68">
        <v>44.545999999999999</v>
      </c>
      <c r="AQ57" s="68">
        <v>44.454000000000001</v>
      </c>
      <c r="AR57" s="68">
        <v>41.046999999999997</v>
      </c>
      <c r="AS57" s="68">
        <v>41.009</v>
      </c>
      <c r="AT57" s="68">
        <v>40.100999999999999</v>
      </c>
      <c r="AU57" s="68">
        <v>43.32</v>
      </c>
      <c r="AV57" s="68">
        <v>42.427999999999997</v>
      </c>
      <c r="AW57" s="68">
        <v>41.076999999999998</v>
      </c>
      <c r="AX57" s="68">
        <v>41.218000000000004</v>
      </c>
      <c r="AY57" s="68">
        <v>42.473714286000003</v>
      </c>
      <c r="AZ57" s="68">
        <v>43.002234932</v>
      </c>
      <c r="BA57" s="329">
        <v>42.157910000000001</v>
      </c>
      <c r="BB57" s="329">
        <v>42.823329999999999</v>
      </c>
      <c r="BC57" s="329">
        <v>43.592260000000003</v>
      </c>
      <c r="BD57" s="329">
        <v>43.077219999999997</v>
      </c>
      <c r="BE57" s="329">
        <v>43.115879999999997</v>
      </c>
      <c r="BF57" s="329">
        <v>43.082599999999999</v>
      </c>
      <c r="BG57" s="329">
        <v>44.100369999999998</v>
      </c>
      <c r="BH57" s="329">
        <v>42.53407</v>
      </c>
      <c r="BI57" s="329">
        <v>41.611800000000002</v>
      </c>
      <c r="BJ57" s="329">
        <v>41.627450000000003</v>
      </c>
      <c r="BK57" s="329">
        <v>42.34507</v>
      </c>
      <c r="BL57" s="329">
        <v>42.148339999999997</v>
      </c>
      <c r="BM57" s="329">
        <v>41.528840000000002</v>
      </c>
      <c r="BN57" s="329">
        <v>42.422960000000003</v>
      </c>
      <c r="BO57" s="329">
        <v>43.372070000000001</v>
      </c>
      <c r="BP57" s="329">
        <v>43.030659999999997</v>
      </c>
      <c r="BQ57" s="329">
        <v>43.257959999999997</v>
      </c>
      <c r="BR57" s="329">
        <v>43.425620000000002</v>
      </c>
      <c r="BS57" s="329">
        <v>44.62565</v>
      </c>
      <c r="BT57" s="329">
        <v>43.13646</v>
      </c>
      <c r="BU57" s="329">
        <v>42.336239999999997</v>
      </c>
      <c r="BV57" s="329">
        <v>42.45534</v>
      </c>
    </row>
    <row r="58" spans="1:74" ht="11.1" customHeight="1" x14ac:dyDescent="0.2">
      <c r="A58" s="61" t="s">
        <v>605</v>
      </c>
      <c r="B58" s="175" t="s">
        <v>532</v>
      </c>
      <c r="C58" s="68">
        <v>114.66800000000001</v>
      </c>
      <c r="D58" s="68">
        <v>113.10299999999999</v>
      </c>
      <c r="E58" s="68">
        <v>115.227</v>
      </c>
      <c r="F58" s="68">
        <v>116.69199999999999</v>
      </c>
      <c r="G58" s="68">
        <v>121.56399999999999</v>
      </c>
      <c r="H58" s="68">
        <v>121.58499999999999</v>
      </c>
      <c r="I58" s="68">
        <v>125.45699999999999</v>
      </c>
      <c r="J58" s="68">
        <v>128.31299999999999</v>
      </c>
      <c r="K58" s="68">
        <v>131.43600000000001</v>
      </c>
      <c r="L58" s="68">
        <v>120.372</v>
      </c>
      <c r="M58" s="68">
        <v>126.215</v>
      </c>
      <c r="N58" s="68">
        <v>136.286</v>
      </c>
      <c r="O58" s="68">
        <v>132.608</v>
      </c>
      <c r="P58" s="68">
        <v>123.608</v>
      </c>
      <c r="Q58" s="68">
        <v>128.69200000000001</v>
      </c>
      <c r="R58" s="68">
        <v>129.77600000000001</v>
      </c>
      <c r="S58" s="68">
        <v>135.40199999999999</v>
      </c>
      <c r="T58" s="68">
        <v>139.636</v>
      </c>
      <c r="U58" s="68">
        <v>142.053</v>
      </c>
      <c r="V58" s="68">
        <v>152.529</v>
      </c>
      <c r="W58" s="68">
        <v>149.40299999999999</v>
      </c>
      <c r="X58" s="68">
        <v>143.625</v>
      </c>
      <c r="Y58" s="68">
        <v>157.21</v>
      </c>
      <c r="Z58" s="68">
        <v>161.32599999999999</v>
      </c>
      <c r="AA58" s="68">
        <v>160.595</v>
      </c>
      <c r="AB58" s="68">
        <v>162.49600000000001</v>
      </c>
      <c r="AC58" s="68">
        <v>160.07300000000001</v>
      </c>
      <c r="AD58" s="68">
        <v>154.74100000000001</v>
      </c>
      <c r="AE58" s="68">
        <v>154.947</v>
      </c>
      <c r="AF58" s="68">
        <v>149.767</v>
      </c>
      <c r="AG58" s="68">
        <v>156.50700000000001</v>
      </c>
      <c r="AH58" s="68">
        <v>160.33799999999999</v>
      </c>
      <c r="AI58" s="68">
        <v>161.05099999999999</v>
      </c>
      <c r="AJ58" s="68">
        <v>154.715</v>
      </c>
      <c r="AK58" s="68">
        <v>161.27799999999999</v>
      </c>
      <c r="AL58" s="68">
        <v>166.095</v>
      </c>
      <c r="AM58" s="68">
        <v>168.93700000000001</v>
      </c>
      <c r="AN58" s="68">
        <v>162.24100000000001</v>
      </c>
      <c r="AO58" s="68">
        <v>151.08000000000001</v>
      </c>
      <c r="AP58" s="68">
        <v>154.63999999999999</v>
      </c>
      <c r="AQ58" s="68">
        <v>153.79300000000001</v>
      </c>
      <c r="AR58" s="68">
        <v>151.608</v>
      </c>
      <c r="AS58" s="68">
        <v>151.06800000000001</v>
      </c>
      <c r="AT58" s="68">
        <v>147.82</v>
      </c>
      <c r="AU58" s="68">
        <v>137.46100000000001</v>
      </c>
      <c r="AV58" s="68">
        <v>129.88499999999999</v>
      </c>
      <c r="AW58" s="68">
        <v>132.69999999999999</v>
      </c>
      <c r="AX58" s="68">
        <v>145.57400000000001</v>
      </c>
      <c r="AY58" s="68">
        <v>141.26528571</v>
      </c>
      <c r="AZ58" s="68">
        <v>137.13561052</v>
      </c>
      <c r="BA58" s="329">
        <v>133.37979999999999</v>
      </c>
      <c r="BB58" s="329">
        <v>133.1901</v>
      </c>
      <c r="BC58" s="329">
        <v>136.38460000000001</v>
      </c>
      <c r="BD58" s="329">
        <v>138.52969999999999</v>
      </c>
      <c r="BE58" s="329">
        <v>143.4461</v>
      </c>
      <c r="BF58" s="329">
        <v>146.19229999999999</v>
      </c>
      <c r="BG58" s="329">
        <v>144.44450000000001</v>
      </c>
      <c r="BH58" s="329">
        <v>137.3442</v>
      </c>
      <c r="BI58" s="329">
        <v>142.0625</v>
      </c>
      <c r="BJ58" s="329">
        <v>148.66030000000001</v>
      </c>
      <c r="BK58" s="329">
        <v>147.12469999999999</v>
      </c>
      <c r="BL58" s="329">
        <v>142.99350000000001</v>
      </c>
      <c r="BM58" s="329">
        <v>139.02889999999999</v>
      </c>
      <c r="BN58" s="329">
        <v>138.23570000000001</v>
      </c>
      <c r="BO58" s="329">
        <v>139.803</v>
      </c>
      <c r="BP58" s="329">
        <v>141.9171</v>
      </c>
      <c r="BQ58" s="329">
        <v>146.89259999999999</v>
      </c>
      <c r="BR58" s="329">
        <v>148.59690000000001</v>
      </c>
      <c r="BS58" s="329">
        <v>146.74969999999999</v>
      </c>
      <c r="BT58" s="329">
        <v>140.1532</v>
      </c>
      <c r="BU58" s="329">
        <v>144.78270000000001</v>
      </c>
      <c r="BV58" s="329">
        <v>151.41040000000001</v>
      </c>
    </row>
    <row r="59" spans="1:74" ht="11.1" customHeight="1" x14ac:dyDescent="0.2">
      <c r="A59" s="61" t="s">
        <v>652</v>
      </c>
      <c r="B59" s="175" t="s">
        <v>533</v>
      </c>
      <c r="C59" s="68">
        <v>36.874000000000002</v>
      </c>
      <c r="D59" s="68">
        <v>36.354999999999997</v>
      </c>
      <c r="E59" s="68">
        <v>36.048999999999999</v>
      </c>
      <c r="F59" s="68">
        <v>35.970999999999997</v>
      </c>
      <c r="G59" s="68">
        <v>38.32</v>
      </c>
      <c r="H59" s="68">
        <v>36.649000000000001</v>
      </c>
      <c r="I59" s="68">
        <v>35.698</v>
      </c>
      <c r="J59" s="68">
        <v>37.506999999999998</v>
      </c>
      <c r="K59" s="68">
        <v>36.588000000000001</v>
      </c>
      <c r="L59" s="68">
        <v>36.767000000000003</v>
      </c>
      <c r="M59" s="68">
        <v>36.307000000000002</v>
      </c>
      <c r="N59" s="68">
        <v>33.661999999999999</v>
      </c>
      <c r="O59" s="68">
        <v>34.389000000000003</v>
      </c>
      <c r="P59" s="68">
        <v>37.095999999999997</v>
      </c>
      <c r="Q59" s="68">
        <v>38.442999999999998</v>
      </c>
      <c r="R59" s="68">
        <v>39.210999999999999</v>
      </c>
      <c r="S59" s="68">
        <v>41.366</v>
      </c>
      <c r="T59" s="68">
        <v>41.975999999999999</v>
      </c>
      <c r="U59" s="68">
        <v>40.127000000000002</v>
      </c>
      <c r="V59" s="68">
        <v>38.917999999999999</v>
      </c>
      <c r="W59" s="68">
        <v>41.56</v>
      </c>
      <c r="X59" s="68">
        <v>43.210999999999999</v>
      </c>
      <c r="Y59" s="68">
        <v>43.591000000000001</v>
      </c>
      <c r="Z59" s="68">
        <v>42.148000000000003</v>
      </c>
      <c r="AA59" s="68">
        <v>44.067999999999998</v>
      </c>
      <c r="AB59" s="68">
        <v>45.935000000000002</v>
      </c>
      <c r="AC59" s="68">
        <v>44.536999999999999</v>
      </c>
      <c r="AD59" s="68">
        <v>43.182000000000002</v>
      </c>
      <c r="AE59" s="68">
        <v>40.283000000000001</v>
      </c>
      <c r="AF59" s="68">
        <v>40.396000000000001</v>
      </c>
      <c r="AG59" s="68">
        <v>38.540999999999997</v>
      </c>
      <c r="AH59" s="68">
        <v>39.630000000000003</v>
      </c>
      <c r="AI59" s="68">
        <v>38.878</v>
      </c>
      <c r="AJ59" s="68">
        <v>39.279000000000003</v>
      </c>
      <c r="AK59" s="68">
        <v>40.799999999999997</v>
      </c>
      <c r="AL59" s="68">
        <v>41.475000000000001</v>
      </c>
      <c r="AM59" s="68">
        <v>40.457000000000001</v>
      </c>
      <c r="AN59" s="68">
        <v>39.573</v>
      </c>
      <c r="AO59" s="68">
        <v>40.774000000000001</v>
      </c>
      <c r="AP59" s="68">
        <v>39.823</v>
      </c>
      <c r="AQ59" s="68">
        <v>39.972000000000001</v>
      </c>
      <c r="AR59" s="68">
        <v>35.188000000000002</v>
      </c>
      <c r="AS59" s="68">
        <v>33.606999999999999</v>
      </c>
      <c r="AT59" s="68">
        <v>34.509</v>
      </c>
      <c r="AU59" s="68">
        <v>35.881</v>
      </c>
      <c r="AV59" s="68">
        <v>32.475999999999999</v>
      </c>
      <c r="AW59" s="68">
        <v>31.751999999999999</v>
      </c>
      <c r="AX59" s="68">
        <v>29.359000000000002</v>
      </c>
      <c r="AY59" s="68">
        <v>33.817</v>
      </c>
      <c r="AZ59" s="68">
        <v>32.438669005000001</v>
      </c>
      <c r="BA59" s="329">
        <v>33.986719999999998</v>
      </c>
      <c r="BB59" s="329">
        <v>35.545540000000003</v>
      </c>
      <c r="BC59" s="329">
        <v>36.2117</v>
      </c>
      <c r="BD59" s="329">
        <v>36.839689999999997</v>
      </c>
      <c r="BE59" s="329">
        <v>36.403390000000002</v>
      </c>
      <c r="BF59" s="329">
        <v>36.298740000000002</v>
      </c>
      <c r="BG59" s="329">
        <v>36.809800000000003</v>
      </c>
      <c r="BH59" s="329">
        <v>38.145290000000003</v>
      </c>
      <c r="BI59" s="329">
        <v>38.344389999999997</v>
      </c>
      <c r="BJ59" s="329">
        <v>37.600540000000002</v>
      </c>
      <c r="BK59" s="329">
        <v>38.282620000000001</v>
      </c>
      <c r="BL59" s="329">
        <v>39.423209999999997</v>
      </c>
      <c r="BM59" s="329">
        <v>39.747540000000001</v>
      </c>
      <c r="BN59" s="329">
        <v>40.346829999999997</v>
      </c>
      <c r="BO59" s="329">
        <v>40.285629999999998</v>
      </c>
      <c r="BP59" s="329">
        <v>40.273760000000003</v>
      </c>
      <c r="BQ59" s="329">
        <v>39.398229999999998</v>
      </c>
      <c r="BR59" s="329">
        <v>38.948050000000002</v>
      </c>
      <c r="BS59" s="329">
        <v>39.091560000000001</v>
      </c>
      <c r="BT59" s="329">
        <v>40.14922</v>
      </c>
      <c r="BU59" s="329">
        <v>40.163809999999998</v>
      </c>
      <c r="BV59" s="329">
        <v>39.29307</v>
      </c>
    </row>
    <row r="60" spans="1:74" ht="11.1" customHeight="1" x14ac:dyDescent="0.2">
      <c r="A60" s="61" t="s">
        <v>948</v>
      </c>
      <c r="B60" s="644" t="s">
        <v>1196</v>
      </c>
      <c r="C60" s="68">
        <v>51.012</v>
      </c>
      <c r="D60" s="68">
        <v>53.445999999999998</v>
      </c>
      <c r="E60" s="68">
        <v>52.860999999999997</v>
      </c>
      <c r="F60" s="68">
        <v>52.718000000000004</v>
      </c>
      <c r="G60" s="68">
        <v>51.704000000000001</v>
      </c>
      <c r="H60" s="68">
        <v>50.588000000000001</v>
      </c>
      <c r="I60" s="68">
        <v>48.335000000000001</v>
      </c>
      <c r="J60" s="68">
        <v>48.067999999999998</v>
      </c>
      <c r="K60" s="68">
        <v>46.744</v>
      </c>
      <c r="L60" s="68">
        <v>44.085999999999999</v>
      </c>
      <c r="M60" s="68">
        <v>47.247</v>
      </c>
      <c r="N60" s="68">
        <v>49.57</v>
      </c>
      <c r="O60" s="68">
        <v>53.128</v>
      </c>
      <c r="P60" s="68">
        <v>55.433</v>
      </c>
      <c r="Q60" s="68">
        <v>58.28</v>
      </c>
      <c r="R60" s="68">
        <v>57.091999999999999</v>
      </c>
      <c r="S60" s="68">
        <v>57.427</v>
      </c>
      <c r="T60" s="68">
        <v>54.593000000000004</v>
      </c>
      <c r="U60" s="68">
        <v>51.784999999999997</v>
      </c>
      <c r="V60" s="68">
        <v>50.314999999999998</v>
      </c>
      <c r="W60" s="68">
        <v>48.398000000000003</v>
      </c>
      <c r="X60" s="68">
        <v>47.289000000000001</v>
      </c>
      <c r="Y60" s="68">
        <v>50.396999999999998</v>
      </c>
      <c r="Z60" s="68">
        <v>53.856000000000002</v>
      </c>
      <c r="AA60" s="68">
        <v>56.021000000000001</v>
      </c>
      <c r="AB60" s="68">
        <v>57.155999999999999</v>
      </c>
      <c r="AC60" s="68">
        <v>58.558</v>
      </c>
      <c r="AD60" s="68">
        <v>59.088999999999999</v>
      </c>
      <c r="AE60" s="68">
        <v>57.795999999999999</v>
      </c>
      <c r="AF60" s="68">
        <v>55.472999999999999</v>
      </c>
      <c r="AG60" s="68">
        <v>54.72</v>
      </c>
      <c r="AH60" s="68">
        <v>52.235999999999997</v>
      </c>
      <c r="AI60" s="68">
        <v>50.328000000000003</v>
      </c>
      <c r="AJ60" s="68">
        <v>46.808999999999997</v>
      </c>
      <c r="AK60" s="68">
        <v>47.063000000000002</v>
      </c>
      <c r="AL60" s="68">
        <v>51.173999999999999</v>
      </c>
      <c r="AM60" s="68">
        <v>52.942</v>
      </c>
      <c r="AN60" s="68">
        <v>55.33</v>
      </c>
      <c r="AO60" s="68">
        <v>56.645000000000003</v>
      </c>
      <c r="AP60" s="68">
        <v>57.454000000000001</v>
      </c>
      <c r="AQ60" s="68">
        <v>57.893000000000001</v>
      </c>
      <c r="AR60" s="68">
        <v>55.201000000000001</v>
      </c>
      <c r="AS60" s="68">
        <v>53.860999999999997</v>
      </c>
      <c r="AT60" s="68">
        <v>50.424999999999997</v>
      </c>
      <c r="AU60" s="68">
        <v>47.939</v>
      </c>
      <c r="AV60" s="68">
        <v>44.866</v>
      </c>
      <c r="AW60" s="68">
        <v>45.54</v>
      </c>
      <c r="AX60" s="68">
        <v>50.86</v>
      </c>
      <c r="AY60" s="68">
        <v>53.44332</v>
      </c>
      <c r="AZ60" s="68">
        <v>55.409379999999999</v>
      </c>
      <c r="BA60" s="329">
        <v>56.559710000000003</v>
      </c>
      <c r="BB60" s="329">
        <v>57.03537</v>
      </c>
      <c r="BC60" s="329">
        <v>56.989139999999999</v>
      </c>
      <c r="BD60" s="329">
        <v>55.159880000000001</v>
      </c>
      <c r="BE60" s="329">
        <v>53.512250000000002</v>
      </c>
      <c r="BF60" s="329">
        <v>51.114280000000001</v>
      </c>
      <c r="BG60" s="329">
        <v>49.310839999999999</v>
      </c>
      <c r="BH60" s="329">
        <v>46.71208</v>
      </c>
      <c r="BI60" s="329">
        <v>48.574399999999997</v>
      </c>
      <c r="BJ60" s="329">
        <v>51.506100000000004</v>
      </c>
      <c r="BK60" s="329">
        <v>54.0441</v>
      </c>
      <c r="BL60" s="329">
        <v>55.936579999999999</v>
      </c>
      <c r="BM60" s="329">
        <v>57.08578</v>
      </c>
      <c r="BN60" s="329">
        <v>57.573950000000004</v>
      </c>
      <c r="BO60" s="329">
        <v>57.544690000000003</v>
      </c>
      <c r="BP60" s="329">
        <v>55.739460000000001</v>
      </c>
      <c r="BQ60" s="329">
        <v>54.109520000000003</v>
      </c>
      <c r="BR60" s="329">
        <v>51.733429999999998</v>
      </c>
      <c r="BS60" s="329">
        <v>49.934460000000001</v>
      </c>
      <c r="BT60" s="329">
        <v>47.336269999999999</v>
      </c>
      <c r="BU60" s="329">
        <v>49.19961</v>
      </c>
      <c r="BV60" s="329">
        <v>52.12209</v>
      </c>
    </row>
    <row r="61" spans="1:74" ht="11.1" customHeight="1" x14ac:dyDescent="0.2">
      <c r="A61" s="61" t="s">
        <v>653</v>
      </c>
      <c r="B61" s="175" t="s">
        <v>120</v>
      </c>
      <c r="C61" s="240">
        <v>1018.58331</v>
      </c>
      <c r="D61" s="240">
        <v>1019.874467</v>
      </c>
      <c r="E61" s="240">
        <v>1028.0211879999999</v>
      </c>
      <c r="F61" s="240">
        <v>1058.4508619999999</v>
      </c>
      <c r="G61" s="240">
        <v>1090.5619139999999</v>
      </c>
      <c r="H61" s="240">
        <v>1094.3353090000001</v>
      </c>
      <c r="I61" s="240">
        <v>1098.3901249999999</v>
      </c>
      <c r="J61" s="240">
        <v>1104.0905230000001</v>
      </c>
      <c r="K61" s="240">
        <v>1117.2012850000001</v>
      </c>
      <c r="L61" s="240">
        <v>1110.7935199999999</v>
      </c>
      <c r="M61" s="240">
        <v>1120.163221</v>
      </c>
      <c r="N61" s="240">
        <v>1134.481618</v>
      </c>
      <c r="O61" s="240">
        <v>1156.464446</v>
      </c>
      <c r="P61" s="240">
        <v>1156.8875129999999</v>
      </c>
      <c r="Q61" s="240">
        <v>1190.1140210000001</v>
      </c>
      <c r="R61" s="240">
        <v>1216.1476339999999</v>
      </c>
      <c r="S61" s="240">
        <v>1236.1142580000001</v>
      </c>
      <c r="T61" s="240">
        <v>1244.7067910000001</v>
      </c>
      <c r="U61" s="240">
        <v>1241.2356520000001</v>
      </c>
      <c r="V61" s="240">
        <v>1263.2400339999999</v>
      </c>
      <c r="W61" s="240">
        <v>1272.5814809999999</v>
      </c>
      <c r="X61" s="240">
        <v>1280.1276849999999</v>
      </c>
      <c r="Y61" s="240">
        <v>1294.09897</v>
      </c>
      <c r="Z61" s="240">
        <v>1286.9032979999999</v>
      </c>
      <c r="AA61" s="240">
        <v>1318.5413619999999</v>
      </c>
      <c r="AB61" s="240">
        <v>1322.8420329999999</v>
      </c>
      <c r="AC61" s="240">
        <v>1329.232559</v>
      </c>
      <c r="AD61" s="240">
        <v>1340.0714029999999</v>
      </c>
      <c r="AE61" s="240">
        <v>1355.427702</v>
      </c>
      <c r="AF61" s="240">
        <v>1354.3430040000001</v>
      </c>
      <c r="AG61" s="240">
        <v>1371.3945269999999</v>
      </c>
      <c r="AH61" s="240">
        <v>1371.257173</v>
      </c>
      <c r="AI61" s="240">
        <v>1356.1269130000001</v>
      </c>
      <c r="AJ61" s="240">
        <v>1357.925872</v>
      </c>
      <c r="AK61" s="240">
        <v>1361.1412419999999</v>
      </c>
      <c r="AL61" s="240">
        <v>1334.48974</v>
      </c>
      <c r="AM61" s="240">
        <v>1353.901809</v>
      </c>
      <c r="AN61" s="240">
        <v>1351.529178</v>
      </c>
      <c r="AO61" s="240">
        <v>1337.6190899999999</v>
      </c>
      <c r="AP61" s="240">
        <v>1340.38123</v>
      </c>
      <c r="AQ61" s="240">
        <v>1349.4067910000001</v>
      </c>
      <c r="AR61" s="240">
        <v>1329.998345</v>
      </c>
      <c r="AS61" s="240">
        <v>1318.9905450000001</v>
      </c>
      <c r="AT61" s="240">
        <v>1307.3825280000001</v>
      </c>
      <c r="AU61" s="240">
        <v>1304.7090020000001</v>
      </c>
      <c r="AV61" s="240">
        <v>1274.2749329999999</v>
      </c>
      <c r="AW61" s="240">
        <v>1261.2249420000001</v>
      </c>
      <c r="AX61" s="240">
        <v>1232.120641</v>
      </c>
      <c r="AY61" s="240">
        <v>1212.2236031</v>
      </c>
      <c r="AZ61" s="240">
        <v>1208.2321343999999</v>
      </c>
      <c r="BA61" s="333">
        <v>1218.038</v>
      </c>
      <c r="BB61" s="333">
        <v>1236.317</v>
      </c>
      <c r="BC61" s="333">
        <v>1256.223</v>
      </c>
      <c r="BD61" s="333">
        <v>1265.6279999999999</v>
      </c>
      <c r="BE61" s="333">
        <v>1271.9159999999999</v>
      </c>
      <c r="BF61" s="333">
        <v>1276.7650000000001</v>
      </c>
      <c r="BG61" s="333">
        <v>1283.528</v>
      </c>
      <c r="BH61" s="333">
        <v>1273.4000000000001</v>
      </c>
      <c r="BI61" s="333">
        <v>1271.1569999999999</v>
      </c>
      <c r="BJ61" s="333">
        <v>1250.54</v>
      </c>
      <c r="BK61" s="333">
        <v>1265.952</v>
      </c>
      <c r="BL61" s="333">
        <v>1266.4069999999999</v>
      </c>
      <c r="BM61" s="333">
        <v>1277.837</v>
      </c>
      <c r="BN61" s="333">
        <v>1300.3040000000001</v>
      </c>
      <c r="BO61" s="333">
        <v>1317.828</v>
      </c>
      <c r="BP61" s="333">
        <v>1326.7739999999999</v>
      </c>
      <c r="BQ61" s="333">
        <v>1331.2059999999999</v>
      </c>
      <c r="BR61" s="333">
        <v>1335.6959999999999</v>
      </c>
      <c r="BS61" s="333">
        <v>1339.5940000000001</v>
      </c>
      <c r="BT61" s="333">
        <v>1330.8820000000001</v>
      </c>
      <c r="BU61" s="333">
        <v>1328.8989999999999</v>
      </c>
      <c r="BV61" s="333">
        <v>1308.671</v>
      </c>
    </row>
    <row r="62" spans="1:74" ht="11.1" customHeight="1" x14ac:dyDescent="0.2">
      <c r="A62" s="61" t="s">
        <v>654</v>
      </c>
      <c r="B62" s="178" t="s">
        <v>538</v>
      </c>
      <c r="C62" s="270">
        <v>695.96900000000005</v>
      </c>
      <c r="D62" s="270">
        <v>695.96900000000005</v>
      </c>
      <c r="E62" s="270">
        <v>695.92899999999997</v>
      </c>
      <c r="F62" s="270">
        <v>693.31500000000005</v>
      </c>
      <c r="G62" s="270">
        <v>690.97199999999998</v>
      </c>
      <c r="H62" s="270">
        <v>690.97199999999998</v>
      </c>
      <c r="I62" s="270">
        <v>690.97199999999998</v>
      </c>
      <c r="J62" s="270">
        <v>690.97199999999998</v>
      </c>
      <c r="K62" s="270">
        <v>690.96900000000005</v>
      </c>
      <c r="L62" s="270">
        <v>690.96600000000001</v>
      </c>
      <c r="M62" s="270">
        <v>690.96299999999997</v>
      </c>
      <c r="N62" s="270">
        <v>690.95899999999995</v>
      </c>
      <c r="O62" s="270">
        <v>690.95600000000002</v>
      </c>
      <c r="P62" s="270">
        <v>690.95299999999997</v>
      </c>
      <c r="Q62" s="270">
        <v>690.95</v>
      </c>
      <c r="R62" s="270">
        <v>690.947</v>
      </c>
      <c r="S62" s="270">
        <v>692.34500000000003</v>
      </c>
      <c r="T62" s="270">
        <v>693.89099999999996</v>
      </c>
      <c r="U62" s="270">
        <v>695.13400000000001</v>
      </c>
      <c r="V62" s="270">
        <v>695.13</v>
      </c>
      <c r="W62" s="270">
        <v>695.12800000000004</v>
      </c>
      <c r="X62" s="270">
        <v>695.12599999999998</v>
      </c>
      <c r="Y62" s="270">
        <v>695.12300000000005</v>
      </c>
      <c r="Z62" s="270">
        <v>695.11900000000003</v>
      </c>
      <c r="AA62" s="270">
        <v>695.11599999999999</v>
      </c>
      <c r="AB62" s="270">
        <v>695.11400000000003</v>
      </c>
      <c r="AC62" s="270">
        <v>695.11199999999997</v>
      </c>
      <c r="AD62" s="270">
        <v>695.10699999999997</v>
      </c>
      <c r="AE62" s="270">
        <v>695.10400000000004</v>
      </c>
      <c r="AF62" s="270">
        <v>695.1</v>
      </c>
      <c r="AG62" s="270">
        <v>695.096</v>
      </c>
      <c r="AH62" s="270">
        <v>695.09299999999996</v>
      </c>
      <c r="AI62" s="270">
        <v>695.09</v>
      </c>
      <c r="AJ62" s="270">
        <v>695.08699999999999</v>
      </c>
      <c r="AK62" s="270">
        <v>695.08399999999995</v>
      </c>
      <c r="AL62" s="270">
        <v>695.08199999999999</v>
      </c>
      <c r="AM62" s="270">
        <v>695.07799999999997</v>
      </c>
      <c r="AN62" s="270">
        <v>694.82500000000005</v>
      </c>
      <c r="AO62" s="270">
        <v>691.51</v>
      </c>
      <c r="AP62" s="270">
        <v>688.78700000000003</v>
      </c>
      <c r="AQ62" s="270">
        <v>684.47799999999995</v>
      </c>
      <c r="AR62" s="270">
        <v>679.17399999999998</v>
      </c>
      <c r="AS62" s="270">
        <v>678.88300000000004</v>
      </c>
      <c r="AT62" s="270">
        <v>678.79899999999998</v>
      </c>
      <c r="AU62" s="270">
        <v>673.64</v>
      </c>
      <c r="AV62" s="270">
        <v>668.95100000000002</v>
      </c>
      <c r="AW62" s="270">
        <v>661.27800000000002</v>
      </c>
      <c r="AX62" s="270">
        <v>662.83100000000002</v>
      </c>
      <c r="AY62" s="270">
        <v>665.08199999999999</v>
      </c>
      <c r="AZ62" s="270">
        <v>665.14369743999998</v>
      </c>
      <c r="BA62" s="335">
        <v>664.40300000000002</v>
      </c>
      <c r="BB62" s="335">
        <v>663.66229999999996</v>
      </c>
      <c r="BC62" s="335">
        <v>662.92160000000001</v>
      </c>
      <c r="BD62" s="335">
        <v>662.18089999999995</v>
      </c>
      <c r="BE62" s="335">
        <v>661.4402</v>
      </c>
      <c r="BF62" s="335">
        <v>660.69949999999994</v>
      </c>
      <c r="BG62" s="335">
        <v>659.95870000000002</v>
      </c>
      <c r="BH62" s="335">
        <v>658.62540000000001</v>
      </c>
      <c r="BI62" s="335">
        <v>657.2921</v>
      </c>
      <c r="BJ62" s="335">
        <v>655.95870000000002</v>
      </c>
      <c r="BK62" s="335">
        <v>654.62540000000001</v>
      </c>
      <c r="BL62" s="335">
        <v>653.2921</v>
      </c>
      <c r="BM62" s="335">
        <v>651.95870000000002</v>
      </c>
      <c r="BN62" s="335">
        <v>650.62540000000001</v>
      </c>
      <c r="BO62" s="335">
        <v>649.2921</v>
      </c>
      <c r="BP62" s="335">
        <v>647.95870000000002</v>
      </c>
      <c r="BQ62" s="335">
        <v>646.62540000000001</v>
      </c>
      <c r="BR62" s="335">
        <v>645.2921</v>
      </c>
      <c r="BS62" s="335">
        <v>643.95870000000002</v>
      </c>
      <c r="BT62" s="335">
        <v>643.42539999999997</v>
      </c>
      <c r="BU62" s="335">
        <v>642.89210000000003</v>
      </c>
      <c r="BV62" s="335">
        <v>642.3587</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160"/>
      <c r="BE63" s="160"/>
      <c r="BF63" s="160"/>
      <c r="BG63" s="404"/>
      <c r="BH63" s="404"/>
      <c r="BI63" s="404"/>
      <c r="BJ63" s="404"/>
      <c r="BK63" s="404"/>
      <c r="BL63" s="404"/>
      <c r="BM63" s="404"/>
      <c r="BN63" s="404"/>
      <c r="BO63" s="404"/>
      <c r="BP63" s="404"/>
      <c r="BQ63" s="404"/>
      <c r="BR63" s="404"/>
      <c r="BS63" s="404"/>
      <c r="BT63" s="404"/>
      <c r="BU63" s="404"/>
      <c r="BV63" s="404"/>
    </row>
    <row r="64" spans="1:74" s="154" customFormat="1" ht="12" customHeight="1" x14ac:dyDescent="0.2">
      <c r="A64" s="61"/>
      <c r="B64" s="778" t="s">
        <v>1016</v>
      </c>
      <c r="C64" s="779"/>
      <c r="D64" s="779"/>
      <c r="E64" s="779"/>
      <c r="F64" s="779"/>
      <c r="G64" s="779"/>
      <c r="H64" s="779"/>
      <c r="I64" s="779"/>
      <c r="J64" s="779"/>
      <c r="K64" s="779"/>
      <c r="L64" s="779"/>
      <c r="M64" s="779"/>
      <c r="N64" s="779"/>
      <c r="O64" s="779"/>
      <c r="P64" s="779"/>
      <c r="Q64" s="779"/>
      <c r="AY64" s="406"/>
      <c r="AZ64" s="406"/>
      <c r="BA64" s="406"/>
      <c r="BB64" s="406"/>
      <c r="BC64" s="406"/>
      <c r="BD64" s="660"/>
      <c r="BE64" s="660"/>
      <c r="BF64" s="660"/>
      <c r="BG64" s="406"/>
      <c r="BH64" s="406"/>
      <c r="BI64" s="406"/>
      <c r="BJ64" s="406"/>
    </row>
    <row r="65" spans="1:74" s="443" customFormat="1" ht="12" customHeight="1" x14ac:dyDescent="0.2">
      <c r="A65" s="442"/>
      <c r="B65" s="821" t="s">
        <v>1017</v>
      </c>
      <c r="C65" s="801"/>
      <c r="D65" s="801"/>
      <c r="E65" s="801"/>
      <c r="F65" s="801"/>
      <c r="G65" s="801"/>
      <c r="H65" s="801"/>
      <c r="I65" s="801"/>
      <c r="J65" s="801"/>
      <c r="K65" s="801"/>
      <c r="L65" s="801"/>
      <c r="M65" s="801"/>
      <c r="N65" s="801"/>
      <c r="O65" s="801"/>
      <c r="P65" s="801"/>
      <c r="Q65" s="797"/>
      <c r="AY65" s="534"/>
      <c r="AZ65" s="534"/>
      <c r="BA65" s="534"/>
      <c r="BB65" s="534"/>
      <c r="BC65" s="534"/>
      <c r="BD65" s="661"/>
      <c r="BE65" s="661"/>
      <c r="BF65" s="661"/>
      <c r="BG65" s="534"/>
      <c r="BH65" s="534"/>
      <c r="BI65" s="534"/>
      <c r="BJ65" s="534"/>
    </row>
    <row r="66" spans="1:74" s="443" customFormat="1" ht="12" customHeight="1" x14ac:dyDescent="0.2">
      <c r="A66" s="442"/>
      <c r="B66" s="821" t="s">
        <v>1054</v>
      </c>
      <c r="C66" s="801"/>
      <c r="D66" s="801"/>
      <c r="E66" s="801"/>
      <c r="F66" s="801"/>
      <c r="G66" s="801"/>
      <c r="H66" s="801"/>
      <c r="I66" s="801"/>
      <c r="J66" s="801"/>
      <c r="K66" s="801"/>
      <c r="L66" s="801"/>
      <c r="M66" s="801"/>
      <c r="N66" s="801"/>
      <c r="O66" s="801"/>
      <c r="P66" s="801"/>
      <c r="Q66" s="797"/>
      <c r="AY66" s="534"/>
      <c r="AZ66" s="534"/>
      <c r="BA66" s="534"/>
      <c r="BB66" s="534"/>
      <c r="BC66" s="534"/>
      <c r="BD66" s="661"/>
      <c r="BE66" s="661"/>
      <c r="BF66" s="661"/>
      <c r="BG66" s="534"/>
      <c r="BH66" s="534"/>
      <c r="BI66" s="534"/>
      <c r="BJ66" s="534"/>
    </row>
    <row r="67" spans="1:74" s="443" customFormat="1" ht="12" customHeight="1" x14ac:dyDescent="0.2">
      <c r="A67" s="442"/>
      <c r="B67" s="821" t="s">
        <v>1055</v>
      </c>
      <c r="C67" s="801"/>
      <c r="D67" s="801"/>
      <c r="E67" s="801"/>
      <c r="F67" s="801"/>
      <c r="G67" s="801"/>
      <c r="H67" s="801"/>
      <c r="I67" s="801"/>
      <c r="J67" s="801"/>
      <c r="K67" s="801"/>
      <c r="L67" s="801"/>
      <c r="M67" s="801"/>
      <c r="N67" s="801"/>
      <c r="O67" s="801"/>
      <c r="P67" s="801"/>
      <c r="Q67" s="797"/>
      <c r="AY67" s="534"/>
      <c r="AZ67" s="534"/>
      <c r="BA67" s="534"/>
      <c r="BB67" s="534"/>
      <c r="BC67" s="534"/>
      <c r="BD67" s="661"/>
      <c r="BE67" s="661"/>
      <c r="BF67" s="661"/>
      <c r="BG67" s="534"/>
      <c r="BH67" s="534"/>
      <c r="BI67" s="534"/>
      <c r="BJ67" s="534"/>
    </row>
    <row r="68" spans="1:74" s="443" customFormat="1" ht="12" customHeight="1" x14ac:dyDescent="0.2">
      <c r="A68" s="442"/>
      <c r="B68" s="821" t="s">
        <v>1056</v>
      </c>
      <c r="C68" s="801"/>
      <c r="D68" s="801"/>
      <c r="E68" s="801"/>
      <c r="F68" s="801"/>
      <c r="G68" s="801"/>
      <c r="H68" s="801"/>
      <c r="I68" s="801"/>
      <c r="J68" s="801"/>
      <c r="K68" s="801"/>
      <c r="L68" s="801"/>
      <c r="M68" s="801"/>
      <c r="N68" s="801"/>
      <c r="O68" s="801"/>
      <c r="P68" s="801"/>
      <c r="Q68" s="797"/>
      <c r="AY68" s="534"/>
      <c r="AZ68" s="534"/>
      <c r="BA68" s="534"/>
      <c r="BB68" s="534"/>
      <c r="BC68" s="534"/>
      <c r="BD68" s="661"/>
      <c r="BE68" s="661"/>
      <c r="BF68" s="661"/>
      <c r="BG68" s="534"/>
      <c r="BH68" s="534"/>
      <c r="BI68" s="534"/>
      <c r="BJ68" s="534"/>
    </row>
    <row r="69" spans="1:74" s="443" customFormat="1" ht="12" customHeight="1" x14ac:dyDescent="0.2">
      <c r="A69" s="442"/>
      <c r="B69" s="821" t="s">
        <v>1095</v>
      </c>
      <c r="C69" s="797"/>
      <c r="D69" s="797"/>
      <c r="E69" s="797"/>
      <c r="F69" s="797"/>
      <c r="G69" s="797"/>
      <c r="H69" s="797"/>
      <c r="I69" s="797"/>
      <c r="J69" s="797"/>
      <c r="K69" s="797"/>
      <c r="L69" s="797"/>
      <c r="M69" s="797"/>
      <c r="N69" s="797"/>
      <c r="O69" s="797"/>
      <c r="P69" s="797"/>
      <c r="Q69" s="797"/>
      <c r="AY69" s="534"/>
      <c r="AZ69" s="534"/>
      <c r="BA69" s="534"/>
      <c r="BB69" s="534"/>
      <c r="BC69" s="534"/>
      <c r="BD69" s="661"/>
      <c r="BE69" s="661"/>
      <c r="BF69" s="661"/>
      <c r="BG69" s="534"/>
      <c r="BH69" s="534"/>
      <c r="BI69" s="534"/>
      <c r="BJ69" s="534"/>
    </row>
    <row r="70" spans="1:74" s="443" customFormat="1" ht="12" customHeight="1" x14ac:dyDescent="0.2">
      <c r="A70" s="442"/>
      <c r="B70" s="821" t="s">
        <v>1096</v>
      </c>
      <c r="C70" s="801"/>
      <c r="D70" s="801"/>
      <c r="E70" s="801"/>
      <c r="F70" s="801"/>
      <c r="G70" s="801"/>
      <c r="H70" s="801"/>
      <c r="I70" s="801"/>
      <c r="J70" s="801"/>
      <c r="K70" s="801"/>
      <c r="L70" s="801"/>
      <c r="M70" s="801"/>
      <c r="N70" s="801"/>
      <c r="O70" s="801"/>
      <c r="P70" s="801"/>
      <c r="Q70" s="797"/>
      <c r="AY70" s="534"/>
      <c r="AZ70" s="534"/>
      <c r="BA70" s="534"/>
      <c r="BB70" s="534"/>
      <c r="BC70" s="534"/>
      <c r="BD70" s="661"/>
      <c r="BE70" s="661"/>
      <c r="BF70" s="661"/>
      <c r="BG70" s="534"/>
      <c r="BH70" s="534"/>
      <c r="BI70" s="534"/>
      <c r="BJ70" s="534"/>
    </row>
    <row r="71" spans="1:74" s="443" customFormat="1" ht="22.35" customHeight="1" x14ac:dyDescent="0.2">
      <c r="A71" s="442"/>
      <c r="B71" s="820" t="s">
        <v>1203</v>
      </c>
      <c r="C71" s="801"/>
      <c r="D71" s="801"/>
      <c r="E71" s="801"/>
      <c r="F71" s="801"/>
      <c r="G71" s="801"/>
      <c r="H71" s="801"/>
      <c r="I71" s="801"/>
      <c r="J71" s="801"/>
      <c r="K71" s="801"/>
      <c r="L71" s="801"/>
      <c r="M71" s="801"/>
      <c r="N71" s="801"/>
      <c r="O71" s="801"/>
      <c r="P71" s="801"/>
      <c r="Q71" s="797"/>
      <c r="AY71" s="534"/>
      <c r="AZ71" s="534"/>
      <c r="BA71" s="534"/>
      <c r="BB71" s="534"/>
      <c r="BC71" s="534"/>
      <c r="BD71" s="661"/>
      <c r="BE71" s="661"/>
      <c r="BF71" s="661"/>
      <c r="BG71" s="534"/>
      <c r="BH71" s="534"/>
      <c r="BI71" s="534"/>
      <c r="BJ71" s="534"/>
    </row>
    <row r="72" spans="1:74" s="443" customFormat="1" ht="12" customHeight="1" x14ac:dyDescent="0.2">
      <c r="A72" s="442"/>
      <c r="B72" s="800" t="s">
        <v>1041</v>
      </c>
      <c r="C72" s="801"/>
      <c r="D72" s="801"/>
      <c r="E72" s="801"/>
      <c r="F72" s="801"/>
      <c r="G72" s="801"/>
      <c r="H72" s="801"/>
      <c r="I72" s="801"/>
      <c r="J72" s="801"/>
      <c r="K72" s="801"/>
      <c r="L72" s="801"/>
      <c r="M72" s="801"/>
      <c r="N72" s="801"/>
      <c r="O72" s="801"/>
      <c r="P72" s="801"/>
      <c r="Q72" s="797"/>
      <c r="AY72" s="534"/>
      <c r="AZ72" s="534"/>
      <c r="BA72" s="534"/>
      <c r="BB72" s="534"/>
      <c r="BC72" s="534"/>
      <c r="BD72" s="661"/>
      <c r="BE72" s="661"/>
      <c r="BF72" s="661"/>
      <c r="BG72" s="534"/>
      <c r="BH72" s="534"/>
      <c r="BI72" s="534"/>
      <c r="BJ72" s="534"/>
    </row>
    <row r="73" spans="1:74" s="443" customFormat="1" ht="12" customHeight="1" x14ac:dyDescent="0.2">
      <c r="A73" s="442"/>
      <c r="B73" s="822" t="s">
        <v>1057</v>
      </c>
      <c r="C73" s="801"/>
      <c r="D73" s="801"/>
      <c r="E73" s="801"/>
      <c r="F73" s="801"/>
      <c r="G73" s="801"/>
      <c r="H73" s="801"/>
      <c r="I73" s="801"/>
      <c r="J73" s="801"/>
      <c r="K73" s="801"/>
      <c r="L73" s="801"/>
      <c r="M73" s="801"/>
      <c r="N73" s="801"/>
      <c r="O73" s="801"/>
      <c r="P73" s="801"/>
      <c r="Q73" s="797"/>
      <c r="AY73" s="534"/>
      <c r="AZ73" s="534"/>
      <c r="BA73" s="534"/>
      <c r="BB73" s="534"/>
      <c r="BC73" s="534"/>
      <c r="BD73" s="661"/>
      <c r="BE73" s="661"/>
      <c r="BF73" s="661"/>
      <c r="BG73" s="534"/>
      <c r="BH73" s="534"/>
      <c r="BI73" s="534"/>
      <c r="BJ73" s="534"/>
    </row>
    <row r="74" spans="1:74" s="443" customFormat="1" ht="12" customHeight="1" x14ac:dyDescent="0.2">
      <c r="A74" s="442"/>
      <c r="B74" s="822" t="s">
        <v>1058</v>
      </c>
      <c r="C74" s="797"/>
      <c r="D74" s="797"/>
      <c r="E74" s="797"/>
      <c r="F74" s="797"/>
      <c r="G74" s="797"/>
      <c r="H74" s="797"/>
      <c r="I74" s="797"/>
      <c r="J74" s="797"/>
      <c r="K74" s="797"/>
      <c r="L74" s="797"/>
      <c r="M74" s="797"/>
      <c r="N74" s="797"/>
      <c r="O74" s="797"/>
      <c r="P74" s="797"/>
      <c r="Q74" s="797"/>
      <c r="AY74" s="534"/>
      <c r="AZ74" s="534"/>
      <c r="BA74" s="534"/>
      <c r="BB74" s="534"/>
      <c r="BC74" s="534"/>
      <c r="BD74" s="661"/>
      <c r="BE74" s="661"/>
      <c r="BF74" s="661"/>
      <c r="BG74" s="534"/>
      <c r="BH74" s="534"/>
      <c r="BI74" s="534"/>
      <c r="BJ74" s="534"/>
    </row>
    <row r="75" spans="1:74" s="443" customFormat="1" ht="12" customHeight="1" x14ac:dyDescent="0.2">
      <c r="A75" s="442"/>
      <c r="B75" s="800" t="s">
        <v>1059</v>
      </c>
      <c r="C75" s="801"/>
      <c r="D75" s="801"/>
      <c r="E75" s="801"/>
      <c r="F75" s="801"/>
      <c r="G75" s="801"/>
      <c r="H75" s="801"/>
      <c r="I75" s="801"/>
      <c r="J75" s="801"/>
      <c r="K75" s="801"/>
      <c r="L75" s="801"/>
      <c r="M75" s="801"/>
      <c r="N75" s="801"/>
      <c r="O75" s="801"/>
      <c r="P75" s="801"/>
      <c r="Q75" s="797"/>
      <c r="AY75" s="534"/>
      <c r="AZ75" s="534"/>
      <c r="BA75" s="534"/>
      <c r="BB75" s="534"/>
      <c r="BC75" s="534"/>
      <c r="BD75" s="661"/>
      <c r="BE75" s="661"/>
      <c r="BF75" s="661"/>
      <c r="BG75" s="534"/>
      <c r="BH75" s="534"/>
      <c r="BI75" s="534"/>
      <c r="BJ75" s="534"/>
    </row>
    <row r="76" spans="1:74" s="443" customFormat="1" ht="12" customHeight="1" x14ac:dyDescent="0.2">
      <c r="A76" s="442"/>
      <c r="B76" s="802" t="s">
        <v>1060</v>
      </c>
      <c r="C76" s="796"/>
      <c r="D76" s="796"/>
      <c r="E76" s="796"/>
      <c r="F76" s="796"/>
      <c r="G76" s="796"/>
      <c r="H76" s="796"/>
      <c r="I76" s="796"/>
      <c r="J76" s="796"/>
      <c r="K76" s="796"/>
      <c r="L76" s="796"/>
      <c r="M76" s="796"/>
      <c r="N76" s="796"/>
      <c r="O76" s="796"/>
      <c r="P76" s="796"/>
      <c r="Q76" s="797"/>
      <c r="AY76" s="534"/>
      <c r="AZ76" s="534"/>
      <c r="BA76" s="534"/>
      <c r="BB76" s="534"/>
      <c r="BC76" s="534"/>
      <c r="BD76" s="661"/>
      <c r="BE76" s="661"/>
      <c r="BF76" s="661"/>
      <c r="BG76" s="534"/>
      <c r="BH76" s="534"/>
      <c r="BI76" s="534"/>
      <c r="BJ76" s="534"/>
    </row>
    <row r="77" spans="1:74" s="443" customFormat="1" ht="12" customHeight="1" x14ac:dyDescent="0.2">
      <c r="A77" s="442"/>
      <c r="B77" s="795" t="s">
        <v>1045</v>
      </c>
      <c r="C77" s="796"/>
      <c r="D77" s="796"/>
      <c r="E77" s="796"/>
      <c r="F77" s="796"/>
      <c r="G77" s="796"/>
      <c r="H77" s="796"/>
      <c r="I77" s="796"/>
      <c r="J77" s="796"/>
      <c r="K77" s="796"/>
      <c r="L77" s="796"/>
      <c r="M77" s="796"/>
      <c r="N77" s="796"/>
      <c r="O77" s="796"/>
      <c r="P77" s="796"/>
      <c r="Q77" s="797"/>
      <c r="AY77" s="534"/>
      <c r="AZ77" s="534"/>
      <c r="BA77" s="534"/>
      <c r="BB77" s="534"/>
      <c r="BC77" s="534"/>
      <c r="BD77" s="661"/>
      <c r="BE77" s="661"/>
      <c r="BF77" s="661"/>
      <c r="BG77" s="534"/>
      <c r="BH77" s="534"/>
      <c r="BI77" s="534"/>
      <c r="BJ77" s="534"/>
    </row>
    <row r="78" spans="1:74" s="444" customFormat="1" ht="12" customHeight="1" x14ac:dyDescent="0.2">
      <c r="A78" s="436"/>
      <c r="B78" s="809" t="s">
        <v>1147</v>
      </c>
      <c r="C78" s="797"/>
      <c r="D78" s="797"/>
      <c r="E78" s="797"/>
      <c r="F78" s="797"/>
      <c r="G78" s="797"/>
      <c r="H78" s="797"/>
      <c r="I78" s="797"/>
      <c r="J78" s="797"/>
      <c r="K78" s="797"/>
      <c r="L78" s="797"/>
      <c r="M78" s="797"/>
      <c r="N78" s="797"/>
      <c r="O78" s="797"/>
      <c r="P78" s="797"/>
      <c r="Q78" s="797"/>
      <c r="AY78" s="535"/>
      <c r="AZ78" s="535"/>
      <c r="BA78" s="535"/>
      <c r="BB78" s="535"/>
      <c r="BC78" s="535"/>
      <c r="BD78" s="662"/>
      <c r="BE78" s="662"/>
      <c r="BF78" s="662"/>
      <c r="BG78" s="535"/>
      <c r="BH78" s="535"/>
      <c r="BI78" s="535"/>
      <c r="BJ78" s="535"/>
    </row>
    <row r="79" spans="1:74" x14ac:dyDescent="0.2">
      <c r="BK79" s="408"/>
      <c r="BL79" s="408"/>
      <c r="BM79" s="408"/>
      <c r="BN79" s="408"/>
      <c r="BO79" s="408"/>
      <c r="BP79" s="408"/>
      <c r="BQ79" s="408"/>
      <c r="BR79" s="408"/>
      <c r="BS79" s="408"/>
      <c r="BT79" s="408"/>
      <c r="BU79" s="408"/>
      <c r="BV79" s="408"/>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sheetData>
  <mergeCells count="23">
    <mergeCell ref="B77:Q77"/>
    <mergeCell ref="B78:Q78"/>
    <mergeCell ref="B73:Q73"/>
    <mergeCell ref="B74:Q74"/>
    <mergeCell ref="B75:Q75"/>
    <mergeCell ref="B76:Q76"/>
    <mergeCell ref="B71:Q71"/>
    <mergeCell ref="B72:Q72"/>
    <mergeCell ref="B69:Q69"/>
    <mergeCell ref="A1:A2"/>
    <mergeCell ref="B64:Q64"/>
    <mergeCell ref="B65:Q65"/>
    <mergeCell ref="B66:Q66"/>
    <mergeCell ref="B67:Q67"/>
    <mergeCell ref="B68:Q68"/>
    <mergeCell ref="B70:Q70"/>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 </cp:lastModifiedBy>
  <cp:lastPrinted>2013-09-11T15:47:32Z</cp:lastPrinted>
  <dcterms:created xsi:type="dcterms:W3CDTF">2006-10-10T12:45:59Z</dcterms:created>
  <dcterms:modified xsi:type="dcterms:W3CDTF">2018-03-02T14:37:00Z</dcterms:modified>
</cp:coreProperties>
</file>