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700" tabRatio="741" activeTab="0"/>
  </bookViews>
  <sheets>
    <sheet name="Table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P">#REF!</definedName>
    <definedName name="__123Graph_BCHART1" hidden="1">'[5]Graphdata'!$E$6:$U$6</definedName>
    <definedName name="__123Graph_CCHART1" hidden="1">'[5]Graphdata'!$E$7:$K$7</definedName>
    <definedName name="__123Graph_DCHART1" hidden="1">'[5]Graphdata'!$E$8:$K$8</definedName>
    <definedName name="BUB">'[1]#REF'!$A$1:$F$33</definedName>
    <definedName name="CF_CO2C">'[2]Summary &amp; Calculations'!$F$465:$F$465</definedName>
    <definedName name="CF_STMT">#REF!</definedName>
    <definedName name="EC_C2F6">#REF!</definedName>
    <definedName name="EC_CF4">#REF!</definedName>
    <definedName name="EC_CFC113">#REF!</definedName>
    <definedName name="EC_CFC114">#REF!</definedName>
    <definedName name="EC_CFC115">#REF!</definedName>
    <definedName name="EC_HFC23">#REF!</definedName>
    <definedName name="EC_N2O_BUS">#REF!</definedName>
    <definedName name="EC_N2O_HEAVYTRUCK">#REF!</definedName>
    <definedName name="EC_N2O_MOTORCYC">#REF!</definedName>
    <definedName name="EF_N2O_COAL">'[6]Data&amp;Calculations'!$B$117</definedName>
    <definedName name="EF_N2O_GAS">'[6]Data&amp;Calculations'!$B$115</definedName>
    <definedName name="EF_N2O_OIL">'[6]Data&amp;Calculations'!$B$116</definedName>
    <definedName name="EF_N2O_WOOD">'[6]Data&amp;Calculations'!$B$114</definedName>
    <definedName name="EF_SF6">#REF!</definedName>
    <definedName name="EF_SF6\">#REF!</definedName>
    <definedName name="EF_SF690">#REF!</definedName>
    <definedName name="EF_SF695">#REF!</definedName>
    <definedName name="ESF_HCFC22">#REF!</definedName>
    <definedName name="FIG_CO2IDX1">'[1]#REF'!$D$26:$U$31</definedName>
    <definedName name="FIG_CO2IDX2">'[1]#REF'!$D$56:$U$59</definedName>
    <definedName name="FIG_CO2SEC">'[1]#REF'!$D$3:$U$8</definedName>
    <definedName name="FIG_ES1">#REF!</definedName>
    <definedName name="FIG_HPFC">'[1]#REF'!$C$34:$U$39</definedName>
    <definedName name="FIG_N2OSOURCE">'[5]Graphdata'!$D$5:$U$8</definedName>
    <definedName name="FIG5_1">'[1]#REF'!$E$7:$U$10</definedName>
    <definedName name="GRAF">'[1]#REF'!$A$1:$U$31</definedName>
    <definedName name="GWP_C2F6">'[2]Summary &amp; Calculations'!$G$501</definedName>
    <definedName name="GWP_C3F8">'[7]Summary &amp; Calculations'!$F$457</definedName>
    <definedName name="GWP_C4F10">'[2]Summary &amp; Calculations'!$G$504</definedName>
    <definedName name="GWP_C6F14">'[7]Summary &amp; Calculations'!$F$459</definedName>
    <definedName name="GWP_CCL4">'[2]Summary &amp; Calculations'!$G$473</definedName>
    <definedName name="GWP_CF4">'[2]Summary &amp; Calculations'!$G$500</definedName>
    <definedName name="GWP_CFC11">'[2]Summary &amp; Calculations'!$G$479</definedName>
    <definedName name="GWP_CFC113">'[2]Summary &amp; Calculations'!$G$481</definedName>
    <definedName name="GWP_CFC114">'[2]Summary &amp; Calculations'!$G$482</definedName>
    <definedName name="GWP_CFC115">'[2]Summary &amp; Calculations'!$G$483</definedName>
    <definedName name="GWP_CFC12">'[2]Summary &amp; Calculations'!$G$480</definedName>
    <definedName name="GWP_CFM">#REF!</definedName>
    <definedName name="GWP_CH4">'[8]Summary, CO2 Eq'!$C$25</definedName>
    <definedName name="GWP_H1301">#REF!</definedName>
    <definedName name="GWP_HCFC123">'[2]Summary &amp; Calculations'!$G$486</definedName>
    <definedName name="GWP_HCFC124">'[2]Summary &amp; Calculations'!$G$487</definedName>
    <definedName name="GWP_HCFC141">'[2]Summary &amp; Calculations'!$G$488</definedName>
    <definedName name="GWP_HCFC142">'[2]Summary &amp; Calculations'!$G$489</definedName>
    <definedName name="GWP_HCFC22">'[2]Summary &amp; Calculations'!$G$485</definedName>
    <definedName name="GWP_HFC125">'[2]Summary &amp; Calculations'!$G$492</definedName>
    <definedName name="GWP_HFC134">'[2]Summary &amp; Calculations'!$G$493</definedName>
    <definedName name="GWP_HFC143a">'[2]Summary &amp; Calculations'!$G$496</definedName>
    <definedName name="GWP_HFC152">'[2]Summary &amp; Calculations'!$G$494</definedName>
    <definedName name="GWP_HFC227">'[2]Summary &amp; Calculations'!$G$495</definedName>
    <definedName name="GWP_HFC23">'[2]Summary &amp; Calculations'!$G$491</definedName>
    <definedName name="GWP_HFC236fa">'[2]Summary &amp; Calculations'!$G$498</definedName>
    <definedName name="GWP_HFC4310">'[2]Summary &amp; Calculations'!$G$497</definedName>
    <definedName name="GWP_MCD">#REF!</definedName>
    <definedName name="GWP_MCFM">'[2]Summary &amp; Calculations'!$G$474</definedName>
    <definedName name="GWP_PFPE">#REF!</definedName>
    <definedName name="GWP_SF6">'[2]Summary &amp; Calculations'!$G$477</definedName>
    <definedName name="HHV_LHV_COAL">'[6]Data&amp;Calculations'!$B$128</definedName>
    <definedName name="HHV_LHV_GAS">'[6]Data&amp;Calculations'!$B$127</definedName>
    <definedName name="HHV_LHV_OIL">'[6]Data&amp;Calculations'!$B$126</definedName>
    <definedName name="HHV_LHV_WOOD">'[6]Data&amp;Calculations'!$B$129</definedName>
    <definedName name="km_mi">#REF!</definedName>
    <definedName name="SCCFC113">#REF!</definedName>
    <definedName name="SCCFC114">#REF!</definedName>
    <definedName name="SF_134A">#REF!</definedName>
    <definedName name="SF_141B">#REF!</definedName>
    <definedName name="SF_HCFC22">#REF!</definedName>
    <definedName name="SF-142B">#REF!</definedName>
    <definedName name="T51DAT">'[1]#REF'!$F$4:$K$7</definedName>
    <definedName name="T52DAT">'[1]#REF'!$D$4:$G$36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C1_5">#REF!</definedName>
    <definedName name="TJperQUAD">'[6]Data&amp;Calculations'!$B$123</definedName>
  </definedNames>
  <calcPr fullCalcOnLoad="1"/>
</workbook>
</file>

<file path=xl/sharedStrings.xml><?xml version="1.0" encoding="utf-8"?>
<sst xmlns="http://schemas.openxmlformats.org/spreadsheetml/2006/main" count="66" uniqueCount="57">
  <si>
    <t>Carbon Dioxide</t>
  </si>
  <si>
    <t>Methane</t>
  </si>
  <si>
    <t>Nitrous Oxide</t>
  </si>
  <si>
    <t>Total</t>
  </si>
  <si>
    <t>Greenhouse Gas and Source</t>
  </si>
  <si>
    <t>Sector</t>
  </si>
  <si>
    <t>Residential</t>
  </si>
  <si>
    <t>Commercial</t>
  </si>
  <si>
    <t>Industrial</t>
  </si>
  <si>
    <t>Transportation</t>
  </si>
  <si>
    <t xml:space="preserve">  Energy-Related</t>
  </si>
  <si>
    <t xml:space="preserve">  Industrial Processes</t>
  </si>
  <si>
    <t>Total CO2</t>
  </si>
  <si>
    <t xml:space="preserve">  Energy</t>
  </si>
  <si>
    <t xml:space="preserve">    Coal Mining</t>
  </si>
  <si>
    <t xml:space="preserve">    Natural Gas Systems</t>
  </si>
  <si>
    <t xml:space="preserve">    Petroleum Systems</t>
  </si>
  <si>
    <t xml:space="preserve">    Stationary Combustion</t>
  </si>
  <si>
    <t xml:space="preserve">    Stationary Combustion: Utility</t>
  </si>
  <si>
    <t xml:space="preserve">    Mobile Sources</t>
  </si>
  <si>
    <t xml:space="preserve">  Waste Management</t>
  </si>
  <si>
    <t xml:space="preserve">    Landfills</t>
  </si>
  <si>
    <t xml:space="preserve">    Wastewater Treatment</t>
  </si>
  <si>
    <t>Industrial Wastewater Treatment</t>
  </si>
  <si>
    <t xml:space="preserve">  Agricultural Sources</t>
  </si>
  <si>
    <t xml:space="preserve">    Enteric Fermentation</t>
  </si>
  <si>
    <t xml:space="preserve">    Animal Waste</t>
  </si>
  <si>
    <t xml:space="preserve">    Rice Cultivation</t>
  </si>
  <si>
    <t xml:space="preserve">    Crop Residue Burning</t>
  </si>
  <si>
    <t>Subtotal</t>
  </si>
  <si>
    <t xml:space="preserve">  Agriculture</t>
  </si>
  <si>
    <t xml:space="preserve">    Nitrogen Fertilization of Soils</t>
  </si>
  <si>
    <t xml:space="preserve">    Solid Waste of Animals</t>
  </si>
  <si>
    <t xml:space="preserve">  Energy Use</t>
  </si>
  <si>
    <t xml:space="preserve">    Mobile Combustion</t>
  </si>
  <si>
    <t xml:space="preserve">  Industrial Sources</t>
  </si>
  <si>
    <t xml:space="preserve">    Human Sewage in Wastewater</t>
  </si>
  <si>
    <t xml:space="preserve">    Waste Combustion </t>
  </si>
  <si>
    <t xml:space="preserve">    Waste Combustion: Utility</t>
  </si>
  <si>
    <t>Hydrofluorocarbons</t>
  </si>
  <si>
    <t xml:space="preserve">  HFC-23</t>
  </si>
  <si>
    <t xml:space="preserve">  HFC-32</t>
  </si>
  <si>
    <t xml:space="preserve">  HFC-125</t>
  </si>
  <si>
    <t xml:space="preserve">  HFC-134a</t>
  </si>
  <si>
    <t xml:space="preserve">  HFC-143a</t>
  </si>
  <si>
    <t xml:space="preserve">  HFC-236fa</t>
  </si>
  <si>
    <t>Perfluorocarbons</t>
  </si>
  <si>
    <t xml:space="preserve">  CF4</t>
  </si>
  <si>
    <t xml:space="preserve">  C2F6</t>
  </si>
  <si>
    <t>NF3, C4F8, C3F8</t>
  </si>
  <si>
    <t>Other HFCs, PFCs/PFPEs</t>
  </si>
  <si>
    <t>Sulfur Hexafluoroide</t>
  </si>
  <si>
    <t xml:space="preserve">  SF6: Utility</t>
  </si>
  <si>
    <t xml:space="preserve">  SF6: Other</t>
  </si>
  <si>
    <t>Total Non-CO2</t>
  </si>
  <si>
    <t>Total Emissions</t>
  </si>
  <si>
    <t xml:space="preserve">Table 3. Distribution of total U.S. greenhouse gas emissions by sector, 2009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</si>
</sst>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"/>
    <numFmt numFmtId="167" formatCode="#,##0.0"/>
    <numFmt numFmtId="168" formatCode="_(* #,##0.0_);_(* \(#,##0.0\);_(* &quot;-&quot;??_);_(@_)"/>
    <numFmt numFmtId="169" formatCode="#,##0.000000000000"/>
    <numFmt numFmtId="170" formatCode="0.0_);\(0.0\)"/>
    <numFmt numFmtId="171" formatCode="_(* #,##0.0_);_(* \(#,##0.0\);_(* &quot;-&quot;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$&quot;#,##0"/>
    <numFmt numFmtId="178" formatCode="#,##0.000"/>
    <numFmt numFmtId="179" formatCode="#,##0.0000"/>
    <numFmt numFmtId="180" formatCode="0.0000%"/>
    <numFmt numFmtId="181" formatCode="0_)"/>
    <numFmt numFmtId="182" formatCode="0.000%"/>
    <numFmt numFmtId="183" formatCode="0.0_)"/>
    <numFmt numFmtId="184" formatCode="mm/dd/yy_)"/>
    <numFmt numFmtId="185" formatCode="hh:mm_)"/>
    <numFmt numFmtId="186" formatCode="0.0000_)"/>
    <numFmt numFmtId="187" formatCode="0.00_)"/>
    <numFmt numFmtId="188" formatCode="0.000_)"/>
    <numFmt numFmtId="189" formatCode="0.000000_)"/>
    <numFmt numFmtId="190" formatCode="0_);\(0\)"/>
    <numFmt numFmtId="191" formatCode="#,##0.0_);[Red]\(#,##0.0\)"/>
    <numFmt numFmtId="192" formatCode="#,##0.000_);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yyyy"/>
    <numFmt numFmtId="197" formatCode="#,##0.0000_);\(#,##0.0000\)"/>
    <numFmt numFmtId="198" formatCode="[$€-2]\ #,##0.00_);[Red]\([$€-2]\ #,##0.00\)"/>
  </numFmts>
  <fonts count="22">
    <font>
      <sz val="10"/>
      <name val="Arial"/>
      <family val="0"/>
    </font>
    <font>
      <sz val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" fillId="22" borderId="0">
      <alignment/>
      <protection/>
    </xf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0" fillId="24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indent="2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179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167" fontId="0" fillId="0" borderId="0" xfId="0" applyNumberFormat="1" applyAlignment="1">
      <alignment/>
    </xf>
    <xf numFmtId="179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es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wwdev\website\PRJ\EIA1605a\gg06Drpt\gg06Dnum\Tables_06D\Tables_Chp.1%20Perspective%2006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017\PRJ\EIA1605a\gg06Drpt\gg06Dnum\calculations_06D\halo06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017\PRJ\EIA1605a\gg05rpt\gg05num\Calculations\cvbrief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017\PRJ\EIA1605a\gg06rpt\gg06num\Calculations\ch4mob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017\PRJ\EIA1605a\gg06rpt\gg06num\Tables\Tables_Chp.4%20N20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017\PRJ\EIA1605a\gg06rpt\gg06num\Calculations\N2Ostcomb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017\PRJ\EIA1605a\gg06rpt\gg06num\Calculations\halo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wwdev\website\PRJ\EIA1605a\gg09rpt_reorg\gg09_reorg_num\Totals_09_reorg\CH4_TOT09_reo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_Chp.1 Perspective 06D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&amp; Instructions"/>
      <sheetName val="Summary &amp; Calculations"/>
      <sheetName val="Data"/>
      <sheetName val="Factors_GWPs"/>
      <sheetName val="halo06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Chart5"/>
      <sheetName val="Electri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 &amp; Instructions"/>
      <sheetName val="Summary"/>
      <sheetName val="Data VMT - Cars"/>
      <sheetName val="Data VMT - Light Trucks"/>
      <sheetName val="Data - Other"/>
      <sheetName val="Data VMT - ODV"/>
      <sheetName val="Calculations"/>
      <sheetName val="Emission Factors - LDV"/>
      <sheetName val="Emission Factors - ODV"/>
      <sheetName val="ch4mob06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4.1 N2O Sum"/>
      <sheetName val="T4.2 N2O_NitFert"/>
      <sheetName val="T4.3 N2O_Animal"/>
      <sheetName val="T4.4 N2O_Mobile"/>
      <sheetName val="T4.5 N2O_StComb"/>
      <sheetName val="T4.6 N2O_IndProc"/>
      <sheetName val="Bubbles"/>
      <sheetName val="Graphdata"/>
      <sheetName val="FigES5"/>
      <sheetName val="Tables_Chp.4 N20_06"/>
      <sheetName val="#REF"/>
    </sheetNames>
    <sheetDataSet>
      <sheetData sheetId="7">
        <row r="5"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  <cell r="N5">
            <v>1999</v>
          </cell>
          <cell r="O5">
            <v>2000</v>
          </cell>
          <cell r="P5">
            <v>2001</v>
          </cell>
          <cell r="Q5">
            <v>2002</v>
          </cell>
          <cell r="R5">
            <v>2003</v>
          </cell>
          <cell r="S5">
            <v>2004</v>
          </cell>
          <cell r="T5">
            <v>2005</v>
          </cell>
        </row>
        <row r="6">
          <cell r="D6" t="str">
            <v>Agriculture</v>
          </cell>
          <cell r="E6">
            <v>842.1265576968442</v>
          </cell>
          <cell r="F6">
            <v>849.4323171890272</v>
          </cell>
          <cell r="G6">
            <v>870.5922693251298</v>
          </cell>
          <cell r="H6">
            <v>856.4643171766257</v>
          </cell>
          <cell r="I6">
            <v>924.7768092140725</v>
          </cell>
          <cell r="J6">
            <v>855.9256995701079</v>
          </cell>
          <cell r="K6">
            <v>843.9035866208912</v>
          </cell>
          <cell r="L6">
            <v>860.9100525179538</v>
          </cell>
          <cell r="M6">
            <v>869.4639976450155</v>
          </cell>
          <cell r="N6">
            <v>863.5095432128442</v>
          </cell>
          <cell r="O6">
            <v>850.591304713756</v>
          </cell>
          <cell r="P6">
            <v>848.1519821735048</v>
          </cell>
          <cell r="Q6">
            <v>833.7813020385487</v>
          </cell>
          <cell r="R6">
            <v>837.1644592964651</v>
          </cell>
          <cell r="S6">
            <v>921.9249100520607</v>
          </cell>
          <cell r="T6">
            <v>945.5217226094783</v>
          </cell>
          <cell r="U6">
            <v>23.596812557417593</v>
          </cell>
        </row>
        <row r="7">
          <cell r="D7" t="str">
            <v>Energy</v>
          </cell>
          <cell r="E7">
            <v>171.50993852041276</v>
          </cell>
          <cell r="F7">
            <v>191.9017208010306</v>
          </cell>
          <cell r="G7">
            <v>198.1643322441446</v>
          </cell>
          <cell r="H7">
            <v>205.14274168296976</v>
          </cell>
          <cell r="I7">
            <v>212.08097158751258</v>
          </cell>
          <cell r="J7">
            <v>223.30761165502872</v>
          </cell>
          <cell r="K7">
            <v>230.81559481296443</v>
          </cell>
          <cell r="L7">
            <v>229.76365409903693</v>
          </cell>
          <cell r="M7">
            <v>232.1173472642331</v>
          </cell>
          <cell r="N7">
            <v>231.6987077197995</v>
          </cell>
          <cell r="O7">
            <v>231.81195989157112</v>
          </cell>
          <cell r="P7">
            <v>225.942227633813</v>
          </cell>
          <cell r="Q7">
            <v>221.56634542940068</v>
          </cell>
          <cell r="R7">
            <v>219.57179360139517</v>
          </cell>
          <cell r="S7">
            <v>225.93434019335126</v>
          </cell>
          <cell r="T7">
            <v>227.19840290890494</v>
          </cell>
          <cell r="U7">
            <v>1.2640627155536777</v>
          </cell>
        </row>
        <row r="8">
          <cell r="D8" t="str">
            <v>Industry</v>
          </cell>
          <cell r="E8">
            <v>96.47829088431611</v>
          </cell>
          <cell r="F8">
            <v>99.24558705820425</v>
          </cell>
          <cell r="G8">
            <v>95.4107009556</v>
          </cell>
          <cell r="H8">
            <v>100.4126163682729</v>
          </cell>
          <cell r="I8">
            <v>110.44377065057874</v>
          </cell>
          <cell r="J8">
            <v>111.07244964767874</v>
          </cell>
          <cell r="K8">
            <v>116.01592345106346</v>
          </cell>
          <cell r="L8">
            <v>73.57595275398263</v>
          </cell>
          <cell r="M8">
            <v>58.1196132164728</v>
          </cell>
          <cell r="N8">
            <v>56.89081605244355</v>
          </cell>
          <cell r="O8">
            <v>55.956526602445166</v>
          </cell>
          <cell r="P8">
            <v>47.25366531157924</v>
          </cell>
          <cell r="Q8">
            <v>51.36420086268963</v>
          </cell>
          <cell r="R8">
            <v>47.28093056383862</v>
          </cell>
          <cell r="S8">
            <v>47.23422871832634</v>
          </cell>
          <cell r="T8">
            <v>44.73403771419251</v>
          </cell>
          <cell r="U8">
            <v>-2.500191004133832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es &amp; Instructions"/>
      <sheetName val="Summary"/>
      <sheetName val="Data&amp;Calculations"/>
    </sheetNames>
    <sheetDataSet>
      <sheetData sheetId="2">
        <row r="117">
          <cell r="B117">
            <v>1.05587</v>
          </cell>
        </row>
        <row r="123">
          <cell r="B123">
            <v>1.0731460254838194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 &amp; Instructions"/>
      <sheetName val="Summary &amp; Calculations"/>
      <sheetName val="Data"/>
      <sheetName val="Factors_GWPs"/>
      <sheetName val="halo0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4 Q-A"/>
      <sheetName val="Analysis - CO2E"/>
      <sheetName val="Analysis - CH4"/>
      <sheetName val="Summary, CO2 Eq"/>
      <sheetName val="Summary, CH4"/>
      <sheetName val="Summary, C Eq"/>
      <sheetName val="Oil&amp;Gas"/>
      <sheetName val="Indust"/>
      <sheetName val="Ent Fermnt"/>
      <sheetName val="Mobile"/>
      <sheetName val="Petro"/>
      <sheetName val="Coal"/>
      <sheetName val="StComb"/>
      <sheetName val="Crop Res"/>
      <sheetName val="Land"/>
      <sheetName val="Rice"/>
      <sheetName val="Animal Waste"/>
      <sheetName val="Dom WW"/>
      <sheetName val="Ind WW"/>
      <sheetName val="QA - QC- 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2.421875" style="0" customWidth="1"/>
    <col min="3" max="3" width="13.421875" style="0" customWidth="1"/>
    <col min="4" max="4" width="12.57421875" style="0" customWidth="1"/>
    <col min="5" max="5" width="16.00390625" style="0" customWidth="1"/>
    <col min="6" max="6" width="11.00390625" style="0" customWidth="1"/>
    <col min="7" max="7" width="10.140625" style="0" bestFit="1" customWidth="1"/>
  </cols>
  <sheetData>
    <row r="1" ht="12.75">
      <c r="A1" t="s">
        <v>56</v>
      </c>
    </row>
    <row r="2" spans="1:5" ht="12.75">
      <c r="A2" s="1" t="s">
        <v>4</v>
      </c>
      <c r="B2" s="2" t="s">
        <v>5</v>
      </c>
      <c r="C2" s="2"/>
      <c r="D2" s="2"/>
      <c r="E2" s="2"/>
    </row>
    <row r="3" spans="2:6" ht="12.75">
      <c r="B3" s="2" t="s">
        <v>6</v>
      </c>
      <c r="C3" s="2" t="s">
        <v>7</v>
      </c>
      <c r="D3" s="2" t="s">
        <v>8</v>
      </c>
      <c r="E3" s="2" t="s">
        <v>9</v>
      </c>
      <c r="F3" s="2" t="s">
        <v>3</v>
      </c>
    </row>
    <row r="4" spans="1:6" ht="12.75">
      <c r="A4" s="1" t="s">
        <v>0</v>
      </c>
      <c r="B4" s="2"/>
      <c r="C4" s="2"/>
      <c r="D4" s="2"/>
      <c r="E4" s="2"/>
      <c r="F4" s="2"/>
    </row>
    <row r="5" spans="1:7" ht="12.75">
      <c r="A5" s="3" t="s">
        <v>10</v>
      </c>
      <c r="B5" s="4">
        <v>1172.2978353609199</v>
      </c>
      <c r="C5" s="4">
        <v>1012.3235860704743</v>
      </c>
      <c r="D5" s="4">
        <v>1417.6831423215876</v>
      </c>
      <c r="E5" s="4">
        <v>1757.2506845740186</v>
      </c>
      <c r="F5" s="4">
        <f>SUM(B5:E5)</f>
        <v>5359.555248327</v>
      </c>
      <c r="G5" s="5"/>
    </row>
    <row r="6" spans="1:7" ht="12.75">
      <c r="A6" s="3" t="s">
        <v>11</v>
      </c>
      <c r="B6" s="4"/>
      <c r="C6" s="4"/>
      <c r="D6" s="4">
        <v>87.28283200010519</v>
      </c>
      <c r="E6" s="4"/>
      <c r="F6" s="4">
        <f>SUM(B6:E6)</f>
        <v>87.28283200010519</v>
      </c>
      <c r="G6" s="5"/>
    </row>
    <row r="7" spans="1:7" ht="12.75">
      <c r="A7" s="1" t="s">
        <v>12</v>
      </c>
      <c r="B7" s="6">
        <f>SUM(B5:B6)</f>
        <v>1172.2978353609199</v>
      </c>
      <c r="C7" s="6">
        <f>SUM(C5:C6)</f>
        <v>1012.3235860704743</v>
      </c>
      <c r="D7" s="6">
        <f>SUM(D5:D6)</f>
        <v>1504.9659743216928</v>
      </c>
      <c r="E7" s="6">
        <f>SUM(E5:E6)</f>
        <v>1757.2506845740186</v>
      </c>
      <c r="F7" s="6">
        <f>F5+F6</f>
        <v>5446.838080327106</v>
      </c>
      <c r="G7" s="5"/>
    </row>
    <row r="8" spans="1:6" ht="12.75">
      <c r="A8" s="1" t="s">
        <v>1</v>
      </c>
      <c r="B8" s="4"/>
      <c r="C8" s="4"/>
      <c r="D8" s="4"/>
      <c r="E8" s="4"/>
      <c r="F8" s="4"/>
    </row>
    <row r="9" spans="1:6" ht="12.75">
      <c r="A9" t="s">
        <v>13</v>
      </c>
      <c r="B9" s="4"/>
      <c r="C9" s="4"/>
      <c r="D9" s="4"/>
      <c r="E9" s="4"/>
      <c r="F9" s="4"/>
    </row>
    <row r="10" spans="1:6" ht="12.75">
      <c r="A10" s="7" t="s">
        <v>14</v>
      </c>
      <c r="B10" s="4"/>
      <c r="C10" s="4"/>
      <c r="D10" s="4">
        <v>85.99230255846223</v>
      </c>
      <c r="E10" s="4"/>
      <c r="F10" s="4">
        <f aca="true" t="shared" si="0" ref="F10:F15">SUM(B10:E10)</f>
        <v>85.99230255846223</v>
      </c>
    </row>
    <row r="11" spans="1:6" ht="12.75">
      <c r="A11" s="7" t="s">
        <v>15</v>
      </c>
      <c r="B11" s="4"/>
      <c r="C11" s="4"/>
      <c r="D11" s="4">
        <v>182.9565128222232</v>
      </c>
      <c r="E11" s="4"/>
      <c r="F11" s="4">
        <f t="shared" si="0"/>
        <v>182.9565128222232</v>
      </c>
    </row>
    <row r="12" spans="1:6" ht="12.75">
      <c r="A12" s="7" t="s">
        <v>16</v>
      </c>
      <c r="B12" s="4"/>
      <c r="C12" s="4"/>
      <c r="D12" s="4">
        <v>23.514716564749694</v>
      </c>
      <c r="E12" s="4"/>
      <c r="F12" s="4">
        <f t="shared" si="0"/>
        <v>23.514716564749694</v>
      </c>
    </row>
    <row r="13" spans="1:6" ht="12.75">
      <c r="A13" s="7" t="s">
        <v>17</v>
      </c>
      <c r="B13" s="4">
        <v>4.445540735802307</v>
      </c>
      <c r="C13" s="4">
        <v>1.0419920229591448</v>
      </c>
      <c r="D13" s="4">
        <v>1.5798865493873788</v>
      </c>
      <c r="E13" s="4"/>
      <c r="F13" s="8">
        <f t="shared" si="0"/>
        <v>7.06741930814883</v>
      </c>
    </row>
    <row r="14" spans="1:6" ht="12.75">
      <c r="A14" s="7" t="s">
        <v>18</v>
      </c>
      <c r="B14" s="4">
        <v>0.29279895580106424</v>
      </c>
      <c r="C14" s="4">
        <v>0.28050178980545604</v>
      </c>
      <c r="D14" s="4">
        <v>0.1968714859736192</v>
      </c>
      <c r="E14" s="4">
        <v>0.001669562064484072</v>
      </c>
      <c r="F14" s="4">
        <f t="shared" si="0"/>
        <v>0.7718417936446235</v>
      </c>
    </row>
    <row r="15" spans="1:6" ht="12.75">
      <c r="A15" s="7" t="s">
        <v>19</v>
      </c>
      <c r="B15" s="4"/>
      <c r="C15" s="4"/>
      <c r="D15" s="4"/>
      <c r="E15" s="4">
        <v>2.6662419993736775</v>
      </c>
      <c r="F15" s="4">
        <f t="shared" si="0"/>
        <v>2.6662419993736775</v>
      </c>
    </row>
    <row r="16" spans="1:6" ht="12.75">
      <c r="A16" s="9" t="s">
        <v>20</v>
      </c>
      <c r="B16" s="4"/>
      <c r="C16" s="4"/>
      <c r="D16" s="4"/>
      <c r="E16" s="4"/>
      <c r="F16" s="4"/>
    </row>
    <row r="17" spans="1:6" ht="12.75">
      <c r="A17" s="7" t="s">
        <v>21</v>
      </c>
      <c r="B17" s="4"/>
      <c r="C17" s="4">
        <v>179.73222867470088</v>
      </c>
      <c r="D17" s="4"/>
      <c r="E17" s="4"/>
      <c r="F17" s="4">
        <f>SUM(B17:E17)</f>
        <v>179.73222867470088</v>
      </c>
    </row>
    <row r="18" spans="1:6" ht="12.75">
      <c r="A18" s="7" t="s">
        <v>22</v>
      </c>
      <c r="B18" s="4"/>
      <c r="C18" s="4">
        <v>17.753714062500002</v>
      </c>
      <c r="D18" s="4"/>
      <c r="E18" s="4"/>
      <c r="F18" s="4">
        <f>SUM(B18:E18)</f>
        <v>17.753714062500002</v>
      </c>
    </row>
    <row r="19" spans="1:8" ht="12.75">
      <c r="A19" s="10" t="s">
        <v>23</v>
      </c>
      <c r="B19" s="11"/>
      <c r="C19" s="11"/>
      <c r="D19" s="11">
        <v>10.367802716739813</v>
      </c>
      <c r="E19" s="11"/>
      <c r="F19" s="11">
        <f>SUM(B19:E19)</f>
        <v>10.367802716739813</v>
      </c>
      <c r="G19" s="12"/>
      <c r="H19" s="12"/>
    </row>
    <row r="20" spans="1:6" ht="12.75">
      <c r="A20" s="13" t="s">
        <v>11</v>
      </c>
      <c r="B20" s="4"/>
      <c r="C20" s="4"/>
      <c r="D20" s="4">
        <v>4.190906979923712</v>
      </c>
      <c r="E20" s="4"/>
      <c r="F20" s="4">
        <f>SUM(B20:E20)</f>
        <v>4.190906979923712</v>
      </c>
    </row>
    <row r="21" spans="1:6" ht="12.75">
      <c r="A21" s="9" t="s">
        <v>24</v>
      </c>
      <c r="B21" s="4"/>
      <c r="C21" s="4"/>
      <c r="D21" s="4"/>
      <c r="E21" s="4"/>
      <c r="F21" s="4"/>
    </row>
    <row r="22" spans="1:6" ht="12.75">
      <c r="A22" s="7" t="s">
        <v>25</v>
      </c>
      <c r="B22" s="4"/>
      <c r="C22" s="4"/>
      <c r="D22" s="4">
        <v>144.9235123806873</v>
      </c>
      <c r="E22" s="4"/>
      <c r="F22" s="4">
        <f>SUM(B22:E22)</f>
        <v>144.9235123806873</v>
      </c>
    </row>
    <row r="23" spans="1:6" ht="12.75">
      <c r="A23" s="7" t="s">
        <v>26</v>
      </c>
      <c r="B23" s="4"/>
      <c r="C23" s="4"/>
      <c r="D23" s="4">
        <v>58.33824356162016</v>
      </c>
      <c r="E23" s="4"/>
      <c r="F23" s="4">
        <f>SUM(B23:E23)</f>
        <v>58.33824356162016</v>
      </c>
    </row>
    <row r="24" spans="1:6" ht="12.75">
      <c r="A24" s="7" t="s">
        <v>27</v>
      </c>
      <c r="B24" s="4"/>
      <c r="C24" s="4"/>
      <c r="D24" s="4">
        <v>11.229710405161617</v>
      </c>
      <c r="E24" s="4"/>
      <c r="F24" s="4">
        <f>SUM(B24:E24)</f>
        <v>11.229710405161617</v>
      </c>
    </row>
    <row r="25" spans="1:6" ht="12.75">
      <c r="A25" s="7" t="s">
        <v>28</v>
      </c>
      <c r="B25" s="4"/>
      <c r="C25" s="4"/>
      <c r="D25" s="4">
        <v>1.4151955115747787</v>
      </c>
      <c r="E25" s="4"/>
      <c r="F25" s="4">
        <f>SUM(B25:E25)</f>
        <v>1.4151955115747787</v>
      </c>
    </row>
    <row r="26" spans="1:7" ht="12.75">
      <c r="A26" s="1" t="s">
        <v>29</v>
      </c>
      <c r="B26" s="6">
        <f>SUM(B10:B25)</f>
        <v>4.738339691603372</v>
      </c>
      <c r="C26" s="6">
        <f>SUM(C10:C25)</f>
        <v>198.80843654996548</v>
      </c>
      <c r="D26" s="6">
        <f>SUM(D10:D25)</f>
        <v>524.7056615365036</v>
      </c>
      <c r="E26" s="6">
        <f>SUM(E10:E25)</f>
        <v>2.6679115614381614</v>
      </c>
      <c r="F26" s="6">
        <f>SUM(F10:F25)</f>
        <v>730.9203493395105</v>
      </c>
      <c r="G26" s="14"/>
    </row>
    <row r="27" spans="1:6" ht="12.75">
      <c r="A27" t="s">
        <v>2</v>
      </c>
      <c r="B27" s="4"/>
      <c r="C27" s="4"/>
      <c r="D27" s="4"/>
      <c r="E27" s="4"/>
      <c r="F27" s="4"/>
    </row>
    <row r="28" spans="1:6" ht="12.75">
      <c r="A28" t="s">
        <v>30</v>
      </c>
      <c r="B28" s="4"/>
      <c r="C28" s="4"/>
      <c r="D28" s="4"/>
      <c r="E28" s="4"/>
      <c r="F28" s="4"/>
    </row>
    <row r="29" spans="1:6" ht="12.75">
      <c r="A29" t="s">
        <v>31</v>
      </c>
      <c r="B29" s="4"/>
      <c r="C29" s="4"/>
      <c r="D29" s="4">
        <v>139.59713820576644</v>
      </c>
      <c r="E29" s="4"/>
      <c r="F29" s="4">
        <f>SUM(B29:E29)</f>
        <v>139.59713820576644</v>
      </c>
    </row>
    <row r="30" spans="1:6" ht="12.75">
      <c r="A30" t="s">
        <v>32</v>
      </c>
      <c r="B30" s="4"/>
      <c r="C30" s="4"/>
      <c r="D30" s="4">
        <v>20.832905081148557</v>
      </c>
      <c r="E30" s="4"/>
      <c r="F30" s="4">
        <f>SUM(B30:E30)</f>
        <v>20.832905081148557</v>
      </c>
    </row>
    <row r="31" spans="1:6" ht="12.75">
      <c r="A31" t="s">
        <v>28</v>
      </c>
      <c r="B31" s="4"/>
      <c r="C31" s="4"/>
      <c r="D31" s="4">
        <v>0.6158045756171885</v>
      </c>
      <c r="E31" s="4"/>
      <c r="F31" s="4">
        <f>SUM(B31:E31)</f>
        <v>0.6158045756171885</v>
      </c>
    </row>
    <row r="32" spans="1:6" ht="12.75">
      <c r="A32" t="s">
        <v>33</v>
      </c>
      <c r="B32" s="4"/>
      <c r="C32" s="4"/>
      <c r="D32" s="4"/>
      <c r="E32" s="4"/>
      <c r="F32" s="4"/>
    </row>
    <row r="33" spans="1:6" ht="12.75">
      <c r="A33" t="s">
        <v>34</v>
      </c>
      <c r="B33" s="4"/>
      <c r="C33" s="4"/>
      <c r="D33" s="4"/>
      <c r="E33" s="4">
        <v>28.83183175996613</v>
      </c>
      <c r="F33" s="4">
        <f>SUM(B33:E33)</f>
        <v>28.83183175996613</v>
      </c>
    </row>
    <row r="34" spans="1:6" ht="12.75">
      <c r="A34" t="s">
        <v>17</v>
      </c>
      <c r="B34" s="4">
        <v>0.9260614268338172</v>
      </c>
      <c r="C34" s="4">
        <v>0.31092948761028516</v>
      </c>
      <c r="D34" s="4">
        <v>3.7062118428690565</v>
      </c>
      <c r="E34" s="4">
        <v>0.018805708142333687</v>
      </c>
      <c r="F34" s="4">
        <f>SUM(B34:E34)</f>
        <v>4.962008465455493</v>
      </c>
    </row>
    <row r="35" spans="1:6" ht="12.75">
      <c r="A35" t="s">
        <v>18</v>
      </c>
      <c r="B35" s="4">
        <v>3.2980455320038855</v>
      </c>
      <c r="C35" s="4">
        <v>3.159532014231366</v>
      </c>
      <c r="D35" s="4">
        <v>2.2175322412536427</v>
      </c>
      <c r="E35" s="4"/>
      <c r="F35" s="4">
        <f>SUM(B35:E35)</f>
        <v>8.675109787488894</v>
      </c>
    </row>
    <row r="36" spans="1:6" ht="12.75">
      <c r="A36" t="s">
        <v>35</v>
      </c>
      <c r="B36" s="6"/>
      <c r="C36" s="6"/>
      <c r="D36" s="8">
        <v>10.808169699407316</v>
      </c>
      <c r="E36" s="8"/>
      <c r="F36" s="8">
        <f>SUM(B36:E36)</f>
        <v>10.808169699407316</v>
      </c>
    </row>
    <row r="37" spans="1:6" ht="12.75">
      <c r="A37" t="s">
        <v>20</v>
      </c>
      <c r="B37" s="4"/>
      <c r="C37" s="4"/>
      <c r="D37" s="4"/>
      <c r="E37" s="4"/>
      <c r="F37" s="4"/>
    </row>
    <row r="38" spans="1:6" ht="12.75">
      <c r="A38" t="s">
        <v>36</v>
      </c>
      <c r="B38" s="4"/>
      <c r="C38" s="4">
        <v>4.818959702857143</v>
      </c>
      <c r="D38" s="4"/>
      <c r="E38" s="4"/>
      <c r="F38" s="4">
        <f>SUM(B38:E38)</f>
        <v>4.818959702857143</v>
      </c>
    </row>
    <row r="39" spans="1:6" ht="12.75">
      <c r="A39" t="s">
        <v>37</v>
      </c>
      <c r="B39" s="4"/>
      <c r="C39" s="4"/>
      <c r="D39" s="4"/>
      <c r="E39" s="4"/>
      <c r="F39" s="4">
        <f>SUM(B39:E39)</f>
        <v>0</v>
      </c>
    </row>
    <row r="40" spans="1:6" ht="12.75">
      <c r="A40" t="s">
        <v>38</v>
      </c>
      <c r="B40" s="4">
        <v>0.16605395852761634</v>
      </c>
      <c r="C40" s="4">
        <v>0.15907991353262896</v>
      </c>
      <c r="D40" s="4">
        <v>0.11165097729837853</v>
      </c>
      <c r="E40" s="4"/>
      <c r="F40" s="4">
        <f>SUM(B40:E40)</f>
        <v>0.43678484935862383</v>
      </c>
    </row>
    <row r="41" spans="1:7" ht="12.75">
      <c r="A41" t="s">
        <v>29</v>
      </c>
      <c r="B41" s="6">
        <f>SUM(B29:B40)</f>
        <v>4.390160917365319</v>
      </c>
      <c r="C41" s="6">
        <f>SUM(C29:C40)</f>
        <v>8.448501118231423</v>
      </c>
      <c r="D41" s="6">
        <f>SUM(D29:D40)</f>
        <v>177.8894126233606</v>
      </c>
      <c r="E41" s="6">
        <f>SUM(E29:E40)</f>
        <v>28.850637468108463</v>
      </c>
      <c r="F41" s="6">
        <f>SUM(F29:F40)</f>
        <v>219.57871212706576</v>
      </c>
      <c r="G41" s="14"/>
    </row>
    <row r="42" spans="1:6" ht="12.75">
      <c r="A42" t="s">
        <v>39</v>
      </c>
      <c r="B42" s="6"/>
      <c r="C42" s="6"/>
      <c r="D42" s="6"/>
      <c r="E42" s="6"/>
      <c r="F42" s="6"/>
    </row>
    <row r="43" spans="1:6" ht="12.75">
      <c r="A43" s="3" t="s">
        <v>40</v>
      </c>
      <c r="B43" s="15"/>
      <c r="C43" s="15"/>
      <c r="D43" s="15">
        <v>17.62564732652784</v>
      </c>
      <c r="E43" s="15"/>
      <c r="F43" s="15">
        <f aca="true" t="shared" si="1" ref="F43:F48">SUM(B43:E43)</f>
        <v>17.62564732652784</v>
      </c>
    </row>
    <row r="44" spans="1:6" ht="12.75">
      <c r="A44" s="3" t="s">
        <v>41</v>
      </c>
      <c r="B44" s="15"/>
      <c r="C44" s="15">
        <v>1.7413290224999998</v>
      </c>
      <c r="D44" s="15"/>
      <c r="E44" s="15"/>
      <c r="F44" s="15">
        <f t="shared" si="1"/>
        <v>1.7413290224999998</v>
      </c>
    </row>
    <row r="45" spans="1:6" ht="12.75">
      <c r="A45" s="3" t="s">
        <v>42</v>
      </c>
      <c r="B45" s="15"/>
      <c r="C45" s="15">
        <v>27.195285250000005</v>
      </c>
      <c r="D45" s="15"/>
      <c r="E45" s="15"/>
      <c r="F45" s="15">
        <f t="shared" si="1"/>
        <v>27.195285250000005</v>
      </c>
    </row>
    <row r="46" spans="1:6" ht="12.75">
      <c r="A46" s="3" t="s">
        <v>43</v>
      </c>
      <c r="B46" s="15"/>
      <c r="C46" s="15"/>
      <c r="D46" s="15"/>
      <c r="E46" s="15">
        <v>72.428191264</v>
      </c>
      <c r="F46" s="15">
        <f t="shared" si="1"/>
        <v>72.428191264</v>
      </c>
    </row>
    <row r="47" spans="1:6" ht="12.75">
      <c r="A47" s="3" t="s">
        <v>44</v>
      </c>
      <c r="B47" s="15"/>
      <c r="C47" s="15">
        <v>25.916286690000003</v>
      </c>
      <c r="D47" s="15"/>
      <c r="E47" s="15"/>
      <c r="F47" s="15">
        <f t="shared" si="1"/>
        <v>25.916286690000003</v>
      </c>
    </row>
    <row r="48" spans="1:6" ht="12.75">
      <c r="A48" s="3" t="s">
        <v>45</v>
      </c>
      <c r="B48" s="15"/>
      <c r="C48" s="15">
        <v>1.4094026999999998</v>
      </c>
      <c r="D48" s="15"/>
      <c r="E48" s="15"/>
      <c r="F48" s="15">
        <f t="shared" si="1"/>
        <v>1.4094026999999998</v>
      </c>
    </row>
    <row r="49" spans="1:7" ht="12.75">
      <c r="A49" s="1" t="s">
        <v>29</v>
      </c>
      <c r="B49" s="16">
        <f>SUM(B43:B48)</f>
        <v>0</v>
      </c>
      <c r="C49" s="16">
        <f>SUM(C43:C48)</f>
        <v>56.26230366250001</v>
      </c>
      <c r="D49" s="16">
        <f>SUM(D43:D48)</f>
        <v>17.62564732652784</v>
      </c>
      <c r="E49" s="16">
        <f>SUM(E43:E48)</f>
        <v>72.428191264</v>
      </c>
      <c r="F49" s="6">
        <f>SUM(F43:F48)</f>
        <v>146.31614225302783</v>
      </c>
      <c r="G49" s="14"/>
    </row>
    <row r="50" spans="1:6" ht="12.75">
      <c r="A50" s="1" t="s">
        <v>46</v>
      </c>
      <c r="B50" s="16"/>
      <c r="C50" s="16"/>
      <c r="D50" s="16"/>
      <c r="E50" s="16"/>
      <c r="F50" s="16"/>
    </row>
    <row r="51" spans="1:6" ht="12.75">
      <c r="A51" s="17" t="s">
        <v>47</v>
      </c>
      <c r="B51" s="15"/>
      <c r="C51" s="15"/>
      <c r="D51" s="15">
        <v>3.9872392322518873</v>
      </c>
      <c r="E51" s="15"/>
      <c r="F51" s="15">
        <f>SUM(B51:E51)</f>
        <v>3.9872392322518873</v>
      </c>
    </row>
    <row r="52" spans="1:6" ht="12.75">
      <c r="A52" s="17" t="s">
        <v>48</v>
      </c>
      <c r="B52" s="15"/>
      <c r="C52" s="15"/>
      <c r="D52" s="15">
        <v>4.125872483060163</v>
      </c>
      <c r="E52" s="15"/>
      <c r="F52" s="15">
        <f>SUM(B52:E52)</f>
        <v>4.125872483060163</v>
      </c>
    </row>
    <row r="53" spans="1:6" ht="12.75">
      <c r="A53" s="17" t="s">
        <v>49</v>
      </c>
      <c r="B53" s="15"/>
      <c r="C53" s="15"/>
      <c r="D53" s="15">
        <v>0.46529528030145306</v>
      </c>
      <c r="E53" s="15"/>
      <c r="F53" s="15">
        <f>SUM(B53:E53)</f>
        <v>0.46529528030145306</v>
      </c>
    </row>
    <row r="54" spans="1:7" ht="12.75">
      <c r="A54" s="1" t="s">
        <v>29</v>
      </c>
      <c r="B54" s="16">
        <f>(B51+B52+B53)</f>
        <v>0</v>
      </c>
      <c r="C54" s="16">
        <f>(C51+C52+C53)</f>
        <v>0</v>
      </c>
      <c r="D54" s="16">
        <f>(D51+D52+D53)</f>
        <v>8.578406995613502</v>
      </c>
      <c r="E54" s="16">
        <f>(E51+E52+E53)</f>
        <v>0</v>
      </c>
      <c r="F54" s="16">
        <f>(F51+F52+F53)</f>
        <v>8.578406995613502</v>
      </c>
      <c r="G54" s="18"/>
    </row>
    <row r="55" spans="1:7" ht="12.75">
      <c r="A55" s="1" t="s">
        <v>50</v>
      </c>
      <c r="B55" s="16"/>
      <c r="C55" s="16">
        <v>7.889352382399999</v>
      </c>
      <c r="D55" s="16"/>
      <c r="E55" s="16"/>
      <c r="F55" s="16">
        <f>SUM(B55:E55)</f>
        <v>7.889352382399999</v>
      </c>
      <c r="G55" s="18"/>
    </row>
    <row r="56" spans="1:6" ht="12.75">
      <c r="A56" s="1" t="s">
        <v>51</v>
      </c>
      <c r="B56" s="16"/>
      <c r="C56" s="16"/>
      <c r="D56" s="16"/>
      <c r="E56" s="16"/>
      <c r="F56" s="16"/>
    </row>
    <row r="57" spans="1:6" ht="12.75">
      <c r="A57" s="17" t="s">
        <v>52</v>
      </c>
      <c r="B57" s="15">
        <v>4.72777800260157</v>
      </c>
      <c r="C57" s="15">
        <v>4.529217626150373</v>
      </c>
      <c r="D57" s="15">
        <v>3.1788524592893275</v>
      </c>
      <c r="E57" s="15"/>
      <c r="F57" s="16">
        <f>SUM(B57:E57)</f>
        <v>12.435848088041272</v>
      </c>
    </row>
    <row r="58" spans="1:6" ht="12.75">
      <c r="A58" s="17" t="s">
        <v>53</v>
      </c>
      <c r="B58" s="15"/>
      <c r="C58" s="15"/>
      <c r="D58" s="15">
        <v>2.9322170452367153</v>
      </c>
      <c r="E58" s="15"/>
      <c r="F58" s="16">
        <f>SUM(B58:E58)</f>
        <v>2.9322170452367153</v>
      </c>
    </row>
    <row r="59" spans="1:8" ht="12.75">
      <c r="A59" s="1" t="s">
        <v>29</v>
      </c>
      <c r="B59" s="16">
        <f>(B57+B58)</f>
        <v>4.72777800260157</v>
      </c>
      <c r="C59" s="16">
        <f>(C57+C58)</f>
        <v>4.529217626150373</v>
      </c>
      <c r="D59" s="16">
        <f>(D57+D58)</f>
        <v>6.111069504526043</v>
      </c>
      <c r="E59" s="16">
        <f>(E57+E58)</f>
        <v>0</v>
      </c>
      <c r="F59" s="16">
        <f>SUM(B59:E59)</f>
        <v>15.368065133277987</v>
      </c>
      <c r="G59" s="18"/>
      <c r="H59" s="19"/>
    </row>
    <row r="60" spans="1:7" ht="12.75">
      <c r="A60" s="1" t="s">
        <v>54</v>
      </c>
      <c r="B60" s="16">
        <f>(B61-B7)</f>
        <v>13.85627861157036</v>
      </c>
      <c r="C60" s="16">
        <f>(C61-C7)</f>
        <v>275.9378113392471</v>
      </c>
      <c r="D60" s="16">
        <f>(D61-D7)</f>
        <v>734.9101979865316</v>
      </c>
      <c r="E60" s="16">
        <f>(E61-E7)</f>
        <v>103.94674029354655</v>
      </c>
      <c r="F60" s="16">
        <f>(B60+C60+D60+E60)</f>
        <v>1128.6510282308955</v>
      </c>
      <c r="G60" s="18"/>
    </row>
    <row r="61" spans="1:7" ht="12.75">
      <c r="A61" s="1" t="s">
        <v>55</v>
      </c>
      <c r="B61" s="16">
        <f>SUM(B7,B26,B41,B49,B54,B55,B59)</f>
        <v>1186.1541139724902</v>
      </c>
      <c r="C61" s="16">
        <f>SUM(C7,C26,C41,C49,C54,C55,C59)</f>
        <v>1288.2613974097214</v>
      </c>
      <c r="D61" s="16">
        <f>SUM(D7,D26,D41,D49,D54,D55,D59)</f>
        <v>2239.8761723082243</v>
      </c>
      <c r="E61" s="16">
        <f>SUM(E7,E26,E41,E49,E54,E55,E59)</f>
        <v>1861.1974248675651</v>
      </c>
      <c r="F61" s="16">
        <f>SUM(F7,F26,F41,F49,F54,F55,F59)</f>
        <v>6575.489108558001</v>
      </c>
      <c r="G61" s="18"/>
    </row>
  </sheetData>
  <sheetProtection/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Checklick</dc:creator>
  <cp:keywords/>
  <dc:description/>
  <cp:lastModifiedBy>PE7</cp:lastModifiedBy>
  <cp:lastPrinted>2007-10-29T20:00:55Z</cp:lastPrinted>
  <dcterms:created xsi:type="dcterms:W3CDTF">2002-06-27T20:15:30Z</dcterms:created>
  <dcterms:modified xsi:type="dcterms:W3CDTF">2011-02-16T11:49:44Z</dcterms:modified>
  <cp:category/>
  <cp:version/>
  <cp:contentType/>
  <cp:contentStatus/>
</cp:coreProperties>
</file>