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777D0AEA-16C0-4A55-B0CA-F4FEDE6462F1}" xr6:coauthVersionLast="47" xr6:coauthVersionMax="47" xr10:uidLastSave="{00000000-0000-0000-0000-000000000000}"/>
  <bookViews>
    <workbookView xWindow="4845" yWindow="4845" windowWidth="21600" windowHeight="13635" xr2:uid="{AA635BBE-8F71-4394-B503-3F0CBB5A2645}"/>
  </bookViews>
  <sheets>
    <sheet name="35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'35'!$A$1:$O$24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2" l="1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J34" i="2" s="1"/>
  <c r="I28" i="2"/>
  <c r="L27" i="2"/>
  <c r="K27" i="2"/>
  <c r="K34" i="2" s="1"/>
  <c r="J27" i="2"/>
  <c r="I27" i="2"/>
  <c r="I34" i="2" s="1"/>
</calcChain>
</file>

<file path=xl/sharedStrings.xml><?xml version="1.0" encoding="utf-8"?>
<sst xmlns="http://schemas.openxmlformats.org/spreadsheetml/2006/main" count="35" uniqueCount="28">
  <si>
    <t>U.S. Energy Information Administration, Short-Term Energy Outlook, May 2024</t>
  </si>
  <si>
    <t>Series names for chart</t>
  </si>
  <si>
    <t>Hydropower</t>
  </si>
  <si>
    <t>HVTCBUS</t>
  </si>
  <si>
    <t>Wood biomass</t>
  </si>
  <si>
    <t>WWTCBUS</t>
  </si>
  <si>
    <t>Ethanol</t>
  </si>
  <si>
    <t>EOTCBUS</t>
  </si>
  <si>
    <t>Biodieses/renwable diesel</t>
  </si>
  <si>
    <t>BTTCBUS</t>
  </si>
  <si>
    <t>Biofuel losses and coproducts</t>
  </si>
  <si>
    <t>BFLCBUS</t>
  </si>
  <si>
    <t>Wind power</t>
  </si>
  <si>
    <t>WNTCBUS</t>
  </si>
  <si>
    <t>Waste biomass</t>
  </si>
  <si>
    <t>OWTCBUS</t>
  </si>
  <si>
    <t>Geothermal</t>
  </si>
  <si>
    <t>GETCBUS</t>
  </si>
  <si>
    <t>Solar</t>
  </si>
  <si>
    <t>SOTCBUS</t>
  </si>
  <si>
    <t>U.S. Renewable Energy Supply (Quadrillion Btu)</t>
  </si>
  <si>
    <t>U.S. Renewable Energy Supply Growth (Quadrillion Btu)</t>
  </si>
  <si>
    <t>Energy Source</t>
  </si>
  <si>
    <t>Liquid biofuels</t>
  </si>
  <si>
    <t>net change</t>
  </si>
  <si>
    <t>Note: Hydropower excludes pumped storage generation. Liquids include ethanol, biodiesel, renewable diesel, other biofuels, and biofuel losses and coproducts.Waste biomass includes municipal waste from biogenic sources, landfill gas, and non-wood waste.</t>
  </si>
  <si>
    <t>Data source: U.S. Energy Information Administration, Short-Term Energy Outlook, May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</si>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</sst>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2" applyAlignment="1" applyProtection="1"/>
    <xf numFmtId="0" fontId="1" fillId="2" borderId="0" xfId="1" applyFill="1"/>
    <xf numFmtId="0" fontId="4" fillId="0" borderId="1" xfId="1" applyFont="1" applyBorder="1"/>
    <xf numFmtId="0" fontId="1" fillId="0" borderId="2" xfId="1" applyBorder="1"/>
    <xf numFmtId="2" fontId="1" fillId="0" borderId="3" xfId="1" applyNumberFormat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2" fontId="1" fillId="0" borderId="0" xfId="1" applyNumberFormat="1"/>
    <xf numFmtId="0" fontId="4" fillId="0" borderId="9" xfId="1" applyFont="1" applyBorder="1" applyAlignment="1">
      <alignment horizontal="center"/>
    </xf>
    <xf numFmtId="0" fontId="1" fillId="0" borderId="9" xfId="1" applyBorder="1"/>
    <xf numFmtId="0" fontId="4" fillId="0" borderId="9" xfId="1" applyFont="1" applyBorder="1" applyAlignment="1">
      <alignment horizontal="right"/>
    </xf>
    <xf numFmtId="0" fontId="4" fillId="0" borderId="10" xfId="1" applyFont="1" applyBorder="1"/>
    <xf numFmtId="0" fontId="4" fillId="0" borderId="9" xfId="1" applyFont="1" applyBorder="1"/>
    <xf numFmtId="0" fontId="1" fillId="0" borderId="10" xfId="1" applyBorder="1"/>
    <xf numFmtId="0" fontId="5" fillId="0" borderId="9" xfId="1" applyFont="1" applyBorder="1"/>
    <xf numFmtId="2" fontId="1" fillId="0" borderId="0" xfId="1" applyNumberFormat="1" applyAlignment="1">
      <alignment horizontal="right"/>
    </xf>
    <xf numFmtId="165" fontId="1" fillId="0" borderId="0" xfId="1" applyNumberFormat="1"/>
    <xf numFmtId="0" fontId="1" fillId="0" borderId="0" xfId="1" applyAlignment="1">
      <alignment horizontal="right"/>
    </xf>
    <xf numFmtId="0" fontId="1" fillId="0" borderId="9" xfId="1" applyBorder="1" applyAlignment="1">
      <alignment horizontal="right"/>
    </xf>
    <xf numFmtId="165" fontId="1" fillId="0" borderId="9" xfId="1" applyNumberFormat="1" applyBorder="1"/>
    <xf numFmtId="9" fontId="0" fillId="0" borderId="0" xfId="3" applyFont="1"/>
    <xf numFmtId="0" fontId="6" fillId="0" borderId="0" xfId="1" applyFont="1"/>
    <xf numFmtId="49" fontId="6" fillId="0" borderId="0" xfId="1" applyNumberFormat="1" applyFont="1" applyAlignment="1">
      <alignment horizontal="left" vertical="top" wrapText="1"/>
    </xf>
    <xf numFmtId="0" fontId="6" fillId="0" borderId="0" xfId="1" quotePrefix="1" applyFont="1"/>
    <xf numFmtId="0" fontId="1" fillId="0" borderId="0" xfId="1" applyAlignment="1">
      <alignment horizontal="left" vertical="top" wrapText="1"/>
    </xf>
  </cellXfs>
  <cellStyles count="4">
    <cellStyle name="Hyperlink" xfId="2" builtinId="8"/>
    <cellStyle name="Normal" xfId="0" builtinId="0"/>
    <cellStyle name="Normal 2" xfId="1" xr:uid="{CDFA5D09-AF4D-4FA5-BCF7-15DFDF1BB051}"/>
    <cellStyle name="Percent 2" xfId="3" xr:uid="{587A7AA6-5BBE-46DC-98C1-92328EB57C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aseline="0"/>
            </a:pPr>
            <a:r>
              <a:rPr lang="en-US" sz="1000" b="1" baseline="0"/>
              <a:t>Components of annual change</a:t>
            </a:r>
          </a:p>
          <a:p>
            <a:pPr algn="l">
              <a:defRPr baseline="0"/>
            </a:pPr>
            <a:r>
              <a:rPr lang="en-US" sz="1000" b="0" baseline="0"/>
              <a:t>quadrillion British thermal units </a:t>
            </a:r>
          </a:p>
        </c:rich>
      </c:tx>
      <c:layout>
        <c:manualLayout>
          <c:xMode val="edge"/>
          <c:yMode val="edge"/>
          <c:x val="8.8725351021664706E-3"/>
          <c:y val="7.74043544875362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34021646470132"/>
          <c:y val="0.12328104569037031"/>
          <c:w val="0.57258999325754667"/>
          <c:h val="0.62191269354004686"/>
        </c:manualLayout>
      </c:layout>
      <c:barChart>
        <c:barDir val="col"/>
        <c:grouping val="stacked"/>
        <c:varyColors val="0"/>
        <c:ser>
          <c:idx val="1"/>
          <c:order val="0"/>
          <c:tx>
            <c:v>Wood biomass</c:v>
          </c:tx>
          <c:spPr>
            <a:solidFill>
              <a:schemeClr val="accent2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'35'!$I$28:$L$28</c:f>
              <c:numCache>
                <c:formatCode>0.000</c:formatCode>
                <c:ptCount val="4"/>
                <c:pt idx="0">
                  <c:v>2.2285042000000033E-2</c:v>
                </c:pt>
                <c:pt idx="1">
                  <c:v>-9.3580828999999977E-2</c:v>
                </c:pt>
                <c:pt idx="2">
                  <c:v>0.105986723</c:v>
                </c:pt>
                <c:pt idx="3">
                  <c:v>4.6758151999999775E-2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1-457B-ADBA-C98A2ACE7F22}"/>
            </c:ext>
          </c:extLst>
        </c:ser>
        <c:ser>
          <c:idx val="4"/>
          <c:order val="1"/>
          <c:tx>
            <c:v>Other biomass</c:v>
          </c:tx>
          <c:spPr>
            <a:solidFill>
              <a:schemeClr val="accent6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'35'!$I$31:$L$31</c:f>
              <c:numCache>
                <c:formatCode>0.000</c:formatCode>
                <c:ptCount val="4"/>
                <c:pt idx="0">
                  <c:v>-1.7938520000000013E-2</c:v>
                </c:pt>
                <c:pt idx="1">
                  <c:v>-1.4208274999999992E-2</c:v>
                </c:pt>
                <c:pt idx="2">
                  <c:v>-1.9701420000000081E-3</c:v>
                </c:pt>
                <c:pt idx="3">
                  <c:v>-3.5610650000000299E-3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1-457B-ADBA-C98A2ACE7F22}"/>
            </c:ext>
          </c:extLst>
        </c:ser>
        <c:ser>
          <c:idx val="5"/>
          <c:order val="2"/>
          <c:tx>
            <c:v>Geothermal</c:v>
          </c:tx>
          <c:spPr>
            <a:solidFill>
              <a:schemeClr val="accent5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'35'!$I$32:$L$32</c:f>
              <c:numCache>
                <c:formatCode>0.000</c:formatCode>
                <c:ptCount val="4"/>
                <c:pt idx="0">
                  <c:v>3.8146999999999487E-4</c:v>
                </c:pt>
                <c:pt idx="1">
                  <c:v>1.2789380000000072E-3</c:v>
                </c:pt>
                <c:pt idx="2">
                  <c:v>-2.6257780000000092E-3</c:v>
                </c:pt>
                <c:pt idx="3">
                  <c:v>-2.8759029999999991E-3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81-457B-ADBA-C98A2ACE7F22}"/>
            </c:ext>
          </c:extLst>
        </c:ser>
        <c:ser>
          <c:idx val="2"/>
          <c:order val="3"/>
          <c:tx>
            <c:v>Liquid biofuels</c:v>
          </c:tx>
          <c:spPr>
            <a:solidFill>
              <a:schemeClr val="accent3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'35'!$I$29:$L$29</c:f>
              <c:numCache>
                <c:formatCode>0.000</c:formatCode>
                <c:ptCount val="4"/>
                <c:pt idx="0">
                  <c:v>0.10180796662000047</c:v>
                </c:pt>
                <c:pt idx="1">
                  <c:v>0.2258964682600002</c:v>
                </c:pt>
                <c:pt idx="2">
                  <c:v>9.9568931139999428E-2</c:v>
                </c:pt>
                <c:pt idx="3">
                  <c:v>0.14313107263000013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81-457B-ADBA-C98A2ACE7F22}"/>
            </c:ext>
          </c:extLst>
        </c:ser>
        <c:ser>
          <c:idx val="0"/>
          <c:order val="4"/>
          <c:tx>
            <c:v>Hydropower</c:v>
          </c:tx>
          <c:spPr>
            <a:solidFill>
              <a:schemeClr val="accent1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'35'!$I$27:$L$27</c:f>
              <c:numCache>
                <c:formatCode>0.000</c:formatCode>
                <c:ptCount val="4"/>
                <c:pt idx="0">
                  <c:v>1.0931452000000008E-2</c:v>
                </c:pt>
                <c:pt idx="1">
                  <c:v>-5.0954972999999959E-2</c:v>
                </c:pt>
                <c:pt idx="2">
                  <c:v>5.1290670999999954E-2</c:v>
                </c:pt>
                <c:pt idx="3">
                  <c:v>4.6538069999999987E-2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81-457B-ADBA-C98A2ACE7F22}"/>
            </c:ext>
          </c:extLst>
        </c:ser>
        <c:ser>
          <c:idx val="3"/>
          <c:order val="5"/>
          <c:tx>
            <c:v>Wind power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'35'!$I$30:$L$30</c:f>
              <c:numCache>
                <c:formatCode>0.000</c:formatCode>
                <c:ptCount val="4"/>
                <c:pt idx="0">
                  <c:v>0.19133443110000004</c:v>
                </c:pt>
                <c:pt idx="1">
                  <c:v>-3.0815799800000043E-2</c:v>
                </c:pt>
                <c:pt idx="2">
                  <c:v>7.232688619999994E-2</c:v>
                </c:pt>
                <c:pt idx="3">
                  <c:v>4.9273764400000086E-2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81-457B-ADBA-C98A2ACE7F22}"/>
            </c:ext>
          </c:extLst>
        </c:ser>
        <c:ser>
          <c:idx val="6"/>
          <c:order val="6"/>
          <c:tx>
            <c:v>Solar</c:v>
          </c:tx>
          <c:spPr>
            <a:solidFill>
              <a:schemeClr val="accent4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'35'!$I$33:$L$33</c:f>
              <c:numCache>
                <c:formatCode>0.000</c:formatCode>
                <c:ptCount val="4"/>
                <c:pt idx="0">
                  <c:v>0.13771710540999993</c:v>
                </c:pt>
                <c:pt idx="1">
                  <c:v>0.11296062308999999</c:v>
                </c:pt>
                <c:pt idx="2">
                  <c:v>0.26703090335000002</c:v>
                </c:pt>
                <c:pt idx="3">
                  <c:v>0.23970157820000004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81-457B-ADBA-C98A2ACE7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975078464"/>
        <c:axId val="-975096416"/>
      </c:barChart>
      <c:lineChart>
        <c:grouping val="standard"/>
        <c:varyColors val="0"/>
        <c:ser>
          <c:idx val="8"/>
          <c:order val="8"/>
          <c:tx>
            <c:v>net change</c:v>
          </c:tx>
          <c:spPr>
            <a:ln w="38100">
              <a:noFill/>
            </a:ln>
          </c:spPr>
          <c:marker>
            <c:symbol val="dot"/>
            <c:size val="5"/>
            <c:spPr>
              <a:solidFill>
                <a:schemeClr val="tx1"/>
              </a:solidFill>
              <a:ln w="38100" cap="rnd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1356618861983023E-2"/>
                  <c:y val="-3.2936904435020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81-457B-ADBA-C98A2ACE7F22}"/>
                </c:ext>
              </c:extLst>
            </c:dLbl>
            <c:dLbl>
              <c:idx val="1"/>
              <c:layout>
                <c:manualLayout>
                  <c:x val="-6.9480912812581702E-2"/>
                  <c:y val="-5.6101013413877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81-457B-ADBA-C98A2ACE7F22}"/>
                </c:ext>
              </c:extLst>
            </c:dLbl>
            <c:dLbl>
              <c:idx val="2"/>
              <c:layout>
                <c:manualLayout>
                  <c:x val="-8.2602045124660309E-2"/>
                  <c:y val="-2.78315308017274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 baseline="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929612840703"/>
                      <c:h val="4.98259546118611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781-457B-ADBA-C98A2ACE7F22}"/>
                </c:ext>
              </c:extLst>
            </c:dLbl>
            <c:dLbl>
              <c:idx val="3"/>
              <c:layout>
                <c:manualLayout>
                  <c:x val="-7.4902574325101542E-2"/>
                  <c:y val="-3.5241926744259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81-457B-ADBA-C98A2ACE7F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'35'!$I$34:$L$34</c:f>
              <c:numCache>
                <c:formatCode>0.00</c:formatCode>
                <c:ptCount val="4"/>
                <c:pt idx="0">
                  <c:v>0.44651894713000045</c:v>
                </c:pt>
                <c:pt idx="1">
                  <c:v>0.15057615255000023</c:v>
                </c:pt>
                <c:pt idx="2">
                  <c:v>0.59160819468999937</c:v>
                </c:pt>
                <c:pt idx="3">
                  <c:v>0.51896566922999998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781-457B-ADBA-C98A2ACE7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078464"/>
        <c:axId val="-975096416"/>
      </c:lineChart>
      <c:scatterChart>
        <c:scatterStyle val="lineMarker"/>
        <c:varyColors val="0"/>
        <c:ser>
          <c:idx val="7"/>
          <c:order val="7"/>
          <c:tx>
            <c:strRef>
              <c:f>'35'!$B$44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81-457B-ADBA-C98A2ACE7F22}"/>
                </c:ext>
              </c:extLst>
            </c:dLbl>
            <c:dLbl>
              <c:idx val="1"/>
              <c:layout>
                <c:manualLayout>
                  <c:x val="5.0093851793290602E-2"/>
                  <c:y val="0.57123611831467191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781-457B-ADBA-C98A2ACE7F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'35'!$A$45:$A$46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'35'!$B$45:$B$46</c:f>
              <c:numCache>
                <c:formatCode>0.00</c:formatCode>
                <c:ptCount val="2"/>
                <c:pt idx="0">
                  <c:v>-0.5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781-457B-ADBA-C98A2ACE7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86624"/>
        <c:axId val="-975092608"/>
      </c:scatterChart>
      <c:catAx>
        <c:axId val="-975078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96416"/>
        <c:crosses val="autoZero"/>
        <c:auto val="1"/>
        <c:lblAlgn val="ctr"/>
        <c:lblOffset val="100"/>
        <c:noMultiLvlLbl val="0"/>
      </c:catAx>
      <c:valAx>
        <c:axId val="-975096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78464"/>
        <c:crosses val="autoZero"/>
        <c:crossBetween val="between"/>
      </c:valAx>
      <c:valAx>
        <c:axId val="-97508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975092608"/>
        <c:crosses val="autoZero"/>
        <c:crossBetween val="midCat"/>
      </c:valAx>
      <c:valAx>
        <c:axId val="-975092608"/>
        <c:scaling>
          <c:orientation val="minMax"/>
          <c:max val="1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noFill/>
          </a:ln>
        </c:spPr>
        <c:crossAx val="-975086624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/>
              <a:t>U.S. renewable energy supply</a:t>
            </a:r>
          </a:p>
          <a:p>
            <a:pPr algn="l">
              <a:defRPr/>
            </a:pPr>
            <a:r>
              <a:rPr lang="en-US" sz="1000" b="0"/>
              <a:t>quadrillion British thermal units </a:t>
            </a:r>
          </a:p>
        </c:rich>
      </c:tx>
      <c:layout>
        <c:manualLayout>
          <c:xMode val="edge"/>
          <c:yMode val="edge"/>
          <c:x val="1.4001852698614268E-2"/>
          <c:y val="3.82151276415257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57627715013885"/>
          <c:y val="0.12736878388157077"/>
          <c:w val="0.76999687765478586"/>
          <c:h val="0.61782515074971889"/>
        </c:manualLayout>
      </c:layout>
      <c:barChart>
        <c:barDir val="col"/>
        <c:grouping val="stacked"/>
        <c:varyColors val="0"/>
        <c:ser>
          <c:idx val="4"/>
          <c:order val="0"/>
          <c:tx>
            <c:v>Other biomass</c:v>
          </c:tx>
          <c:spPr>
            <a:solidFill>
              <a:schemeClr val="accent6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'35'!$C$31:$G$31</c:f>
              <c:numCache>
                <c:formatCode>0.000</c:formatCode>
                <c:ptCount val="5"/>
                <c:pt idx="0">
                  <c:v>0.43026730200000002</c:v>
                </c:pt>
                <c:pt idx="1">
                  <c:v>0.412328782</c:v>
                </c:pt>
                <c:pt idx="2">
                  <c:v>0.39812050700000001</c:v>
                </c:pt>
                <c:pt idx="3">
                  <c:v>0.396150365</c:v>
                </c:pt>
                <c:pt idx="4">
                  <c:v>0.39258929999999997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0-4ABC-A7E4-B7B59F5F4145}"/>
            </c:ext>
          </c:extLst>
        </c:ser>
        <c:ser>
          <c:idx val="1"/>
          <c:order val="1"/>
          <c:tx>
            <c:v>Wood biomass</c:v>
          </c:tx>
          <c:spPr>
            <a:solidFill>
              <a:schemeClr val="accent2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'35'!$C$28:$G$28</c:f>
              <c:numCache>
                <c:formatCode>0.000</c:formatCode>
                <c:ptCount val="5"/>
                <c:pt idx="0">
                  <c:v>1.989427412</c:v>
                </c:pt>
                <c:pt idx="1">
                  <c:v>2.011712454</c:v>
                </c:pt>
                <c:pt idx="2">
                  <c:v>1.918131625</c:v>
                </c:pt>
                <c:pt idx="3">
                  <c:v>2.024118348</c:v>
                </c:pt>
                <c:pt idx="4">
                  <c:v>2.0708764999999998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C0-4ABC-A7E4-B7B59F5F4145}"/>
            </c:ext>
          </c:extLst>
        </c:ser>
        <c:ser>
          <c:idx val="5"/>
          <c:order val="2"/>
          <c:tx>
            <c:v>Geothermal</c:v>
          </c:tx>
          <c:spPr>
            <a:solidFill>
              <a:schemeClr val="accent5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'35'!$C$32:$G$32</c:f>
              <c:numCache>
                <c:formatCode>0.000</c:formatCode>
                <c:ptCount val="5"/>
                <c:pt idx="0">
                  <c:v>0.118007133</c:v>
                </c:pt>
                <c:pt idx="1">
                  <c:v>0.118388603</c:v>
                </c:pt>
                <c:pt idx="2">
                  <c:v>0.119667541</c:v>
                </c:pt>
                <c:pt idx="3">
                  <c:v>0.11704176299999999</c:v>
                </c:pt>
                <c:pt idx="4">
                  <c:v>0.11416585999999999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C0-4ABC-A7E4-B7B59F5F4145}"/>
            </c:ext>
          </c:extLst>
        </c:ser>
        <c:ser>
          <c:idx val="2"/>
          <c:order val="3"/>
          <c:tx>
            <c:v>Liquid biofuels</c:v>
          </c:tx>
          <c:spPr>
            <a:solidFill>
              <a:schemeClr val="accent3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'35'!$C$29:$G$29</c:f>
              <c:numCache>
                <c:formatCode>0.000</c:formatCode>
                <c:ptCount val="5"/>
                <c:pt idx="0">
                  <c:v>2.3308730613499997</c:v>
                </c:pt>
                <c:pt idx="1">
                  <c:v>2.4326810279700002</c:v>
                </c:pt>
                <c:pt idx="2">
                  <c:v>2.6585774962300004</c:v>
                </c:pt>
                <c:pt idx="3">
                  <c:v>2.7581464273699998</c:v>
                </c:pt>
                <c:pt idx="4">
                  <c:v>2.9012775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C0-4ABC-A7E4-B7B59F5F4145}"/>
            </c:ext>
          </c:extLst>
        </c:ser>
        <c:ser>
          <c:idx val="0"/>
          <c:order val="4"/>
          <c:tx>
            <c:v>Hydropower</c:v>
          </c:tx>
          <c:spPr>
            <a:solidFill>
              <a:schemeClr val="accent1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'35'!$C$27:$G$27</c:f>
              <c:numCache>
                <c:formatCode>0.000</c:formatCode>
                <c:ptCount val="5"/>
                <c:pt idx="0">
                  <c:v>0.85840748</c:v>
                </c:pt>
                <c:pt idx="1">
                  <c:v>0.86933893200000001</c:v>
                </c:pt>
                <c:pt idx="2">
                  <c:v>0.81838395900000005</c:v>
                </c:pt>
                <c:pt idx="3">
                  <c:v>0.86967463</c:v>
                </c:pt>
                <c:pt idx="4">
                  <c:v>0.91621269999999999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C0-4ABC-A7E4-B7B59F5F4145}"/>
            </c:ext>
          </c:extLst>
        </c:ser>
        <c:ser>
          <c:idx val="3"/>
          <c:order val="5"/>
          <c:tx>
            <c:v>Wind power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'35'!$C$30:$G$30</c:f>
              <c:numCache>
                <c:formatCode>0.000</c:formatCode>
                <c:ptCount val="5"/>
                <c:pt idx="0">
                  <c:v>1.2894539181</c:v>
                </c:pt>
                <c:pt idx="1">
                  <c:v>1.4807883492</c:v>
                </c:pt>
                <c:pt idx="2">
                  <c:v>1.4499725494</c:v>
                </c:pt>
                <c:pt idx="3">
                  <c:v>1.5222994355999999</c:v>
                </c:pt>
                <c:pt idx="4">
                  <c:v>1.5715732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C0-4ABC-A7E4-B7B59F5F4145}"/>
            </c:ext>
          </c:extLst>
        </c:ser>
        <c:ser>
          <c:idx val="6"/>
          <c:order val="6"/>
          <c:tx>
            <c:v>Solar</c:v>
          </c:tx>
          <c:spPr>
            <a:solidFill>
              <a:schemeClr val="accent4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'35'!$C$33:$G$33</c:f>
              <c:numCache>
                <c:formatCode>0.000</c:formatCode>
                <c:ptCount val="5"/>
                <c:pt idx="0">
                  <c:v>0.62686268995000005</c:v>
                </c:pt>
                <c:pt idx="1">
                  <c:v>0.76457979535999998</c:v>
                </c:pt>
                <c:pt idx="2">
                  <c:v>0.87754041844999997</c:v>
                </c:pt>
                <c:pt idx="3">
                  <c:v>1.1445713218</c:v>
                </c:pt>
                <c:pt idx="4">
                  <c:v>1.3842729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C0-4ABC-A7E4-B7B59F5F4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975085536"/>
        <c:axId val="-975101312"/>
      </c:barChart>
      <c:scatterChart>
        <c:scatterStyle val="lineMarker"/>
        <c:varyColors val="0"/>
        <c:ser>
          <c:idx val="7"/>
          <c:order val="7"/>
          <c:tx>
            <c:strRef>
              <c:f>'35'!$B$40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C0-4ABC-A7E4-B7B59F5F4145}"/>
                </c:ext>
              </c:extLst>
            </c:dLbl>
            <c:dLbl>
              <c:idx val="1"/>
              <c:layout>
                <c:manualLayout>
                  <c:x val="-2.7276229944321807E-2"/>
                  <c:y val="2.374569057570857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C0-4ABC-A7E4-B7B59F5F41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'35'!$A$41:$A$42</c:f>
              <c:numCache>
                <c:formatCode>General</c:formatCode>
                <c:ptCount val="2"/>
                <c:pt idx="0">
                  <c:v>3.5</c:v>
                </c:pt>
                <c:pt idx="1">
                  <c:v>3.5</c:v>
                </c:pt>
              </c:numCache>
            </c:numRef>
          </c:xVal>
          <c:yVal>
            <c:numRef>
              <c:f>'35'!$B$41:$B$42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6C0-4ABC-A7E4-B7B59F5F4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73024"/>
        <c:axId val="-975089344"/>
      </c:scatterChart>
      <c:catAx>
        <c:axId val="-9750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01312"/>
        <c:crosses val="autoZero"/>
        <c:auto val="1"/>
        <c:lblAlgn val="ctr"/>
        <c:lblOffset val="100"/>
        <c:noMultiLvlLbl val="0"/>
      </c:catAx>
      <c:valAx>
        <c:axId val="-97510131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85536"/>
        <c:crosses val="autoZero"/>
        <c:crossBetween val="between"/>
      </c:valAx>
      <c:valAx>
        <c:axId val="-97507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975089344"/>
        <c:crosses val="autoZero"/>
        <c:crossBetween val="midCat"/>
      </c:valAx>
      <c:valAx>
        <c:axId val="-97508934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5073024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3</xdr:row>
      <xdr:rowOff>21893</xdr:rowOff>
    </xdr:from>
    <xdr:to>
      <xdr:col>10</xdr:col>
      <xdr:colOff>15941</xdr:colOff>
      <xdr:row>23</xdr:row>
      <xdr:rowOff>25397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95A8AD1-3CF5-4038-AC4B-A2CAAA4605C5}"/>
            </a:ext>
          </a:extLst>
        </xdr:cNvPr>
        <xdr:cNvGrpSpPr/>
      </xdr:nvGrpSpPr>
      <xdr:grpSpPr>
        <a:xfrm>
          <a:off x="584200" y="545768"/>
          <a:ext cx="5527741" cy="3242004"/>
          <a:chOff x="597088" y="533233"/>
          <a:chExt cx="5508437" cy="3239316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3D78419F-6555-E03B-C552-9A7E9F277DB8}"/>
              </a:ext>
            </a:extLst>
          </xdr:cNvPr>
          <xdr:cNvGraphicFramePr>
            <a:graphicFrameLocks/>
          </xdr:cNvGraphicFramePr>
        </xdr:nvGraphicFramePr>
        <xdr:xfrm>
          <a:off x="3142137" y="533233"/>
          <a:ext cx="2963388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14C48C9C-5BDA-D8D3-1E5B-A7D782AE7C76}"/>
              </a:ext>
            </a:extLst>
          </xdr:cNvPr>
          <xdr:cNvGraphicFramePr>
            <a:graphicFrameLocks/>
          </xdr:cNvGraphicFramePr>
        </xdr:nvGraphicFramePr>
        <xdr:xfrm>
          <a:off x="619365" y="533397"/>
          <a:ext cx="2523744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37">
        <xdr:nvSpPr>
          <xdr:cNvPr id="5" name="TextBox 2">
            <a:extLst>
              <a:ext uri="{FF2B5EF4-FFF2-40B4-BE49-F238E27FC236}">
                <a16:creationId xmlns:a16="http://schemas.microsoft.com/office/drawing/2014/main" id="{B9A7BCBC-31EA-05FB-B828-701C14255F8F}"/>
              </a:ext>
            </a:extLst>
          </xdr:cNvPr>
          <xdr:cNvSpPr txBox="1"/>
        </xdr:nvSpPr>
        <xdr:spPr>
          <a:xfrm>
            <a:off x="609601" y="3077765"/>
            <a:ext cx="5330076" cy="2362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bIns="9144" rtlCol="0" anchor="t">
            <a:noAutofit/>
          </a:bodyPr>
          <a:lstStyle/>
          <a:p>
            <a:fld id="{91AB9432-3120-419E-B29A-52329C0496E9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$A$35">
        <xdr:nvSpPr>
          <xdr:cNvPr id="6" name="TextBox 1">
            <a:extLst>
              <a:ext uri="{FF2B5EF4-FFF2-40B4-BE49-F238E27FC236}">
                <a16:creationId xmlns:a16="http://schemas.microsoft.com/office/drawing/2014/main" id="{D4684E50-7478-91D9-5D5E-4AAAB54152C2}"/>
              </a:ext>
            </a:extLst>
          </xdr:cNvPr>
          <xdr:cNvSpPr txBox="1"/>
        </xdr:nvSpPr>
        <xdr:spPr>
          <a:xfrm>
            <a:off x="597088" y="3249407"/>
            <a:ext cx="4948465" cy="5231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91440" rIns="9144" rtlCol="0" anchor="t">
            <a:noAutofit/>
          </a:bodyPr>
          <a:lstStyle/>
          <a:p>
            <a:fld id="{1F0888C4-D75E-4E7D-BF05-381F7FF4EF88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Note: Hydropower excludes pumped storage generation. Liquids include ethanol, biodiesel, renewable diesel, other biofuels, and biofuel losses and coproducts.Waste biomass includes municipal waste from biogenic sources, landfill gas, and non-wood waste.</a:t>
            </a:fld>
            <a:endParaRPr lang="en-US" sz="1100"/>
          </a:p>
        </xdr:txBody>
      </xdr:sp>
      <xdr:pic>
        <xdr:nvPicPr>
          <xdr:cNvPr id="7" name="Picture 1">
            <a:extLst>
              <a:ext uri="{FF2B5EF4-FFF2-40B4-BE49-F238E27FC236}">
                <a16:creationId xmlns:a16="http://schemas.microsoft.com/office/drawing/2014/main" id="{C35DDFDB-5496-AA68-9B05-AE761471D9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8632" y="3400426"/>
            <a:ext cx="355910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0.68822</cdr:x>
      <cdr:y>0.22624</cdr:y>
    </cdr:from>
    <cdr:to>
      <cdr:x>1</cdr:x>
      <cdr:y>0.67666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39463" y="724067"/>
          <a:ext cx="923925" cy="1441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net change</a:t>
          </a:r>
        </a:p>
        <a:p xmlns:a="http://schemas.openxmlformats.org/drawingml/2006/main">
          <a:r>
            <a:rPr lang="en-US" sz="9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 </a:t>
          </a:r>
        </a:p>
        <a:p xmlns:a="http://schemas.openxmlformats.org/drawingml/2006/main">
          <a:r>
            <a:rPr lang="en-US" sz="9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wind</a:t>
          </a:r>
        </a:p>
        <a:p xmlns:a="http://schemas.openxmlformats.org/drawingml/2006/main"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hydropower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liquid biofuels</a:t>
          </a:r>
        </a:p>
        <a:p xmlns:a="http://schemas.openxmlformats.org/drawingml/2006/main">
          <a:r>
            <a:rPr lang="en-US" sz="9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geothermal</a:t>
          </a:r>
        </a:p>
        <a:p xmlns:a="http://schemas.openxmlformats.org/drawingml/2006/main">
          <a:r>
            <a:rPr lang="en-US" sz="9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wood biomass</a:t>
          </a:r>
        </a:p>
        <a:p xmlns:a="http://schemas.openxmlformats.org/drawingml/2006/main">
          <a:r>
            <a:rPr lang="en-US" sz="900" b="1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waste biomass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6">
          <cell r="C26">
            <v>2021</v>
          </cell>
          <cell r="D26">
            <v>2022</v>
          </cell>
          <cell r="E26">
            <v>2023</v>
          </cell>
          <cell r="F26">
            <v>2024</v>
          </cell>
          <cell r="G26">
            <v>2025</v>
          </cell>
          <cell r="I26">
            <v>2022</v>
          </cell>
          <cell r="J26">
            <v>2023</v>
          </cell>
          <cell r="K26">
            <v>2024</v>
          </cell>
          <cell r="L26">
            <v>2025</v>
          </cell>
        </row>
        <row r="27">
          <cell r="C27">
            <v>0.85840748</v>
          </cell>
          <cell r="D27">
            <v>0.86933893200000001</v>
          </cell>
          <cell r="E27">
            <v>0.81838395900000005</v>
          </cell>
          <cell r="F27">
            <v>0.86967463</v>
          </cell>
          <cell r="G27">
            <v>0.91621269999999999</v>
          </cell>
          <cell r="I27">
            <v>1.0931452000000008E-2</v>
          </cell>
          <cell r="J27">
            <v>-5.0954972999999959E-2</v>
          </cell>
          <cell r="K27">
            <v>5.1290670999999954E-2</v>
          </cell>
          <cell r="L27">
            <v>4.6538069999999987E-2</v>
          </cell>
        </row>
        <row r="28">
          <cell r="C28">
            <v>1.989427412</v>
          </cell>
          <cell r="D28">
            <v>2.011712454</v>
          </cell>
          <cell r="E28">
            <v>1.918131625</v>
          </cell>
          <cell r="F28">
            <v>2.024118348</v>
          </cell>
          <cell r="G28">
            <v>2.0708764999999998</v>
          </cell>
          <cell r="I28">
            <v>2.2285042000000033E-2</v>
          </cell>
          <cell r="J28">
            <v>-9.3580828999999977E-2</v>
          </cell>
          <cell r="K28">
            <v>0.105986723</v>
          </cell>
          <cell r="L28">
            <v>4.6758151999999775E-2</v>
          </cell>
        </row>
        <row r="29">
          <cell r="C29">
            <v>2.3308730613499997</v>
          </cell>
          <cell r="D29">
            <v>2.4326810279700002</v>
          </cell>
          <cell r="E29">
            <v>2.6585774962300004</v>
          </cell>
          <cell r="F29">
            <v>2.7581464273699998</v>
          </cell>
          <cell r="G29">
            <v>2.9012775</v>
          </cell>
          <cell r="I29">
            <v>0.10180796662000047</v>
          </cell>
          <cell r="J29">
            <v>0.2258964682600002</v>
          </cell>
          <cell r="K29">
            <v>9.9568931139999428E-2</v>
          </cell>
          <cell r="L29">
            <v>0.14313107263000013</v>
          </cell>
        </row>
        <row r="30">
          <cell r="C30">
            <v>1.2894539181</v>
          </cell>
          <cell r="D30">
            <v>1.4807883492</v>
          </cell>
          <cell r="E30">
            <v>1.4499725494</v>
          </cell>
          <cell r="F30">
            <v>1.5222994355999999</v>
          </cell>
          <cell r="G30">
            <v>1.5715732</v>
          </cell>
          <cell r="I30">
            <v>0.19133443110000004</v>
          </cell>
          <cell r="J30">
            <v>-3.0815799800000043E-2</v>
          </cell>
          <cell r="K30">
            <v>7.232688619999994E-2</v>
          </cell>
          <cell r="L30">
            <v>4.9273764400000086E-2</v>
          </cell>
        </row>
        <row r="31">
          <cell r="C31">
            <v>0.43026730200000002</v>
          </cell>
          <cell r="D31">
            <v>0.412328782</v>
          </cell>
          <cell r="E31">
            <v>0.39812050700000001</v>
          </cell>
          <cell r="F31">
            <v>0.396150365</v>
          </cell>
          <cell r="G31">
            <v>0.39258929999999997</v>
          </cell>
          <cell r="I31">
            <v>-1.7938520000000013E-2</v>
          </cell>
          <cell r="J31">
            <v>-1.4208274999999992E-2</v>
          </cell>
          <cell r="K31">
            <v>-1.9701420000000081E-3</v>
          </cell>
          <cell r="L31">
            <v>-3.5610650000000299E-3</v>
          </cell>
        </row>
        <row r="32">
          <cell r="C32">
            <v>0.118007133</v>
          </cell>
          <cell r="D32">
            <v>0.118388603</v>
          </cell>
          <cell r="E32">
            <v>0.119667541</v>
          </cell>
          <cell r="F32">
            <v>0.11704176299999999</v>
          </cell>
          <cell r="G32">
            <v>0.11416585999999999</v>
          </cell>
          <cell r="I32">
            <v>3.8146999999999487E-4</v>
          </cell>
          <cell r="J32">
            <v>1.2789380000000072E-3</v>
          </cell>
          <cell r="K32">
            <v>-2.6257780000000092E-3</v>
          </cell>
          <cell r="L32">
            <v>-2.8759029999999991E-3</v>
          </cell>
        </row>
        <row r="33">
          <cell r="C33">
            <v>0.62686268995000005</v>
          </cell>
          <cell r="D33">
            <v>0.76457979535999998</v>
          </cell>
          <cell r="E33">
            <v>0.87754041844999997</v>
          </cell>
          <cell r="F33">
            <v>1.1445713218</v>
          </cell>
          <cell r="G33">
            <v>1.3842729</v>
          </cell>
          <cell r="I33">
            <v>0.13771710540999993</v>
          </cell>
          <cell r="J33">
            <v>0.11296062308999999</v>
          </cell>
          <cell r="K33">
            <v>0.26703090335000002</v>
          </cell>
          <cell r="L33">
            <v>0.23970157820000004</v>
          </cell>
        </row>
        <row r="34">
          <cell r="I34">
            <v>0.44651894713000045</v>
          </cell>
          <cell r="J34">
            <v>0.15057615255000023</v>
          </cell>
          <cell r="K34">
            <v>0.59160819468999937</v>
          </cell>
          <cell r="L34">
            <v>0.51896566922999998</v>
          </cell>
        </row>
        <row r="40">
          <cell r="B40" t="str">
            <v>forecast</v>
          </cell>
        </row>
        <row r="41">
          <cell r="A41">
            <v>3.5</v>
          </cell>
          <cell r="B41">
            <v>0</v>
          </cell>
        </row>
        <row r="42">
          <cell r="A42">
            <v>3.5</v>
          </cell>
          <cell r="B42">
            <v>1</v>
          </cell>
        </row>
        <row r="44">
          <cell r="B44" t="str">
            <v>forecast</v>
          </cell>
        </row>
        <row r="45">
          <cell r="A45">
            <v>2.5</v>
          </cell>
          <cell r="B45">
            <v>-0.5</v>
          </cell>
        </row>
        <row r="46">
          <cell r="A46">
            <v>2.5</v>
          </cell>
          <cell r="B46">
            <v>1</v>
          </cell>
        </row>
      </sheetData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73DDC-32C5-4F0A-AD4F-C78852CDCF96}">
  <sheetPr>
    <pageSetUpPr fitToPage="1"/>
  </sheetPr>
  <dimension ref="A1:S164"/>
  <sheetViews>
    <sheetView tabSelected="1" zoomScaleNormal="100" workbookViewId="0"/>
  </sheetViews>
  <sheetFormatPr defaultRowHeight="12.75" x14ac:dyDescent="0.2"/>
  <cols>
    <col min="1" max="1" width="9.140625" style="1"/>
    <col min="2" max="3" width="9.140625" style="13"/>
    <col min="4" max="16" width="9.140625" style="1"/>
    <col min="17" max="17" width="14.42578125" style="1" customWidth="1"/>
    <col min="18" max="18" width="10.42578125" style="1" customWidth="1"/>
    <col min="19" max="16384" width="9.140625" style="1"/>
  </cols>
  <sheetData>
    <row r="1" spans="1:18" x14ac:dyDescent="0.2">
      <c r="B1" s="1"/>
      <c r="C1" s="1"/>
    </row>
    <row r="2" spans="1:18" ht="15.75" x14ac:dyDescent="0.25">
      <c r="A2" s="2" t="s">
        <v>0</v>
      </c>
      <c r="B2" s="1"/>
      <c r="C2" s="1"/>
    </row>
    <row r="3" spans="1:18" x14ac:dyDescent="0.2">
      <c r="A3" s="3"/>
      <c r="B3" s="1"/>
      <c r="C3" s="1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Q5" s="5" t="s">
        <v>1</v>
      </c>
      <c r="R5" s="6"/>
    </row>
    <row r="6" spans="1:18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s="7" t="s">
        <v>2</v>
      </c>
      <c r="R6" s="8" t="s">
        <v>3</v>
      </c>
    </row>
    <row r="7" spans="1:1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Q7" s="9" t="s">
        <v>4</v>
      </c>
      <c r="R7" s="10" t="s">
        <v>5</v>
      </c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Q8" s="9" t="s">
        <v>6</v>
      </c>
      <c r="R8" s="10" t="s">
        <v>7</v>
      </c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Q9" s="9" t="s">
        <v>8</v>
      </c>
      <c r="R9" s="10" t="s">
        <v>9</v>
      </c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Q10" s="9" t="s">
        <v>10</v>
      </c>
      <c r="R10" s="10" t="s">
        <v>11</v>
      </c>
    </row>
    <row r="11" spans="1:18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Q11" s="9" t="s">
        <v>12</v>
      </c>
      <c r="R11" s="10" t="s">
        <v>13</v>
      </c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Q12" s="9" t="s">
        <v>14</v>
      </c>
      <c r="R12" s="10" t="s">
        <v>15</v>
      </c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Q13" s="9" t="s">
        <v>16</v>
      </c>
      <c r="R13" s="10" t="s">
        <v>17</v>
      </c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Q14" s="11" t="s">
        <v>18</v>
      </c>
      <c r="R14" s="12" t="s">
        <v>19</v>
      </c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9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9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9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9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9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9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9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9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9" x14ac:dyDescent="0.2">
      <c r="C25" s="1"/>
      <c r="E25" s="14" t="s">
        <v>20</v>
      </c>
      <c r="F25" s="14"/>
      <c r="G25" s="14"/>
      <c r="H25" s="14"/>
      <c r="J25" s="14"/>
      <c r="K25" s="14" t="s">
        <v>21</v>
      </c>
      <c r="L25" s="14"/>
      <c r="M25" s="14"/>
      <c r="N25" s="14"/>
    </row>
    <row r="26" spans="1:19" x14ac:dyDescent="0.2">
      <c r="A26" s="15"/>
      <c r="B26" s="16" t="s">
        <v>22</v>
      </c>
      <c r="C26" s="17">
        <v>2021</v>
      </c>
      <c r="D26" s="17">
        <v>2022</v>
      </c>
      <c r="E26" s="18">
        <v>2023</v>
      </c>
      <c r="F26" s="18">
        <v>2024</v>
      </c>
      <c r="G26" s="18">
        <v>2025</v>
      </c>
      <c r="H26" s="19"/>
      <c r="I26" s="20">
        <v>2022</v>
      </c>
      <c r="J26" s="20">
        <v>2023</v>
      </c>
      <c r="K26" s="20">
        <v>2024</v>
      </c>
      <c r="L26" s="20">
        <v>2025</v>
      </c>
    </row>
    <row r="27" spans="1:19" x14ac:dyDescent="0.2">
      <c r="B27" s="21" t="s">
        <v>2</v>
      </c>
      <c r="C27" s="22">
        <v>0.85840748</v>
      </c>
      <c r="D27" s="22">
        <v>0.86933893200000001</v>
      </c>
      <c r="E27" s="22">
        <v>0.81838395900000005</v>
      </c>
      <c r="F27" s="22">
        <v>0.86967463</v>
      </c>
      <c r="G27" s="22">
        <v>0.91621269999999999</v>
      </c>
      <c r="I27" s="22">
        <f t="shared" ref="I27:L33" si="0">D27-C27</f>
        <v>1.0931452000000008E-2</v>
      </c>
      <c r="J27" s="22">
        <f t="shared" si="0"/>
        <v>-5.0954972999999959E-2</v>
      </c>
      <c r="K27" s="22">
        <f t="shared" si="0"/>
        <v>5.1290670999999954E-2</v>
      </c>
      <c r="L27" s="22">
        <f t="shared" si="0"/>
        <v>4.6538069999999987E-2</v>
      </c>
    </row>
    <row r="28" spans="1:19" x14ac:dyDescent="0.2">
      <c r="B28" s="23" t="s">
        <v>4</v>
      </c>
      <c r="C28" s="22">
        <v>1.989427412</v>
      </c>
      <c r="D28" s="22">
        <v>2.011712454</v>
      </c>
      <c r="E28" s="22">
        <v>1.918131625</v>
      </c>
      <c r="F28" s="22">
        <v>2.024118348</v>
      </c>
      <c r="G28" s="22">
        <v>2.0708764999999998</v>
      </c>
      <c r="I28" s="22">
        <f t="shared" si="0"/>
        <v>2.2285042000000033E-2</v>
      </c>
      <c r="J28" s="22">
        <f t="shared" si="0"/>
        <v>-9.3580828999999977E-2</v>
      </c>
      <c r="K28" s="22">
        <f t="shared" si="0"/>
        <v>0.105986723</v>
      </c>
      <c r="L28" s="22">
        <f t="shared" si="0"/>
        <v>4.6758151999999775E-2</v>
      </c>
      <c r="O28" s="22"/>
      <c r="P28" s="22"/>
      <c r="S28" s="22"/>
    </row>
    <row r="29" spans="1:19" x14ac:dyDescent="0.2">
      <c r="B29" s="23" t="s">
        <v>23</v>
      </c>
      <c r="C29" s="22">
        <v>2.3308730613499997</v>
      </c>
      <c r="D29" s="22">
        <v>2.4326810279700002</v>
      </c>
      <c r="E29" s="22">
        <v>2.6585774962300004</v>
      </c>
      <c r="F29" s="22">
        <v>2.7581464273699998</v>
      </c>
      <c r="G29" s="22">
        <v>2.9012775</v>
      </c>
      <c r="I29" s="22">
        <f t="shared" si="0"/>
        <v>0.10180796662000047</v>
      </c>
      <c r="J29" s="22">
        <f t="shared" si="0"/>
        <v>0.2258964682600002</v>
      </c>
      <c r="K29" s="22">
        <f t="shared" si="0"/>
        <v>9.9568931139999428E-2</v>
      </c>
      <c r="L29" s="22">
        <f t="shared" si="0"/>
        <v>0.14313107263000013</v>
      </c>
      <c r="O29" s="22"/>
      <c r="P29" s="22"/>
      <c r="Q29" s="22"/>
      <c r="R29" s="22"/>
      <c r="S29" s="22"/>
    </row>
    <row r="30" spans="1:19" x14ac:dyDescent="0.2">
      <c r="B30" s="23" t="s">
        <v>12</v>
      </c>
      <c r="C30" s="22">
        <v>1.2894539181</v>
      </c>
      <c r="D30" s="22">
        <v>1.4807883492</v>
      </c>
      <c r="E30" s="22">
        <v>1.4499725494</v>
      </c>
      <c r="F30" s="22">
        <v>1.5222994355999999</v>
      </c>
      <c r="G30" s="22">
        <v>1.5715732</v>
      </c>
      <c r="I30" s="22">
        <f t="shared" si="0"/>
        <v>0.19133443110000004</v>
      </c>
      <c r="J30" s="22">
        <f t="shared" si="0"/>
        <v>-3.0815799800000043E-2</v>
      </c>
      <c r="K30" s="22">
        <f t="shared" si="0"/>
        <v>7.232688619999994E-2</v>
      </c>
      <c r="L30" s="22">
        <f t="shared" si="0"/>
        <v>4.9273764400000086E-2</v>
      </c>
      <c r="O30" s="22"/>
      <c r="P30" s="22"/>
      <c r="Q30" s="22"/>
      <c r="R30" s="22"/>
      <c r="S30" s="22"/>
    </row>
    <row r="31" spans="1:19" x14ac:dyDescent="0.2">
      <c r="B31" s="23" t="s">
        <v>14</v>
      </c>
      <c r="C31" s="22">
        <v>0.43026730200000002</v>
      </c>
      <c r="D31" s="22">
        <v>0.412328782</v>
      </c>
      <c r="E31" s="22">
        <v>0.39812050700000001</v>
      </c>
      <c r="F31" s="22">
        <v>0.396150365</v>
      </c>
      <c r="G31" s="22">
        <v>0.39258929999999997</v>
      </c>
      <c r="I31" s="22">
        <f t="shared" si="0"/>
        <v>-1.7938520000000013E-2</v>
      </c>
      <c r="J31" s="22">
        <f t="shared" si="0"/>
        <v>-1.4208274999999992E-2</v>
      </c>
      <c r="K31" s="22">
        <f t="shared" si="0"/>
        <v>-1.9701420000000081E-3</v>
      </c>
      <c r="L31" s="22">
        <f t="shared" si="0"/>
        <v>-3.5610650000000299E-3</v>
      </c>
      <c r="O31" s="22"/>
      <c r="P31" s="22"/>
      <c r="Q31" s="22"/>
      <c r="R31" s="22"/>
      <c r="S31" s="22"/>
    </row>
    <row r="32" spans="1:19" x14ac:dyDescent="0.2">
      <c r="B32" s="23" t="s">
        <v>16</v>
      </c>
      <c r="C32" s="22">
        <v>0.118007133</v>
      </c>
      <c r="D32" s="22">
        <v>0.118388603</v>
      </c>
      <c r="E32" s="22">
        <v>0.119667541</v>
      </c>
      <c r="F32" s="22">
        <v>0.11704176299999999</v>
      </c>
      <c r="G32" s="22">
        <v>0.11416585999999999</v>
      </c>
      <c r="I32" s="22">
        <f t="shared" si="0"/>
        <v>3.8146999999999487E-4</v>
      </c>
      <c r="J32" s="22">
        <f t="shared" si="0"/>
        <v>1.2789380000000072E-3</v>
      </c>
      <c r="K32" s="22">
        <f t="shared" si="0"/>
        <v>-2.6257780000000092E-3</v>
      </c>
      <c r="L32" s="22">
        <f t="shared" si="0"/>
        <v>-2.8759029999999991E-3</v>
      </c>
      <c r="Q32" s="22"/>
      <c r="R32" s="22"/>
    </row>
    <row r="33" spans="1:19" ht="15" x14ac:dyDescent="0.25">
      <c r="A33" s="15"/>
      <c r="B33" s="24" t="s">
        <v>18</v>
      </c>
      <c r="C33" s="25">
        <v>0.62686268995000005</v>
      </c>
      <c r="D33" s="25">
        <v>0.76457979535999998</v>
      </c>
      <c r="E33" s="25">
        <v>0.87754041844999997</v>
      </c>
      <c r="F33" s="25">
        <v>1.1445713218</v>
      </c>
      <c r="G33" s="25">
        <v>1.3842729</v>
      </c>
      <c r="H33" s="15"/>
      <c r="I33" s="25">
        <f t="shared" si="0"/>
        <v>0.13771710540999993</v>
      </c>
      <c r="J33" s="25">
        <f t="shared" si="0"/>
        <v>0.11296062308999999</v>
      </c>
      <c r="K33" s="25">
        <f t="shared" si="0"/>
        <v>0.26703090335000002</v>
      </c>
      <c r="L33" s="25">
        <f t="shared" si="0"/>
        <v>0.23970157820000004</v>
      </c>
      <c r="O33" s="26"/>
      <c r="P33" s="26"/>
      <c r="S33" s="26"/>
    </row>
    <row r="34" spans="1:19" ht="15" x14ac:dyDescent="0.25">
      <c r="C34" s="1"/>
      <c r="H34" s="27" t="s">
        <v>24</v>
      </c>
      <c r="I34" s="21">
        <f>+SUM(I27:I33)</f>
        <v>0.44651894713000045</v>
      </c>
      <c r="J34" s="21">
        <f>+SUM(J27:J33)</f>
        <v>0.15057615255000023</v>
      </c>
      <c r="K34" s="21">
        <f>+SUM(K27:K33)</f>
        <v>0.59160819468999937</v>
      </c>
      <c r="L34" s="21">
        <f>+SUM(L27:L33)</f>
        <v>0.51896566922999998</v>
      </c>
      <c r="Q34" s="26"/>
      <c r="R34" s="26"/>
    </row>
    <row r="35" spans="1:19" ht="12.75" customHeight="1" x14ac:dyDescent="0.2">
      <c r="A35" s="28" t="s">
        <v>25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9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9" x14ac:dyDescent="0.2">
      <c r="A37" s="29" t="s">
        <v>26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9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9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9" x14ac:dyDescent="0.2">
      <c r="A40" s="24"/>
      <c r="B40" s="24" t="s">
        <v>27</v>
      </c>
      <c r="C40" s="1"/>
    </row>
    <row r="41" spans="1:19" x14ac:dyDescent="0.2">
      <c r="A41" s="1">
        <v>3.5</v>
      </c>
      <c r="B41" s="1">
        <v>0</v>
      </c>
      <c r="C41" s="1"/>
    </row>
    <row r="42" spans="1:19" x14ac:dyDescent="0.2">
      <c r="A42" s="1">
        <v>3.5</v>
      </c>
      <c r="B42" s="1">
        <v>1</v>
      </c>
      <c r="C42" s="1"/>
    </row>
    <row r="43" spans="1:19" x14ac:dyDescent="0.2">
      <c r="C43" s="1"/>
    </row>
    <row r="44" spans="1:19" x14ac:dyDescent="0.2">
      <c r="A44" s="24"/>
      <c r="B44" s="24" t="s">
        <v>27</v>
      </c>
      <c r="C44" s="1"/>
    </row>
    <row r="45" spans="1:19" x14ac:dyDescent="0.2">
      <c r="A45" s="1">
        <v>2.5</v>
      </c>
      <c r="B45" s="13">
        <v>-0.5</v>
      </c>
      <c r="C45" s="1"/>
    </row>
    <row r="46" spans="1:19" x14ac:dyDescent="0.2">
      <c r="A46" s="1">
        <v>2.5</v>
      </c>
      <c r="B46" s="13">
        <v>1</v>
      </c>
      <c r="C46" s="1"/>
    </row>
    <row r="47" spans="1:19" x14ac:dyDescent="0.2">
      <c r="C47" s="1"/>
    </row>
    <row r="48" spans="1:19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</sheetData>
  <mergeCells count="1">
    <mergeCell ref="A35:M36"/>
  </mergeCells>
  <pageMargins left="0.75" right="0.75" top="1" bottom="1" header="0.5" footer="0.5"/>
  <pageSetup scale="9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2024-05-06T21:21:00Z</dcterms:created>
  <dcterms:modified xsi:type="dcterms:W3CDTF">2024-05-06T21:21:33Z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{B1837A8A-517C-4660-985D-4A7F1E48852F}</vt:lpwstr>
  </property>
</Properties>
</file>